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C8" i="1"/>
  <c r="C37" i="1" s="1"/>
  <c r="C58" i="1" l="1"/>
  <c r="F58" i="1" s="1"/>
  <c r="F46" i="1"/>
  <c r="F37" i="1"/>
  <c r="C42" i="1"/>
  <c r="F42" i="1" s="1"/>
  <c r="F47" i="1"/>
  <c r="F53" i="1"/>
  <c r="F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<sst xmlns="http://schemas.openxmlformats.org/spreadsheetml/2006/main" count="112" uniqueCount="98">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</sst>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70000</v>
          </cell>
        </row>
        <row r="37">
          <cell r="C37">
            <v>10263500</v>
          </cell>
        </row>
        <row r="38">
          <cell r="C38">
            <v>99407908</v>
          </cell>
        </row>
        <row r="39">
          <cell r="C39">
            <v>435258</v>
          </cell>
        </row>
        <row r="41">
          <cell r="C41">
            <v>98972650</v>
          </cell>
        </row>
        <row r="42">
          <cell r="C42">
            <v>109671408</v>
          </cell>
        </row>
        <row r="46">
          <cell r="C46">
            <v>104961194</v>
          </cell>
        </row>
        <row r="47">
          <cell r="C47">
            <v>48132547</v>
          </cell>
        </row>
        <row r="48">
          <cell r="C48">
            <v>9511607</v>
          </cell>
        </row>
        <row r="49">
          <cell r="C49">
            <v>47317040</v>
          </cell>
        </row>
        <row r="52">
          <cell r="C52">
            <v>4710214</v>
          </cell>
        </row>
        <row r="53">
          <cell r="C53">
            <v>4710214</v>
          </cell>
        </row>
        <row r="58">
          <cell r="C58">
            <v>109671408</v>
          </cell>
        </row>
        <row r="60">
          <cell r="C60">
            <v>18.25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rgb="FF92D050"/>
  </sheetPr>
  <dimension ref="A1:F60"/>
  <sheetViews>
    <sheetView tabSelected="1" view="pageLayout" zoomScaleNormal="100" workbookViewId="0">
      <selection activeCell="C4" sqref="C4"/>
    </sheetView>
  </sheetViews>
  <sheetFormatPr defaultRowHeight="12.75" x14ac:dyDescent="0.2"/>
  <cols>
    <col min="1" max="1" width="13.83203125" style="78" customWidth="1"/>
    <col min="2" max="2" width="79.1640625" style="20" customWidth="1"/>
    <col min="3" max="3" width="25" style="83" customWidth="1"/>
    <col min="4" max="4" width="9.33203125" style="20"/>
    <col min="5" max="5" width="11.83203125" style="5" hidden="1" customWidth="1"/>
    <col min="6" max="6" width="12.664062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10409400</v>
      </c>
      <c r="E8" s="32" t="e">
        <f>'[1]9.4.1. sz. mell EKIK'!C8+#REF!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 t="e">
        <f>'[1]9.4.1. sz. mell EKIK'!C9+#REF!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8820000</v>
      </c>
      <c r="E10" s="32" t="e">
        <f>'[1]9.4.1. sz. mell EKIK'!C10+#REF!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 t="e">
        <f>'[1]9.4.1. sz. mell EKIK'!C11+#REF!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'[1]9.4.1. sz. mell EKIK'!C12+#REF!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'[1]9.4.1. sz. mell EKIK'!C13+#REF!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869400</v>
      </c>
      <c r="E14" s="32" t="e">
        <f>'[1]9.4.1. sz. mell EKIK'!C14+#REF!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 t="e">
        <f>'[1]9.4.1. sz. mell EKIK'!C15+#REF!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'[1]9.4.1. sz. mell EKIK'!C16+#REF!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'[1]9.4.1. sz. mell EKIK'!C17+#REF!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'[1]9.4.1. sz. mell EKIK'!C18+#REF!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 t="e">
        <f>'[1]9.4.1. sz. mell EKIK'!C19+#REF!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 t="e">
        <f>'[1]9.4.1. sz. mell EKIK'!C20+#REF!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'[1]9.4.1. sz. mell EKIK'!C21+#REF!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'[1]9.4.1. sz. mell EKIK'!C22+#REF!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 t="e">
        <f>'[1]9.4.1. sz. mell EKIK'!C23+#REF!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'[1]9.4.1. sz. mell EKIK'!C24+#REF!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'[1]9.4.1. sz. mell EKIK'!C25+#REF!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'[1]9.4.1. sz. mell EKIK'!C26+#REF!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'[1]9.4.1. sz. mell EKIK'!C27+#REF!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'[1]9.4.1. sz. mell EKIK'!C28+#REF!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'[1]9.4.1. sz. mell EKIK'!C29+#REF!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'[1]9.4.1. sz. mell EKIK'!C30+#REF!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'[1]9.4.1. sz. mell EKIK'!C31+#REF!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'[1]9.4.1. sz. mell EKIK'!C32+#REF!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'[1]9.4.1. sz. mell EKIK'!C33+#REF!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'[1]9.4.1. sz. mell EKIK'!C34+#REF!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55">
        <v>70000</v>
      </c>
      <c r="E35" s="32" t="e">
        <f>'[1]9.4.1. sz. mell EKIK'!C35+#REF!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6"/>
      <c r="E36" s="32" t="e">
        <f>'[1]9.4.1. sz. mell EKIK'!C36+#REF!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7">
        <f>+C8+C20+C25+C26+C31+C35+C36</f>
        <v>10479400</v>
      </c>
      <c r="E37" s="32" t="e">
        <f>'[1]9.4.1. sz. mell EKIK'!C37+#REF!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7" t="s">
        <v>74</v>
      </c>
      <c r="C38" s="57">
        <f>+C39+C40+C41</f>
        <v>99407908</v>
      </c>
      <c r="E38" s="32" t="e">
        <f>'[1]9.4.1. sz. mell EKIK'!C38+#REF!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435258</v>
      </c>
      <c r="E39" s="32" t="e">
        <f>'[1]9.4.1. sz. mell EKIK'!C39+#REF!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 t="e">
        <f>'[1]9.4.1. sz. mell EKIK'!C40+#REF!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9">
        <f>99521250-932600-1350000+80000+1654000</f>
        <v>98972650</v>
      </c>
      <c r="E41" s="32" t="e">
        <f>'[1]9.4.1. sz. mell EKIK'!C41+#REF!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0" t="s">
        <v>82</v>
      </c>
      <c r="C42" s="61">
        <f>+C37+C38</f>
        <v>109887308</v>
      </c>
      <c r="E42" s="32" t="e">
        <f>'[1]9.4.1. sz. mell EKIK'!C42+#REF!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'[1]9.4.1. sz. mell EKIK'!C43+#REF!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'[1]9.4.1. sz. mell EKIK'!C44+#REF!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'[1]9.4.1. sz. mell EKIK'!C45+#REF!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105177094</v>
      </c>
      <c r="E46" s="32" t="e">
        <f>'[1]9.4.1. sz. mell EKIK'!C46+#REF!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73">
        <f>48091292+21255+20000</f>
        <v>48132547</v>
      </c>
      <c r="E47" s="32" t="e">
        <f>'[1]9.4.1. sz. mell EKIK'!C47+#REF!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4">
        <f>9499320+4145+8142</f>
        <v>9511607</v>
      </c>
      <c r="E48" s="32" t="e">
        <f>'[1]9.4.1. sz. mell EKIK'!C48+#REF!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50789082-932600-1350000+80000-1070000-25400+41858</f>
        <v>47532940</v>
      </c>
      <c r="E49" s="32" t="e">
        <f>'[1]9.4.1. sz. mell EKIK'!C49+#REF!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'[1]9.4.1. sz. mell EKIK'!C50+#REF!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'[1]9.4.1. sz. mell EKIK'!C51+#REF!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72">
        <f>SUM(C53:C55)</f>
        <v>4710214</v>
      </c>
      <c r="E52" s="32" t="e">
        <f>'[1]9.4.1. sz. mell EKIK'!C52+#REF!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5">
        <f>1986214+1070000+1654000</f>
        <v>4710214</v>
      </c>
      <c r="E53" s="32" t="e">
        <f>'[1]9.4.1. sz. mell EKIK'!C53+#REF!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'[1]9.4.1. sz. mell EKIK'!C54+#REF!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'[1]9.4.1. sz. mell EKIK'!C55+#REF!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'[1]9.4.1. sz. mell EKIK'!C56+#REF!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'[1]9.4.1. sz. mell EKIK'!C57+#REF!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6" t="s">
        <v>96</v>
      </c>
      <c r="C58" s="77">
        <f>+C46+C52+C57</f>
        <v>109887308</v>
      </c>
      <c r="E58" s="32" t="e">
        <f>'[1]9.4.1. sz. mell EKIK'!C58+#REF!</f>
        <v>#REF!</v>
      </c>
      <c r="F58" s="32" t="e">
        <f t="shared" si="0"/>
        <v>#REF!</v>
      </c>
    </row>
    <row r="59" spans="1:6" ht="14.25" customHeight="1" thickBot="1" x14ac:dyDescent="0.25">
      <c r="C59" s="79"/>
      <c r="E59" s="32" t="e">
        <f>'[1]9.4.1. sz. mell EKIK'!C59+#REF!</f>
        <v>#REF!</v>
      </c>
      <c r="F59" s="32" t="e">
        <f t="shared" si="0"/>
        <v>#REF!</v>
      </c>
    </row>
    <row r="60" spans="1:6" ht="13.5" thickBot="1" x14ac:dyDescent="0.25">
      <c r="A60" s="80" t="s">
        <v>97</v>
      </c>
      <c r="B60" s="81"/>
      <c r="C60" s="82">
        <v>18.25</v>
      </c>
      <c r="E60" s="32" t="e">
        <f>'[1]9.4.1. sz. mell EKIK'!C60+#REF!</f>
        <v>#REF!</v>
      </c>
      <c r="F60" s="32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2019-06-27T14:34:39Z</dcterms:created>
  <dcterms:modified xsi:type="dcterms:W3CDTF">2019-06-27T14:34:40Z</dcterms:modified>
</cp:coreProperties>
</file>