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<sst xmlns="http://schemas.openxmlformats.org/spreadsheetml/2006/main" count="36" uniqueCount="36">
  <si>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</si>
  <si>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</si>
  <si>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</si>
  <si>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</si>
  <si>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</si>
  <si>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</si>
  <si>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</si>
  <si>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</si>
  <si>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</si>
  <si>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</si>
  <si>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</si>
  <si>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</si>
  <si>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</si>
  <si>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</si>
  <si>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</si>
  <si>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</si>
  <si>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</si>
  <si>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</si>
  <si>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</si>
  <si>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</si>
  <si>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</si>
  <si>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</si>
  <si>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</si>
  <si>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</si>
  <si>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>K2. Munkaadókat terhelő jár. és szociális ha.</t>
  </si>
  <si>
    <t>K506. Egyéb működési célú támogatásaok áh. be.</t>
  </si>
  <si>
    <t>K513. Tartalékok</t>
  </si>
  <si>
    <t>K512. Egyéb működési célú támogatásaok áh. Kív.</t>
  </si>
  <si>
    <t>2016 Eredeti ei.</t>
  </si>
  <si>
    <t>2016 Tény</t>
  </si>
  <si>
    <t>K1102 Normatív jutalmak</t>
  </si>
  <si>
    <t>2016 Módosított ei</t>
  </si>
  <si>
    <t>K73 Egyéb tárgyi eszköz felújítása</t>
  </si>
  <si>
    <t>K74 Felújítási célú előzetesen felszámított ÁFA</t>
  </si>
  <si>
    <t>%</t>
  </si>
  <si>
    <t>2. melléklet az 5/2017.(V.22.)önkormányzati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</si>
</sst>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3" fillId="2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1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wrapText="1"/>
    </xf>
    <xf numFmtId="10" fontId="2" fillId="0" borderId="31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3" fillId="0" borderId="22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6" xfId="0" applyNumberFormat="1" applyFont="1" applyBorder="1" applyAlignment="1">
      <alignment horizontal="right"/>
    </xf>
    <xf numFmtId="9" fontId="2" fillId="0" borderId="3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1" max="1" width="7.421875" style="0" customWidth="1"/>
    <col min="6" max="6" width="5.57421875" style="0" customWidth="1"/>
    <col min="7" max="7" width="2.57421875" style="0" customWidth="1"/>
    <col min="8" max="8" width="10.28125" style="0" customWidth="1"/>
    <col min="9" max="9" width="12.421875" style="0" customWidth="1"/>
    <col min="10" max="10" width="10.140625" style="0" bestFit="1" customWidth="1"/>
    <col min="11" max="11" width="10.8515625" style="45" customWidth="1"/>
  </cols>
  <sheetData>
    <row r="1" spans="1:8" ht="18" customHeight="1">
      <c r="A1" s="69" t="s">
        <v>35</v>
      </c>
      <c r="B1" s="69"/>
      <c r="C1" s="69"/>
      <c r="D1" s="69"/>
      <c r="E1" s="69"/>
      <c r="F1" s="69"/>
      <c r="G1" s="69"/>
      <c r="H1" s="69"/>
    </row>
    <row r="2" spans="1:8" ht="18" customHeight="1">
      <c r="A2" s="70"/>
      <c r="B2" s="70"/>
      <c r="C2" s="70"/>
      <c r="D2" s="70"/>
      <c r="E2" s="70"/>
      <c r="F2" s="70"/>
      <c r="G2" s="70"/>
      <c r="H2" s="70"/>
    </row>
    <row r="3" spans="1:9" ht="18" customHeight="1">
      <c r="A3" s="42"/>
      <c r="B3" s="71"/>
      <c r="C3" s="71"/>
      <c r="D3" s="71"/>
      <c r="E3" s="71"/>
      <c r="F3" s="71"/>
      <c r="G3" s="71"/>
      <c r="H3" s="1"/>
      <c r="I3" s="1"/>
    </row>
    <row r="4" spans="1:11" ht="18" customHeigh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6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4"/>
    </row>
    <row r="7" spans="1:11" ht="35.25" customHeight="1" thickBot="1">
      <c r="A7" s="43"/>
      <c r="B7" s="43"/>
      <c r="C7" s="43"/>
      <c r="D7" s="43"/>
      <c r="E7" s="43"/>
      <c r="F7" s="43"/>
      <c r="G7" s="43"/>
      <c r="H7" s="60" t="s">
        <v>28</v>
      </c>
      <c r="I7" s="60" t="s">
        <v>31</v>
      </c>
      <c r="J7" s="60" t="s">
        <v>29</v>
      </c>
      <c r="K7" s="61" t="s">
        <v>34</v>
      </c>
    </row>
    <row r="8" spans="1:11" ht="18" customHeight="1" thickBot="1">
      <c r="A8" s="28" t="s">
        <v>1</v>
      </c>
      <c r="B8" s="29"/>
      <c r="C8" s="29"/>
      <c r="D8" s="3"/>
      <c r="E8" s="3"/>
      <c r="F8" s="3"/>
      <c r="G8" s="3"/>
      <c r="H8" s="47">
        <f>H9+H13</f>
        <v>5384832</v>
      </c>
      <c r="I8" s="47">
        <f>I9+I13</f>
        <v>5921557</v>
      </c>
      <c r="J8" s="47">
        <f>J9+J13</f>
        <v>5921557</v>
      </c>
      <c r="K8" s="68">
        <f>J8/I8</f>
        <v>1</v>
      </c>
    </row>
    <row r="9" spans="1:11" ht="18" customHeight="1" thickBot="1">
      <c r="A9" s="2"/>
      <c r="B9" s="14" t="s">
        <v>2</v>
      </c>
      <c r="C9" s="15"/>
      <c r="D9" s="15"/>
      <c r="E9" s="15"/>
      <c r="F9" s="15"/>
      <c r="G9" s="15"/>
      <c r="H9" s="55">
        <f>SUM(H10:H12)</f>
        <v>2250000</v>
      </c>
      <c r="I9" s="55">
        <f>SUM(I10:I12)</f>
        <v>2338000</v>
      </c>
      <c r="J9" s="55">
        <f>SUM(J10:J12)</f>
        <v>2338000</v>
      </c>
      <c r="K9" s="68">
        <f aca="true" t="shared" si="0" ref="K9:K37">J9/I9</f>
        <v>1</v>
      </c>
    </row>
    <row r="10" spans="1:11" ht="18" customHeight="1" thickBot="1">
      <c r="A10" s="2"/>
      <c r="B10" s="10"/>
      <c r="C10" s="9" t="s">
        <v>23</v>
      </c>
      <c r="D10" s="9"/>
      <c r="E10" s="9"/>
      <c r="F10" s="9"/>
      <c r="G10" s="62"/>
      <c r="H10" s="52">
        <v>2118000</v>
      </c>
      <c r="I10" s="49">
        <v>2109000</v>
      </c>
      <c r="J10" s="49">
        <v>2109000</v>
      </c>
      <c r="K10" s="68">
        <f t="shared" si="0"/>
        <v>1</v>
      </c>
    </row>
    <row r="11" spans="1:11" ht="18" customHeight="1" thickBot="1">
      <c r="A11" s="2"/>
      <c r="B11" s="11"/>
      <c r="C11" s="1" t="s">
        <v>30</v>
      </c>
      <c r="D11" s="1"/>
      <c r="E11" s="1"/>
      <c r="F11" s="1"/>
      <c r="G11" s="1"/>
      <c r="H11" s="52"/>
      <c r="I11" s="49">
        <v>100000</v>
      </c>
      <c r="J11" s="49">
        <v>100000</v>
      </c>
      <c r="K11" s="68">
        <f t="shared" si="0"/>
        <v>1</v>
      </c>
    </row>
    <row r="12" spans="1:11" ht="18" customHeight="1" thickBot="1">
      <c r="A12" s="2"/>
      <c r="B12" s="10"/>
      <c r="C12" s="9" t="s">
        <v>3</v>
      </c>
      <c r="D12" s="9"/>
      <c r="E12" s="9"/>
      <c r="F12" s="9"/>
      <c r="G12" s="9"/>
      <c r="H12" s="52">
        <v>132000</v>
      </c>
      <c r="I12" s="49">
        <v>129000</v>
      </c>
      <c r="J12" s="49">
        <v>129000</v>
      </c>
      <c r="K12" s="68">
        <f t="shared" si="0"/>
        <v>1</v>
      </c>
    </row>
    <row r="13" spans="1:11" ht="18" customHeight="1" thickBot="1">
      <c r="A13" s="2"/>
      <c r="B13" s="12" t="s">
        <v>4</v>
      </c>
      <c r="C13" s="1"/>
      <c r="D13" s="1"/>
      <c r="E13" s="1"/>
      <c r="F13" s="1"/>
      <c r="G13" s="1"/>
      <c r="H13" s="52">
        <f>SUM(H14:H14)</f>
        <v>3134832</v>
      </c>
      <c r="I13" s="52">
        <f>SUM(I14:I14)</f>
        <v>3583557</v>
      </c>
      <c r="J13" s="52">
        <f>SUM(J14:J14)</f>
        <v>3583557</v>
      </c>
      <c r="K13" s="68">
        <f t="shared" si="0"/>
        <v>1</v>
      </c>
    </row>
    <row r="14" spans="1:11" ht="18" customHeight="1" thickBot="1">
      <c r="A14" s="2"/>
      <c r="B14" s="13"/>
      <c r="C14" s="9" t="s">
        <v>5</v>
      </c>
      <c r="D14" s="9"/>
      <c r="E14" s="9"/>
      <c r="F14" s="9"/>
      <c r="G14" s="9"/>
      <c r="H14" s="52">
        <v>3134832</v>
      </c>
      <c r="I14" s="49">
        <v>3583557</v>
      </c>
      <c r="J14" s="49">
        <v>3583557</v>
      </c>
      <c r="K14" s="68">
        <f t="shared" si="0"/>
        <v>1</v>
      </c>
    </row>
    <row r="15" spans="1:11" ht="18" customHeight="1" thickBot="1">
      <c r="A15" s="28" t="s">
        <v>24</v>
      </c>
      <c r="B15" s="3"/>
      <c r="C15" s="3"/>
      <c r="D15" s="3"/>
      <c r="E15" s="3"/>
      <c r="F15" s="3"/>
      <c r="G15" s="3"/>
      <c r="H15" s="47">
        <v>1408167</v>
      </c>
      <c r="I15" s="47">
        <v>1587737</v>
      </c>
      <c r="J15" s="47">
        <v>1587737</v>
      </c>
      <c r="K15" s="68">
        <f t="shared" si="0"/>
        <v>1</v>
      </c>
    </row>
    <row r="16" spans="1:11" ht="18" customHeight="1" thickBot="1">
      <c r="A16" s="28" t="s">
        <v>6</v>
      </c>
      <c r="B16" s="3"/>
      <c r="C16" s="3"/>
      <c r="D16" s="3"/>
      <c r="E16" s="3"/>
      <c r="F16" s="3"/>
      <c r="G16" s="3"/>
      <c r="H16" s="47">
        <f>SUM(H17:H21)</f>
        <v>13439324</v>
      </c>
      <c r="I16" s="47">
        <f>SUM(I17:I21)</f>
        <v>14507396</v>
      </c>
      <c r="J16" s="47">
        <f>SUM(J17:J21)</f>
        <v>13750875</v>
      </c>
      <c r="K16" s="68">
        <f t="shared" si="0"/>
        <v>0.9478527366317153</v>
      </c>
    </row>
    <row r="17" spans="1:11" ht="18" customHeight="1" thickBot="1">
      <c r="A17" s="20"/>
      <c r="B17" s="22" t="s">
        <v>7</v>
      </c>
      <c r="C17" s="23"/>
      <c r="D17" s="23"/>
      <c r="E17" s="23"/>
      <c r="F17" s="23"/>
      <c r="G17" s="23"/>
      <c r="H17" s="55">
        <v>2949887</v>
      </c>
      <c r="I17" s="51">
        <v>3710948</v>
      </c>
      <c r="J17" s="48">
        <v>3710946</v>
      </c>
      <c r="K17" s="68">
        <f t="shared" si="0"/>
        <v>0.9999994610541565</v>
      </c>
    </row>
    <row r="18" spans="1:11" ht="18" customHeight="1" thickBot="1">
      <c r="A18" s="2"/>
      <c r="B18" s="21" t="s">
        <v>8</v>
      </c>
      <c r="C18" s="1"/>
      <c r="D18" s="5"/>
      <c r="E18" s="1"/>
      <c r="F18" s="1"/>
      <c r="G18" s="1"/>
      <c r="H18" s="52">
        <v>412985</v>
      </c>
      <c r="I18" s="49">
        <v>412985</v>
      </c>
      <c r="J18" s="49">
        <v>330273</v>
      </c>
      <c r="K18" s="68">
        <f t="shared" si="0"/>
        <v>0.7997215395232272</v>
      </c>
    </row>
    <row r="19" spans="1:11" ht="18" customHeight="1" thickBot="1">
      <c r="A19" s="2"/>
      <c r="B19" s="16" t="s">
        <v>9</v>
      </c>
      <c r="C19" s="19"/>
      <c r="D19" s="19"/>
      <c r="E19" s="9"/>
      <c r="F19" s="9"/>
      <c r="G19" s="9"/>
      <c r="H19" s="52">
        <v>6937944</v>
      </c>
      <c r="I19" s="49">
        <v>6912638</v>
      </c>
      <c r="J19" s="52">
        <v>6571249</v>
      </c>
      <c r="K19" s="68">
        <f t="shared" si="0"/>
        <v>0.9506137888314128</v>
      </c>
    </row>
    <row r="20" spans="1:11" ht="18" customHeight="1" thickBot="1">
      <c r="A20" s="2"/>
      <c r="B20" s="21" t="s">
        <v>10</v>
      </c>
      <c r="C20" s="5"/>
      <c r="D20" s="5"/>
      <c r="E20" s="1"/>
      <c r="F20" s="1"/>
      <c r="G20" s="1"/>
      <c r="H20" s="52">
        <v>715320</v>
      </c>
      <c r="I20" s="49">
        <v>912735</v>
      </c>
      <c r="J20" s="49">
        <v>732480</v>
      </c>
      <c r="K20" s="68">
        <f t="shared" si="0"/>
        <v>0.8025111341188844</v>
      </c>
    </row>
    <row r="21" spans="1:11" ht="18" customHeight="1" thickBot="1">
      <c r="A21" s="2"/>
      <c r="B21" s="17" t="s">
        <v>11</v>
      </c>
      <c r="C21" s="18"/>
      <c r="D21" s="18"/>
      <c r="E21" s="18"/>
      <c r="F21" s="18"/>
      <c r="G21" s="18"/>
      <c r="H21" s="56">
        <v>2423188</v>
      </c>
      <c r="I21" s="53">
        <v>2558090</v>
      </c>
      <c r="J21" s="58">
        <v>2405927</v>
      </c>
      <c r="K21" s="68">
        <f t="shared" si="0"/>
        <v>0.940516948191815</v>
      </c>
    </row>
    <row r="22" spans="1:11" ht="18" customHeight="1" thickBot="1">
      <c r="A22" s="28" t="s">
        <v>12</v>
      </c>
      <c r="B22" s="3"/>
      <c r="C22" s="24"/>
      <c r="D22" s="3"/>
      <c r="E22" s="3"/>
      <c r="F22" s="3"/>
      <c r="G22" s="3"/>
      <c r="H22" s="47">
        <f>SUM(H23:H23)</f>
        <v>4306663</v>
      </c>
      <c r="I22" s="47">
        <f>SUM(I23:I23)</f>
        <v>4552292</v>
      </c>
      <c r="J22" s="47">
        <f>SUM(J23:J23)</f>
        <v>4552292</v>
      </c>
      <c r="K22" s="68">
        <f t="shared" si="0"/>
        <v>1</v>
      </c>
    </row>
    <row r="23" spans="1:11" ht="18" customHeight="1" thickBot="1">
      <c r="A23" s="32"/>
      <c r="B23" s="35" t="s">
        <v>13</v>
      </c>
      <c r="C23" s="34"/>
      <c r="D23" s="34"/>
      <c r="E23" s="34"/>
      <c r="F23" s="34"/>
      <c r="G23" s="34"/>
      <c r="H23" s="56">
        <v>4306663</v>
      </c>
      <c r="I23" s="50">
        <v>4552292</v>
      </c>
      <c r="J23" s="58">
        <v>4552292</v>
      </c>
      <c r="K23" s="68">
        <f t="shared" si="0"/>
        <v>1</v>
      </c>
    </row>
    <row r="24" spans="1:11" ht="18" customHeight="1" thickBot="1">
      <c r="A24" s="36" t="s">
        <v>14</v>
      </c>
      <c r="B24" s="25"/>
      <c r="C24" s="8"/>
      <c r="D24" s="8"/>
      <c r="E24" s="8"/>
      <c r="F24" s="8"/>
      <c r="G24" s="8"/>
      <c r="H24" s="47">
        <f>SUM(H25:H27)</f>
        <v>7517869</v>
      </c>
      <c r="I24" s="47">
        <f>SUM(I25:I27)</f>
        <v>19556405</v>
      </c>
      <c r="J24" s="47">
        <f>SUM(J25:J27)</f>
        <v>10473937</v>
      </c>
      <c r="K24" s="68">
        <f t="shared" si="0"/>
        <v>0.535575787063113</v>
      </c>
    </row>
    <row r="25" spans="1:11" ht="18" customHeight="1" thickBot="1">
      <c r="A25" s="37"/>
      <c r="B25" s="38" t="s">
        <v>25</v>
      </c>
      <c r="C25" s="33"/>
      <c r="D25" s="33"/>
      <c r="E25" s="33"/>
      <c r="F25" s="33"/>
      <c r="G25" s="33"/>
      <c r="H25" s="55">
        <v>6091660</v>
      </c>
      <c r="I25" s="48">
        <v>7207327</v>
      </c>
      <c r="J25" s="54">
        <v>7207327</v>
      </c>
      <c r="K25" s="68">
        <f t="shared" si="0"/>
        <v>1</v>
      </c>
    </row>
    <row r="26" spans="1:11" ht="18" customHeight="1" thickBot="1">
      <c r="A26" s="31"/>
      <c r="B26" s="26" t="s">
        <v>27</v>
      </c>
      <c r="C26" s="27"/>
      <c r="D26" s="27"/>
      <c r="E26" s="27"/>
      <c r="F26" s="27"/>
      <c r="G26" s="27"/>
      <c r="H26" s="52">
        <v>490000</v>
      </c>
      <c r="I26" s="49">
        <v>3297600</v>
      </c>
      <c r="J26" s="49">
        <v>3266610</v>
      </c>
      <c r="K26" s="68">
        <f t="shared" si="0"/>
        <v>0.9906022561863174</v>
      </c>
    </row>
    <row r="27" spans="1:11" ht="18" customHeight="1" thickBot="1">
      <c r="A27" s="31"/>
      <c r="B27" s="26" t="s">
        <v>26</v>
      </c>
      <c r="C27" s="27"/>
      <c r="D27" s="27"/>
      <c r="E27" s="27"/>
      <c r="F27" s="27"/>
      <c r="G27" s="27"/>
      <c r="H27" s="56">
        <v>936209</v>
      </c>
      <c r="I27" s="58">
        <v>9051478</v>
      </c>
      <c r="J27" s="58"/>
      <c r="K27" s="68">
        <f t="shared" si="0"/>
        <v>0</v>
      </c>
    </row>
    <row r="28" spans="1:11" ht="18" customHeight="1" thickBot="1">
      <c r="A28" s="28" t="s">
        <v>15</v>
      </c>
      <c r="B28" s="7"/>
      <c r="C28" s="7"/>
      <c r="D28" s="7"/>
      <c r="E28" s="7"/>
      <c r="F28" s="7"/>
      <c r="G28" s="7"/>
      <c r="H28" s="47">
        <f>SUM(H29:H30)</f>
        <v>0</v>
      </c>
      <c r="I28" s="47">
        <f>SUM(I29:I30)</f>
        <v>211320</v>
      </c>
      <c r="J28" s="47">
        <f>SUM(J29:J30)</f>
        <v>211320</v>
      </c>
      <c r="K28" s="68">
        <f t="shared" si="0"/>
        <v>1</v>
      </c>
    </row>
    <row r="29" spans="1:11" ht="18" customHeight="1" thickBot="1">
      <c r="A29" s="6"/>
      <c r="B29" s="38" t="s">
        <v>16</v>
      </c>
      <c r="C29" s="39"/>
      <c r="D29" s="39"/>
      <c r="E29" s="39"/>
      <c r="F29" s="39"/>
      <c r="G29" s="39"/>
      <c r="H29" s="55"/>
      <c r="I29" s="48">
        <v>166394</v>
      </c>
      <c r="J29" s="57">
        <v>166394</v>
      </c>
      <c r="K29" s="68">
        <f t="shared" si="0"/>
        <v>1</v>
      </c>
    </row>
    <row r="30" spans="1:11" ht="18" customHeight="1" thickBot="1">
      <c r="A30" s="30"/>
      <c r="B30" s="35" t="s">
        <v>17</v>
      </c>
      <c r="C30" s="40"/>
      <c r="D30" s="40"/>
      <c r="E30" s="40"/>
      <c r="F30" s="40"/>
      <c r="G30" s="34"/>
      <c r="H30" s="59"/>
      <c r="I30" s="50">
        <v>44926</v>
      </c>
      <c r="J30" s="58">
        <v>44926</v>
      </c>
      <c r="K30" s="68">
        <f t="shared" si="0"/>
        <v>1</v>
      </c>
    </row>
    <row r="31" spans="1:11" ht="18" customHeight="1" thickBot="1">
      <c r="A31" s="28" t="s">
        <v>20</v>
      </c>
      <c r="B31" s="3"/>
      <c r="C31" s="3"/>
      <c r="D31" s="3"/>
      <c r="E31" s="3"/>
      <c r="F31" s="3"/>
      <c r="G31" s="3"/>
      <c r="H31" s="47">
        <f>SUM(H32:H33)</f>
        <v>0</v>
      </c>
      <c r="I31" s="47">
        <f>SUM(I32:I33)</f>
        <v>0</v>
      </c>
      <c r="J31" s="47">
        <f>SUM(J32:J33)</f>
        <v>0</v>
      </c>
      <c r="K31" s="68">
        <v>0</v>
      </c>
    </row>
    <row r="32" spans="1:11" ht="18" customHeight="1" thickBot="1">
      <c r="A32" s="65"/>
      <c r="B32" s="38" t="s">
        <v>32</v>
      </c>
      <c r="C32" s="39"/>
      <c r="D32" s="39"/>
      <c r="E32" s="39"/>
      <c r="F32" s="39"/>
      <c r="G32" s="39"/>
      <c r="H32" s="55"/>
      <c r="I32" s="55"/>
      <c r="J32" s="55"/>
      <c r="K32" s="68">
        <v>0</v>
      </c>
    </row>
    <row r="33" spans="1:11" ht="18" customHeight="1" thickBot="1">
      <c r="A33" s="63"/>
      <c r="B33" s="66" t="s">
        <v>33</v>
      </c>
      <c r="C33" s="64"/>
      <c r="D33" s="64"/>
      <c r="E33" s="64"/>
      <c r="F33" s="64"/>
      <c r="G33" s="64"/>
      <c r="H33" s="67"/>
      <c r="I33" s="67"/>
      <c r="J33" s="67"/>
      <c r="K33" s="68">
        <v>0</v>
      </c>
    </row>
    <row r="34" spans="1:11" ht="18" customHeight="1" thickBot="1">
      <c r="A34" s="28" t="s">
        <v>18</v>
      </c>
      <c r="B34" s="3"/>
      <c r="C34" s="3"/>
      <c r="D34" s="3"/>
      <c r="E34" s="3"/>
      <c r="F34" s="3"/>
      <c r="G34" s="3"/>
      <c r="H34" s="47"/>
      <c r="I34" s="47"/>
      <c r="J34" s="47"/>
      <c r="K34" s="68">
        <v>0</v>
      </c>
    </row>
    <row r="35" spans="1:11" ht="16.5" thickBot="1">
      <c r="A35" s="28" t="s">
        <v>19</v>
      </c>
      <c r="B35" s="7"/>
      <c r="C35" s="7"/>
      <c r="D35" s="7"/>
      <c r="E35" s="7"/>
      <c r="F35" s="7"/>
      <c r="G35" s="7"/>
      <c r="H35" s="47">
        <f>H8+H15+H16+H22+H24+H28+H31+H34</f>
        <v>32056855</v>
      </c>
      <c r="I35" s="47">
        <f>I8+I15+I16+I22+I24+I28+I31+I34</f>
        <v>46336707</v>
      </c>
      <c r="J35" s="47">
        <f>J8+J15+J16+J22+J24+J28+J31+J34</f>
        <v>36497718</v>
      </c>
      <c r="K35" s="68">
        <f t="shared" si="0"/>
        <v>0.7876631802946205</v>
      </c>
    </row>
    <row r="36" spans="1:11" ht="16.5" thickBot="1">
      <c r="A36" s="28" t="s">
        <v>21</v>
      </c>
      <c r="B36" s="29"/>
      <c r="C36" s="41"/>
      <c r="D36" s="29"/>
      <c r="E36" s="29"/>
      <c r="F36" s="29"/>
      <c r="G36" s="29"/>
      <c r="H36" s="47">
        <v>769342</v>
      </c>
      <c r="I36" s="47">
        <v>769342</v>
      </c>
      <c r="J36" s="47">
        <v>769342</v>
      </c>
      <c r="K36" s="68">
        <f t="shared" si="0"/>
        <v>1</v>
      </c>
    </row>
    <row r="37" spans="1:11" ht="16.5" thickBot="1">
      <c r="A37" s="28" t="s">
        <v>22</v>
      </c>
      <c r="B37" s="29"/>
      <c r="C37" s="41"/>
      <c r="D37" s="29"/>
      <c r="E37" s="29"/>
      <c r="F37" s="29"/>
      <c r="G37" s="29"/>
      <c r="H37" s="47">
        <f>SUM(H35:H36)</f>
        <v>32826197</v>
      </c>
      <c r="I37" s="47">
        <f>SUM(I35:I36)</f>
        <v>47106049</v>
      </c>
      <c r="J37" s="47">
        <f>SUM(J35:J36)</f>
        <v>37267060</v>
      </c>
      <c r="K37" s="68">
        <f t="shared" si="0"/>
        <v>0.7911310923147047</v>
      </c>
    </row>
    <row r="38" spans="1:8" ht="12.75">
      <c r="A38" s="4"/>
      <c r="B38" s="4"/>
      <c r="C38" s="4"/>
      <c r="D38" s="4"/>
      <c r="E38" s="4"/>
      <c r="F38" s="4"/>
      <c r="G38" s="4"/>
      <c r="H38" s="4"/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2016-02-29T10:20:48Z</cp:lastPrinted>
  <dcterms:created xsi:type="dcterms:W3CDTF">2014-01-29T13:47:48Z</dcterms:created>
  <dcterms:modified xsi:type="dcterms:W3CDTF">2017-05-25T11:45:22Z</dcterms:modified>
  <cp:category/>
  <cp:version/>
  <cp:contentType/>
  <cp:contentStatus/>
</cp:coreProperties>
</file>