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0500" tabRatio="944" activeTab="3"/>
  </bookViews>
  <sheets>
    <sheet name="3. melléklet" sheetId="1" r:id="rId1"/>
    <sheet name="4. melléklet" sheetId="2" r:id="rId2"/>
    <sheet name="1. melléklet" sheetId="3" r:id="rId3"/>
    <sheet name="2. melléklet" sheetId="4" r:id="rId4"/>
    <sheet name="5. melléklet" sheetId="5" r:id="rId5"/>
    <sheet name="6. melléklet " sheetId="6" r:id="rId6"/>
    <sheet name="7. melléklet" sheetId="7" r:id="rId7"/>
    <sheet name="8. Felham." sheetId="8" r:id="rId8"/>
  </sheets>
  <externalReferences>
    <externalReference r:id="rId11"/>
    <externalReference r:id="rId12"/>
  </externalReferences>
  <definedNames>
    <definedName name="beruh">'[2]4.1. táj.'!#REF!</definedName>
    <definedName name="intézmények">'[1]4.1. táj.'!#REF!</definedName>
    <definedName name="_xlnm.Print_Titles" localSheetId="2">'1. melléklet'!$5:$12</definedName>
    <definedName name="_xlnm.Print_Titles" localSheetId="7">'8. Felham.'!$1:$6</definedName>
    <definedName name="_xlnm.Print_Area" localSheetId="2">'1. melléklet'!$A$1:$N$22</definedName>
    <definedName name="_xlnm.Print_Area" localSheetId="1">'4. melléklet'!$A$1:$I$50</definedName>
    <definedName name="_xlnm.Print_Area" localSheetId="4">'5. melléklet'!$A$1:$K$30</definedName>
    <definedName name="_xlnm.Print_Area" localSheetId="7">'8. Felham.'!$A$1:$H$21</definedName>
  </definedNames>
  <calcPr fullCalcOnLoad="1"/>
</workbook>
</file>

<file path=xl/sharedStrings.xml><?xml version="1.0" encoding="utf-8"?>
<sst xmlns="http://schemas.openxmlformats.org/spreadsheetml/2006/main" count="479" uniqueCount="361">
  <si>
    <t>Pénzma-radvány</t>
  </si>
  <si>
    <t>e Ft-ban</t>
  </si>
  <si>
    <t>Tartósan adott kölcsönök</t>
  </si>
  <si>
    <t>Működési bevételek</t>
  </si>
  <si>
    <t>Szak-feladat</t>
  </si>
  <si>
    <t>Hosszú lejáratú kötelez.</t>
  </si>
  <si>
    <t>Rövid lejáratú hitel</t>
  </si>
  <si>
    <t>Felhal-mozási bevételek</t>
  </si>
  <si>
    <t>Megnevezés</t>
  </si>
  <si>
    <t>Összesen</t>
  </si>
  <si>
    <t>Önkormányzat bevételei szakfeladatonként</t>
  </si>
  <si>
    <t>ÖNKORM. BEVÉT. ÖSSZESEN</t>
  </si>
  <si>
    <t>Költségvetési bevételek</t>
  </si>
  <si>
    <t>Pénzeszköz-átvételek</t>
  </si>
  <si>
    <t>Adó,illeték kiszabása,beszedése</t>
  </si>
  <si>
    <t>Önkormányzatok,valamint többcélú kistérségi társulások elszámolásai</t>
  </si>
  <si>
    <t>Önkormányzatok és többcélú kistérségi társulások igazgatási tevékenysége</t>
  </si>
  <si>
    <t>Intézményi műk. Bevét.</t>
  </si>
  <si>
    <t>Kapott támogatás</t>
  </si>
  <si>
    <t xml:space="preserve">Települési hulladék </t>
  </si>
  <si>
    <t>A R.2/a  melléklete helyébe a következő     1.  melléklet lép:</t>
  </si>
  <si>
    <t>Startmunka</t>
  </si>
  <si>
    <t>2014. évi módosított előirányzat</t>
  </si>
  <si>
    <t>Műk.célú tám.</t>
  </si>
  <si>
    <t>Közutak,hidak,alag.üzem.fenntartása</t>
  </si>
  <si>
    <t>Zöldterület kezelés</t>
  </si>
  <si>
    <t>Közvilágítás</t>
  </si>
  <si>
    <t>Köztemető-fenntartás és működtetés</t>
  </si>
  <si>
    <t>LIGETFALVA KÖZSÉG ÖNKORMÁNYZAT 2014. ÉVI KÖLTSÉGVETÉSE</t>
  </si>
  <si>
    <t>A R.2.melléklete helyébe a következő 2. melléklet lép:</t>
  </si>
  <si>
    <t>megnevezése</t>
  </si>
  <si>
    <t>Ligetfalva Önkormányzat</t>
  </si>
  <si>
    <t>Feladat megnevezése</t>
  </si>
  <si>
    <t xml:space="preserve"> 2014 .évi várható bevételei címenként, kiemelt előirányzatonként       </t>
  </si>
  <si>
    <t>MÖTV. szerinti kötelező alapfeladatok</t>
  </si>
  <si>
    <t>Önként vállalt feladatok</t>
  </si>
  <si>
    <t>Száma</t>
  </si>
  <si>
    <t>Előirányzat-csoport, kiemelt előirányzat megnevezése</t>
  </si>
  <si>
    <t>Eredeti előirányzat</t>
  </si>
  <si>
    <t>Módosított előirányzat</t>
  </si>
  <si>
    <t>Bevételek</t>
  </si>
  <si>
    <t>ezer Ft-ban</t>
  </si>
  <si>
    <t>1.</t>
  </si>
  <si>
    <t>I. Önkormányzatok működési bevételei</t>
  </si>
  <si>
    <t>2.</t>
  </si>
  <si>
    <t>I/1. Önkormányzatok sajátos működési bevételei (2.1.+…+.2.6.)</t>
  </si>
  <si>
    <t>2.1.</t>
  </si>
  <si>
    <t>Helyi adók</t>
  </si>
  <si>
    <t>2.2.</t>
  </si>
  <si>
    <t>Illetékek</t>
  </si>
  <si>
    <t>2.3.</t>
  </si>
  <si>
    <t>Átengedett központi adók (gépjárműadó)</t>
  </si>
  <si>
    <t>2.4.</t>
  </si>
  <si>
    <t>Bírságok, díjak, pótlékok</t>
  </si>
  <si>
    <t>2.5.</t>
  </si>
  <si>
    <t>Kezességvállalással kapcsolatos megtérülés</t>
  </si>
  <si>
    <t>2.6.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</si>
  <si>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</si>
  <si>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</si>
  <si>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</si>
  <si>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</si>
  <si>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</si>
  <si>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</si>
  <si>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</si>
  <si>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</si>
  <si>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</si>
  <si>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</si>
  <si>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</si>
  <si>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</si>
  <si>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</si>
  <si>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</si>
  <si>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</si>
  <si>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</si>
  <si>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</si>
  <si>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</si>
  <si>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</si>
  <si>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>4.</t>
  </si>
  <si>
    <t>II. Közhatalmi bevételek</t>
  </si>
  <si>
    <t>5.</t>
  </si>
  <si>
    <t>III. Támogatások,  kiegészítések (5.1.+…+5.8.)</t>
  </si>
  <si>
    <t>5.1.</t>
  </si>
  <si>
    <t>Önkormányzatok műk.támogatása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</si>
  <si>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</si>
  <si>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</si>
  <si>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</si>
  <si>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</si>
  <si>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</si>
  <si>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</si>
  <si>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</si>
  <si>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</si>
  <si>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</si>
  <si>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</si>
  <si>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</si>
  <si>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</si>
  <si>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</si>
  <si>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támogatás, kiegészítés</t>
  </si>
  <si>
    <t>6.</t>
  </si>
  <si>
    <t>IV. Támogatásértékű bevételek (6.1+6.2)</t>
  </si>
  <si>
    <t>6.1.</t>
  </si>
  <si>
    <t>Működési célú támogatások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</si>
  <si>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</si>
  <si>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</si>
  <si>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</si>
  <si>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</si>
  <si>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</si>
  <si>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kist. társulástól, jogi szem. társulástól átvett pénzeszköz</t>
  </si>
  <si>
    <t>6.1.4.</t>
  </si>
  <si>
    <t>EU támogatás</t>
  </si>
  <si>
    <t>6.1.5.</t>
  </si>
  <si>
    <t>Egyéb működési célú támogatások bevételei</t>
  </si>
  <si>
    <t>6.2.</t>
  </si>
  <si>
    <t>Felhalmozási célú támogatásértékű bevétel (6.2.1.+…+6.2.5.)</t>
  </si>
  <si>
    <t>6.2.1.</t>
  </si>
  <si>
    <t>6.2.2.</t>
  </si>
  <si>
    <t>6.2.3.</t>
  </si>
  <si>
    <t>Felhalmozási célú önkormányzato támogatás</t>
  </si>
  <si>
    <t>6.2.4.</t>
  </si>
  <si>
    <t>6.2.5.</t>
  </si>
  <si>
    <t>Egyéb felhalmozási célú támogatás</t>
  </si>
  <si>
    <t>7.</t>
  </si>
  <si>
    <t>V. Felhalmozási célú bevételek (7.1.+…+.7.3.)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</si>
  <si>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</si>
  <si>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</si>
  <si>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</si>
  <si>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</si>
  <si>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</si>
  <si>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</si>
  <si>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</t>
  </si>
  <si>
    <t>VI. Átvett pénzeszközök (8.1.+8.2.)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</si>
  <si>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</si>
  <si>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</si>
  <si>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</si>
  <si>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</si>
  <si>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>9.</t>
  </si>
  <si>
    <t>VII. Kölcsön (munkavállalónak adott kölcsön visszatérülése)</t>
  </si>
  <si>
    <t>10.</t>
  </si>
  <si>
    <t>KÖLTSÉGVETÉSI BEVÉTELEK ÖSSZESEN (2+3+4+5+6+7+8+9)</t>
  </si>
  <si>
    <t>11.</t>
  </si>
  <si>
    <t>VIII. Pénzmaradvány, vállalk. tev. maradványa (11.1.+11.2.)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</si>
  <si>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</si>
  <si>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</si>
  <si>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</si>
  <si>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</si>
  <si>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</si>
  <si>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műv. bevételei (12.1.+.12.2.)</t>
  </si>
  <si>
    <t>12.1.</t>
  </si>
  <si>
    <t>Működési célú pénzügyi műveletek bevételei</t>
  </si>
  <si>
    <t>12.2.</t>
  </si>
  <si>
    <t>Felhalmozási célú pénzügyi műveletek bevételei</t>
  </si>
  <si>
    <t>13.</t>
  </si>
  <si>
    <t>X. Függő, átfutó, kiegyenlítő bevételek</t>
  </si>
  <si>
    <t>14.</t>
  </si>
  <si>
    <t>BEVÉTELEK ÖSSZESEN (10+11+12+13)</t>
  </si>
  <si>
    <t>A R.3  melléklete helyébe a következő    3    melléklet lép:</t>
  </si>
  <si>
    <t xml:space="preserve"> 2014.évi várható kiadásai címenként, kiemelt előirányzatonként       </t>
  </si>
  <si>
    <t>Módosított eőirányzat</t>
  </si>
  <si>
    <t>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</si>
  <si>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</si>
  <si>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</si>
  <si>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</si>
  <si>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</si>
  <si>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</si>
  <si>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</si>
  <si>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</si>
  <si>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</si>
  <si>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</si>
  <si>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</si>
  <si>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támogatás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</si>
  <si>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</si>
  <si>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</si>
  <si>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</si>
  <si>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</si>
  <si>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</si>
  <si>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</si>
  <si>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</si>
  <si>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</si>
  <si>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</si>
  <si>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 államh.bel.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</si>
  <si>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</si>
  <si>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</si>
  <si>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</si>
  <si>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</si>
  <si>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</si>
  <si>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</si>
  <si>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1.14.</t>
  </si>
  <si>
    <t xml:space="preserve">   - Kölcsönök nyújtása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</si>
  <si>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</si>
  <si>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</si>
  <si>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</si>
  <si>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</si>
  <si>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</si>
  <si>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</si>
  <si>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</si>
  <si>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</si>
  <si>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</si>
  <si>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</si>
  <si>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</si>
  <si>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</si>
  <si>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</si>
  <si>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</si>
  <si>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</si>
  <si>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</si>
  <si>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</si>
  <si>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4.1.</t>
  </si>
  <si>
    <t>Általános tartalék</t>
  </si>
  <si>
    <t>4.2.</t>
  </si>
  <si>
    <t>Céltartalék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</si>
  <si>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</si>
  <si>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</si>
  <si>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</si>
  <si>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</si>
  <si>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</si>
  <si>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</si>
  <si>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VII. Függő, átfutó, kiegyenlítő kiadások</t>
  </si>
  <si>
    <t>KIADÁSOK ÖSSZESEN: (6+7)</t>
  </si>
  <si>
    <t>Éves engedélyezett létszám előirányzat (fő)</t>
  </si>
  <si>
    <t>Közfoglalkoztatottak létszáma (fő)</t>
  </si>
  <si>
    <t>A R. 4 melléklete helyébe a következő   4     melléklet lép:</t>
  </si>
  <si>
    <t>LIGETFALVA ÖNKORMÁNYZAT 2014.ÉVI KÖLTSÉGVETÉSE</t>
  </si>
  <si>
    <t>Várható kiadások jogcímenként</t>
  </si>
  <si>
    <t>2014. évi eredeti előirányzat</t>
  </si>
  <si>
    <t>Önkorm.</t>
  </si>
  <si>
    <t>Mind-összesen</t>
  </si>
  <si>
    <t>Önként vállalt feladat</t>
  </si>
  <si>
    <t>Kötelező feladat</t>
  </si>
  <si>
    <t>Működési kiadások</t>
  </si>
  <si>
    <t>Személyi juttatások</t>
  </si>
  <si>
    <t>Munkaadókat terh. járulékok és szoc. hozzájár. adó</t>
  </si>
  <si>
    <t>Dologi kiadások</t>
  </si>
  <si>
    <t>Egyéb folyó kiadások</t>
  </si>
  <si>
    <t>Egyéb műk.célú támogatás</t>
  </si>
  <si>
    <t>Működési célú pénzeszközátadások</t>
  </si>
  <si>
    <t>Felhalmozási kiadások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</si>
  <si>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</si>
  <si>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</si>
  <si>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</si>
  <si>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</si>
  <si>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</si>
  <si>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</si>
  <si>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</si>
  <si>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</si>
  <si>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</si>
  <si>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</si>
  <si>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</si>
  <si>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</si>
  <si>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</si>
  <si>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</si>
  <si>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</si>
  <si>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</si>
  <si>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</si>
  <si>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</si>
  <si>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</si>
  <si>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</si>
  <si>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</si>
  <si>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</si>
  <si>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A R. 5  melléklete helyébe a következő   5     melléklet lép:</t>
  </si>
  <si>
    <t>Ligetfalva Önkormányzata</t>
  </si>
  <si>
    <t>2014. évi költségvetése</t>
  </si>
  <si>
    <t>Pénzforgalmi mérleg</t>
  </si>
  <si>
    <t xml:space="preserve"> Ezer forintban !</t>
  </si>
  <si>
    <t>Sor-
szám</t>
  </si>
  <si>
    <t>2013. évi előirányzat</t>
  </si>
  <si>
    <t>2014. évi előirányzat</t>
  </si>
  <si>
    <t>2014.évi módosított</t>
  </si>
  <si>
    <t>Működési</t>
  </si>
  <si>
    <t>Felhalmozási</t>
  </si>
  <si>
    <t>Össesen</t>
  </si>
  <si>
    <t>Intézményi működési bevétel</t>
  </si>
  <si>
    <t>Önkormányzat sajátos működési bevételei</t>
  </si>
  <si>
    <t>Közhatalmi bevételek</t>
  </si>
  <si>
    <t>Támogatások, kiegészítések</t>
  </si>
  <si>
    <t>Támogatásértékű bevételek</t>
  </si>
  <si>
    <t>Működési célú támogatások</t>
  </si>
  <si>
    <t>Előző évi működési célú pénzmaradvány igénybevétele</t>
  </si>
  <si>
    <t>Költségvetési bevételek összesen:</t>
  </si>
  <si>
    <t>Értékpapír kibocsátása, értékesítése</t>
  </si>
  <si>
    <t>Hitelek felvétele</t>
  </si>
  <si>
    <t>Kapott kölcsön, nyújtott kölcsön visszatér.</t>
  </si>
  <si>
    <t>Forgatási célú belf., külf. Értékpapírok kibocsátása, értékesítése</t>
  </si>
  <si>
    <t>Betét visszavonásából származó bevétel</t>
  </si>
  <si>
    <t>Egyéb működési finanszírozási célú bevétel</t>
  </si>
  <si>
    <t>15.</t>
  </si>
  <si>
    <t>Felhalmozási bevételek</t>
  </si>
  <si>
    <t>16.</t>
  </si>
  <si>
    <t>Függő, átfutó, kiegyenlítő bevételek</t>
  </si>
  <si>
    <t>17.</t>
  </si>
  <si>
    <t>BEVÉTELEK ÖSSZESEN (13+25+26)</t>
  </si>
  <si>
    <t>1. melléklet a 91/2014 (IX.11.) önkormányzati rendelethez</t>
  </si>
  <si>
    <t>"   2/a.melléklet a 3/2014. (II.07.) önkormányzati rendelethez"</t>
  </si>
  <si>
    <t>2. melléklet a 9/2014 (IX.11.) önkormányzati rendelethez</t>
  </si>
  <si>
    <t xml:space="preserve"> 2. melléklet a 3/2014. (II.07.) önkormányzati rendelethez</t>
  </si>
  <si>
    <t>4. melléklet a 9./2014 (IX.11.) önkormányzati rendelethez</t>
  </si>
  <si>
    <t>"       4   melléklet a 3/2014. (II.07.) önkormányzati rendelethez"</t>
  </si>
  <si>
    <t>5. melléklet a 9./2014 (IX.11.) önkormányzati rendelethez</t>
  </si>
  <si>
    <t>"         5 melléklet a 3/2014. (II.07.) önkormányzati rendelethez"</t>
  </si>
  <si>
    <t>A R. 6 melléklete helyébe a következő  6      melléklet lép:</t>
  </si>
  <si>
    <t>Ligetfalva Község Önkormányzata</t>
  </si>
  <si>
    <t>Társadalom és szociálpolitikai juttatások előirányzata 2014.év</t>
  </si>
  <si>
    <t>Szakfeladat</t>
  </si>
  <si>
    <t>Megnevezése</t>
  </si>
  <si>
    <t>(adatok e Ft-ban)</t>
  </si>
  <si>
    <t>Foglalkoztatást helyettesítő támogatás</t>
  </si>
  <si>
    <t>Lakásfenntartási támogatás</t>
  </si>
  <si>
    <t>Átmeneti segély</t>
  </si>
  <si>
    <t>Temetési segély</t>
  </si>
  <si>
    <t>Közgyógyellátás</t>
  </si>
  <si>
    <t>Gyermekvédelmi tám.</t>
  </si>
  <si>
    <t>Társadalmi és szociálpolitikai juttatások összesen:</t>
  </si>
  <si>
    <t>6. melléklet a 9./2014 (IX.11.) önkormányzati rendelethez</t>
  </si>
  <si>
    <t>"        6  melléklet a 3/2014. (II.07.) önkormányzati rendelethez"</t>
  </si>
  <si>
    <t>A R. 7 Melléklete helyébe a következő  7 melléklet lép:</t>
  </si>
  <si>
    <t>2014.évi költségvetése</t>
  </si>
  <si>
    <t xml:space="preserve">Előirányzat-felhasználási ütemterv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</si>
  <si>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</si>
  <si>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</si>
  <si>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</si>
  <si>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</si>
  <si>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</si>
  <si>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</si>
  <si>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</si>
  <si>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</si>
  <si>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</si>
  <si>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</si>
  <si>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</si>
  <si>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</si>
  <si>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</t>
  </si>
  <si>
    <t>BEVÉTELEK</t>
  </si>
  <si>
    <t>Intézményi műk. bevételek</t>
  </si>
  <si>
    <t>Sajátos műk. bevételek</t>
  </si>
  <si>
    <t>Önkormányzat támogatása</t>
  </si>
  <si>
    <t>Egyéb műk.célú tám.bevételei</t>
  </si>
  <si>
    <t>Pénzmaradvány</t>
  </si>
  <si>
    <t xml:space="preserve">              Felhal.c.önk.támogatás</t>
  </si>
  <si>
    <t>Egyéb felh.c támogatás</t>
  </si>
  <si>
    <t>Bevételek összesen:</t>
  </si>
  <si>
    <t xml:space="preserve">  </t>
  </si>
  <si>
    <t>KIADÁSOK</t>
  </si>
  <si>
    <t>Munkaadókat terhelő járulékok</t>
  </si>
  <si>
    <t>Társadalmi szociálpolitikai juttatás</t>
  </si>
  <si>
    <t>Kölcsön nyűjtás</t>
  </si>
  <si>
    <t>Tartalék</t>
  </si>
  <si>
    <t xml:space="preserve">Felhalmozási </t>
  </si>
  <si>
    <t>Kiadások összesen</t>
  </si>
  <si>
    <t>7.melléklet a 9./2014 (IX.11.) önkormányzati rendelethez</t>
  </si>
  <si>
    <t>"7  melléklet a 3/2014.(II.07) önkormányzati rendelethez"</t>
  </si>
  <si>
    <t>3 melléklet a 11./2013 (XII.04.) önkormányzati rendelethez</t>
  </si>
  <si>
    <t>"      3    melléklet a 3/2013. (III.12.) önkormányzati rendelethez"</t>
  </si>
  <si>
    <t>A R. 8 melléklete helyébe a következő    8    melléklet lép:</t>
  </si>
  <si>
    <t xml:space="preserve">LIGETFALVA KÖZSÉG ÖNKORMÁNYZAT 2014. ÉVI KÖLTSÉGVETÉSE </t>
  </si>
  <si>
    <t xml:space="preserve">2013. évi eredeti előirányzat </t>
  </si>
  <si>
    <t>Önkormányzat</t>
  </si>
  <si>
    <t>Részvények, részesedések, államkötvények</t>
  </si>
  <si>
    <t>Részvények, részesedések vásárlása</t>
  </si>
  <si>
    <t>Különféle államkötvények vásárlása</t>
  </si>
  <si>
    <t>Hiteltörlesztés</t>
  </si>
  <si>
    <t>Beruházás</t>
  </si>
  <si>
    <t>Művelődési Ház felújítása</t>
  </si>
  <si>
    <t>Felújítás összesen</t>
  </si>
  <si>
    <t>Felhalmozási kiadások összesen</t>
  </si>
  <si>
    <t>8. melléklet a 92014 (IX.11.) önkormányzati rendelethez</t>
  </si>
  <si>
    <t>"        8  melléklet a 3/2014. (II.07.) önkormányzati rendelethez"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</si>
</sst>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sz val="12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sz val="10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E"/>
      <family val="0"/>
    </font>
    <font>
      <sz val="8"/>
      <name val="Arial CE"/>
      <family val="0"/>
    </font>
    <font>
      <b/>
      <sz val="10"/>
      <name val="Arial CE"/>
      <family val="0"/>
    </font>
    <font>
      <b/>
      <i/>
      <sz val="10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3" fontId="3" fillId="22" borderId="17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horizontal="center" vertical="center"/>
    </xf>
    <xf numFmtId="3" fontId="3" fillId="22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/>
    </xf>
    <xf numFmtId="3" fontId="3" fillId="22" borderId="17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25" fillId="0" borderId="21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left" wrapText="1" indent="1"/>
      <protection/>
    </xf>
    <xf numFmtId="165" fontId="27" fillId="0" borderId="0" xfId="0" applyNumberFormat="1" applyFont="1" applyFill="1" applyBorder="1" applyAlignment="1" applyProtection="1">
      <alignment vertical="center" wrapText="1"/>
      <protection/>
    </xf>
    <xf numFmtId="165" fontId="24" fillId="0" borderId="0" xfId="0" applyNumberFormat="1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26" fillId="0" borderId="22" xfId="0" applyFont="1" applyFill="1" applyBorder="1" applyAlignment="1">
      <alignment vertical="center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 indent="1"/>
      <protection/>
    </xf>
    <xf numFmtId="165" fontId="27" fillId="0" borderId="13" xfId="56" applyNumberFormat="1" applyFont="1" applyFill="1" applyBorder="1" applyAlignment="1" applyProtection="1">
      <alignment vertical="center" wrapText="1"/>
      <protection/>
    </xf>
    <xf numFmtId="165" fontId="27" fillId="0" borderId="13" xfId="0" applyNumberFormat="1" applyFont="1" applyFill="1" applyBorder="1" applyAlignment="1" applyProtection="1">
      <alignment vertical="center" wrapText="1"/>
      <protection/>
    </xf>
    <xf numFmtId="165" fontId="27" fillId="0" borderId="13" xfId="0" applyNumberFormat="1" applyFont="1" applyFill="1" applyBorder="1" applyAlignment="1">
      <alignment horizontal="right" vertical="center" wrapText="1"/>
    </xf>
    <xf numFmtId="49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left" vertical="center" wrapText="1" indent="1"/>
      <protection/>
    </xf>
    <xf numFmtId="165" fontId="30" fillId="0" borderId="13" xfId="56" applyNumberFormat="1" applyFont="1" applyFill="1" applyBorder="1" applyAlignment="1" applyProtection="1">
      <alignment vertical="center" wrapText="1"/>
      <protection locked="0"/>
    </xf>
    <xf numFmtId="165" fontId="30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13" xfId="58" applyFont="1" applyFill="1" applyBorder="1" applyAlignment="1" applyProtection="1">
      <alignment horizontal="left" vertical="center" wrapText="1" indent="1"/>
      <protection/>
    </xf>
    <xf numFmtId="165" fontId="27" fillId="0" borderId="13" xfId="56" applyNumberFormat="1" applyFont="1" applyFill="1" applyBorder="1" applyAlignment="1" applyProtection="1">
      <alignment vertical="center" wrapText="1"/>
      <protection locked="0"/>
    </xf>
    <xf numFmtId="165" fontId="27" fillId="0" borderId="13" xfId="0" applyNumberFormat="1" applyFont="1" applyFill="1" applyBorder="1" applyAlignment="1" applyProtection="1">
      <alignment vertical="center" wrapText="1"/>
      <protection locked="0"/>
    </xf>
    <xf numFmtId="165" fontId="30" fillId="0" borderId="13" xfId="56" applyNumberFormat="1" applyFont="1" applyFill="1" applyBorder="1" applyAlignment="1" applyProtection="1">
      <alignment vertical="center" wrapText="1"/>
      <protection locked="0"/>
    </xf>
    <xf numFmtId="165" fontId="30" fillId="0" borderId="13" xfId="0" applyNumberFormat="1" applyFont="1" applyFill="1" applyBorder="1" applyAlignment="1" applyProtection="1">
      <alignment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3" xfId="58" applyFont="1" applyFill="1" applyBorder="1" applyAlignment="1" applyProtection="1">
      <alignment horizontal="left" vertical="center" wrapText="1" indent="1"/>
      <protection/>
    </xf>
    <xf numFmtId="49" fontId="30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13" xfId="58" applyFont="1" applyFill="1" applyBorder="1" applyAlignment="1" applyProtection="1">
      <alignment horizontal="left" vertical="center" wrapText="1" indent="1"/>
      <protection/>
    </xf>
    <xf numFmtId="165" fontId="30" fillId="0" borderId="13" xfId="56" applyNumberFormat="1" applyFont="1" applyFill="1" applyBorder="1" applyAlignment="1" applyProtection="1">
      <alignment vertical="center" wrapText="1"/>
      <protection/>
    </xf>
    <xf numFmtId="165" fontId="30" fillId="0" borderId="13" xfId="0" applyNumberFormat="1" applyFont="1" applyFill="1" applyBorder="1" applyAlignment="1" applyProtection="1">
      <alignment vertical="center" wrapText="1"/>
      <protection/>
    </xf>
    <xf numFmtId="0" fontId="30" fillId="0" borderId="13" xfId="58" applyFont="1" applyFill="1" applyBorder="1" applyAlignment="1" applyProtection="1">
      <alignment horizontal="left" vertical="center" wrapText="1" indent="2"/>
      <protection/>
    </xf>
    <xf numFmtId="0" fontId="30" fillId="0" borderId="13" xfId="58" applyFont="1" applyFill="1" applyBorder="1" applyAlignment="1" applyProtection="1">
      <alignment horizontal="left" inden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wrapText="1" indent="1"/>
      <protection/>
    </xf>
    <xf numFmtId="0" fontId="32" fillId="0" borderId="13" xfId="0" applyFont="1" applyBorder="1" applyAlignment="1" applyProtection="1">
      <alignment horizontal="left" wrapText="1" indent="1"/>
      <protection/>
    </xf>
    <xf numFmtId="165" fontId="28" fillId="0" borderId="13" xfId="56" applyNumberFormat="1" applyFont="1" applyFill="1" applyBorder="1" applyAlignment="1" applyProtection="1">
      <alignment vertical="center" wrapText="1"/>
      <protection/>
    </xf>
    <xf numFmtId="165" fontId="28" fillId="0" borderId="13" xfId="0" applyNumberFormat="1" applyFont="1" applyFill="1" applyBorder="1" applyAlignment="1" applyProtection="1">
      <alignment vertical="center" wrapText="1"/>
      <protection/>
    </xf>
    <xf numFmtId="49" fontId="27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30" fillId="0" borderId="13" xfId="58" applyFont="1" applyFill="1" applyBorder="1" applyAlignment="1" applyProtection="1">
      <alignment horizontal="left" vertical="center" wrapText="1" inden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wrapText="1"/>
      <protection/>
    </xf>
    <xf numFmtId="0" fontId="34" fillId="0" borderId="13" xfId="0" applyFont="1" applyBorder="1" applyAlignment="1" applyProtection="1">
      <alignment horizontal="center" wrapText="1"/>
      <protection/>
    </xf>
    <xf numFmtId="0" fontId="35" fillId="0" borderId="13" xfId="0" applyFont="1" applyBorder="1" applyAlignment="1" applyProtection="1">
      <alignment horizontal="center" wrapText="1"/>
      <protection/>
    </xf>
    <xf numFmtId="0" fontId="36" fillId="0" borderId="13" xfId="0" applyFont="1" applyBorder="1" applyAlignment="1" applyProtection="1">
      <alignment horizontal="left" wrapText="1" indent="1"/>
      <protection/>
    </xf>
    <xf numFmtId="165" fontId="27" fillId="0" borderId="13" xfId="56" applyNumberFormat="1" applyFont="1" applyFill="1" applyBorder="1" applyAlignment="1" applyProtection="1">
      <alignment vertical="center" wrapText="1"/>
      <protection/>
    </xf>
    <xf numFmtId="165" fontId="27" fillId="0" borderId="13" xfId="0" applyNumberFormat="1" applyFont="1" applyFill="1" applyBorder="1" applyAlignment="1" applyProtection="1">
      <alignment vertical="center" wrapText="1"/>
      <protection/>
    </xf>
    <xf numFmtId="0" fontId="27" fillId="0" borderId="23" xfId="58" applyFont="1" applyFill="1" applyBorder="1" applyAlignment="1" applyProtection="1">
      <alignment horizontal="left" vertical="center" wrapText="1" indent="1"/>
      <protection/>
    </xf>
    <xf numFmtId="0" fontId="27" fillId="0" borderId="23" xfId="58" applyFont="1" applyFill="1" applyBorder="1" applyAlignment="1" applyProtection="1">
      <alignment vertical="center" wrapText="1"/>
      <protection/>
    </xf>
    <xf numFmtId="165" fontId="27" fillId="0" borderId="24" xfId="56" applyNumberFormat="1" applyFont="1" applyFill="1" applyBorder="1" applyAlignment="1" applyProtection="1">
      <alignment vertical="center" wrapText="1"/>
      <protection/>
    </xf>
    <xf numFmtId="165" fontId="27" fillId="0" borderId="17" xfId="56" applyNumberFormat="1" applyFont="1" applyFill="1" applyBorder="1" applyAlignment="1" applyProtection="1">
      <alignment vertical="center" wrapText="1"/>
      <protection/>
    </xf>
    <xf numFmtId="49" fontId="30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30" fillId="0" borderId="11" xfId="58" applyFont="1" applyFill="1" applyBorder="1" applyAlignment="1" applyProtection="1">
      <alignment horizontal="left" vertical="center" wrapText="1" indent="1"/>
      <protection/>
    </xf>
    <xf numFmtId="165" fontId="30" fillId="0" borderId="25" xfId="56" applyNumberFormat="1" applyFont="1" applyFill="1" applyBorder="1" applyAlignment="1" applyProtection="1">
      <alignment vertical="center" wrapText="1"/>
      <protection locked="0"/>
    </xf>
    <xf numFmtId="165" fontId="30" fillId="0" borderId="26" xfId="56" applyNumberFormat="1" applyFont="1" applyFill="1" applyBorder="1" applyAlignment="1" applyProtection="1">
      <alignment vertical="center" wrapText="1"/>
      <protection locked="0"/>
    </xf>
    <xf numFmtId="165" fontId="30" fillId="0" borderId="26" xfId="56" applyNumberFormat="1" applyFont="1" applyFill="1" applyBorder="1" applyAlignment="1" applyProtection="1">
      <alignment vertical="center" wrapText="1"/>
      <protection locked="0"/>
    </xf>
    <xf numFmtId="0" fontId="30" fillId="0" borderId="13" xfId="58" applyFont="1" applyFill="1" applyBorder="1" applyAlignment="1" applyProtection="1">
      <alignment horizontal="left" indent="6"/>
      <protection/>
    </xf>
    <xf numFmtId="0" fontId="30" fillId="0" borderId="13" xfId="58" applyFont="1" applyFill="1" applyBorder="1" applyAlignment="1" applyProtection="1">
      <alignment horizontal="left" vertical="center" wrapText="1" indent="6"/>
      <protection/>
    </xf>
    <xf numFmtId="49" fontId="30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58" applyFont="1" applyFill="1" applyBorder="1" applyAlignment="1" applyProtection="1">
      <alignment horizontal="left" vertical="center" wrapText="1" indent="6"/>
      <protection/>
    </xf>
    <xf numFmtId="165" fontId="30" fillId="0" borderId="27" xfId="56" applyNumberFormat="1" applyFont="1" applyFill="1" applyBorder="1" applyAlignment="1" applyProtection="1">
      <alignment vertical="center" wrapText="1"/>
      <protection locked="0"/>
    </xf>
    <xf numFmtId="49" fontId="30" fillId="0" borderId="16" xfId="58" applyNumberFormat="1" applyFont="1" applyFill="1" applyBorder="1" applyAlignment="1" applyProtection="1">
      <alignment horizontal="left" vertical="center" wrapText="1" indent="1"/>
      <protection/>
    </xf>
    <xf numFmtId="165" fontId="30" fillId="0" borderId="22" xfId="56" applyNumberFormat="1" applyFont="1" applyFill="1" applyBorder="1" applyAlignment="1" applyProtection="1">
      <alignment vertical="center" wrapText="1"/>
      <protection locked="0"/>
    </xf>
    <xf numFmtId="0" fontId="27" fillId="0" borderId="28" xfId="58" applyFont="1" applyFill="1" applyBorder="1" applyAlignment="1" applyProtection="1">
      <alignment horizontal="left" vertical="center" wrapText="1" indent="1"/>
      <protection/>
    </xf>
    <xf numFmtId="0" fontId="27" fillId="0" borderId="28" xfId="58" applyFont="1" applyFill="1" applyBorder="1" applyAlignment="1" applyProtection="1">
      <alignment vertical="center" wrapText="1"/>
      <protection/>
    </xf>
    <xf numFmtId="165" fontId="27" fillId="0" borderId="29" xfId="56" applyNumberFormat="1" applyFont="1" applyFill="1" applyBorder="1" applyAlignment="1" applyProtection="1">
      <alignment vertical="center" wrapText="1"/>
      <protection/>
    </xf>
    <xf numFmtId="165" fontId="30" fillId="0" borderId="30" xfId="56" applyNumberFormat="1" applyFont="1" applyFill="1" applyBorder="1" applyAlignment="1" applyProtection="1">
      <alignment vertical="center" wrapText="1"/>
      <protection locked="0"/>
    </xf>
    <xf numFmtId="0" fontId="30" fillId="0" borderId="18" xfId="58" applyFont="1" applyFill="1" applyBorder="1" applyAlignment="1" applyProtection="1">
      <alignment horizontal="left" indent="6"/>
      <protection/>
    </xf>
    <xf numFmtId="165" fontId="30" fillId="0" borderId="27" xfId="56" applyNumberFormat="1" applyFont="1" applyFill="1" applyBorder="1" applyAlignment="1" applyProtection="1">
      <alignment vertical="center" wrapText="1"/>
      <protection locked="0"/>
    </xf>
    <xf numFmtId="165" fontId="27" fillId="0" borderId="29" xfId="56" applyNumberFormat="1" applyFont="1" applyFill="1" applyBorder="1" applyAlignment="1" applyProtection="1">
      <alignment vertical="center" wrapText="1"/>
      <protection locked="0"/>
    </xf>
    <xf numFmtId="165" fontId="30" fillId="0" borderId="30" xfId="56" applyNumberFormat="1" applyFont="1" applyFill="1" applyBorder="1" applyAlignment="1" applyProtection="1">
      <alignment vertical="center" wrapText="1"/>
      <protection locked="0"/>
    </xf>
    <xf numFmtId="0" fontId="30" fillId="0" borderId="18" xfId="58" applyFont="1" applyFill="1" applyBorder="1" applyAlignment="1" applyProtection="1">
      <alignment horizontal="left" vertical="center" wrapText="1" indent="1"/>
      <protection/>
    </xf>
    <xf numFmtId="49" fontId="30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28" xfId="58" applyFont="1" applyFill="1" applyBorder="1" applyAlignment="1" applyProtection="1">
      <alignment horizontal="left" vertical="center" wrapText="1" indent="1"/>
      <protection/>
    </xf>
    <xf numFmtId="165" fontId="28" fillId="0" borderId="29" xfId="56" applyNumberFormat="1" applyFont="1" applyFill="1" applyBorder="1" applyAlignment="1" applyProtection="1">
      <alignment vertical="center" wrapText="1"/>
      <protection/>
    </xf>
    <xf numFmtId="0" fontId="27" fillId="0" borderId="28" xfId="58" applyFont="1" applyFill="1" applyBorder="1" applyAlignment="1" applyProtection="1">
      <alignment horizontal="left" vertical="center" wrapText="1" indent="1"/>
      <protection/>
    </xf>
    <xf numFmtId="165" fontId="27" fillId="0" borderId="29" xfId="56" applyNumberFormat="1" applyFont="1" applyFill="1" applyBorder="1" applyAlignment="1" applyProtection="1">
      <alignment vertical="center" wrapText="1"/>
      <protection/>
    </xf>
    <xf numFmtId="0" fontId="29" fillId="0" borderId="31" xfId="56" applyFill="1" applyBorder="1" applyAlignment="1" applyProtection="1">
      <alignment vertical="center" wrapText="1"/>
      <protection/>
    </xf>
    <xf numFmtId="0" fontId="26" fillId="0" borderId="29" xfId="56" applyFont="1" applyFill="1" applyBorder="1" applyAlignment="1" applyProtection="1">
      <alignment vertical="center" wrapText="1"/>
      <protection/>
    </xf>
    <xf numFmtId="3" fontId="3" fillId="22" borderId="27" xfId="0" applyNumberFormat="1" applyFont="1" applyFill="1" applyBorder="1" applyAlignment="1">
      <alignment horizontal="center" vertical="center" wrapText="1"/>
    </xf>
    <xf numFmtId="0" fontId="3" fillId="1" borderId="3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22" borderId="33" xfId="0" applyNumberFormat="1" applyFont="1" applyFill="1" applyBorder="1" applyAlignment="1">
      <alignment vertical="center" wrapText="1"/>
    </xf>
    <xf numFmtId="3" fontId="3" fillId="22" borderId="13" xfId="0" applyNumberFormat="1" applyFont="1" applyFill="1" applyBorder="1" applyAlignment="1">
      <alignment vertical="center" wrapText="1"/>
    </xf>
    <xf numFmtId="0" fontId="3" fillId="22" borderId="16" xfId="0" applyFont="1" applyFill="1" applyBorder="1" applyAlignment="1">
      <alignment horizontal="center" vertical="center" wrapText="1"/>
    </xf>
    <xf numFmtId="3" fontId="3" fillId="22" borderId="13" xfId="0" applyNumberFormat="1" applyFont="1" applyFill="1" applyBorder="1" applyAlignment="1">
      <alignment horizontal="center" vertical="center" wrapText="1"/>
    </xf>
    <xf numFmtId="3" fontId="3" fillId="22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22" borderId="28" xfId="0" applyFont="1" applyFill="1" applyBorder="1" applyAlignment="1">
      <alignment horizontal="left" vertical="center"/>
    </xf>
    <xf numFmtId="0" fontId="39" fillId="0" borderId="13" xfId="0" applyFont="1" applyBorder="1" applyAlignment="1">
      <alignment/>
    </xf>
    <xf numFmtId="3" fontId="3" fillId="0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3" fontId="4" fillId="0" borderId="35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3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0" fontId="3" fillId="1" borderId="42" xfId="0" applyFont="1" applyFill="1" applyBorder="1" applyAlignment="1">
      <alignment horizontal="center" vertical="center" wrapText="1"/>
    </xf>
    <xf numFmtId="0" fontId="3" fillId="1" borderId="28" xfId="0" applyFont="1" applyFill="1" applyBorder="1" applyAlignment="1">
      <alignment horizontal="left" vertical="center"/>
    </xf>
    <xf numFmtId="3" fontId="3" fillId="1" borderId="28" xfId="0" applyNumberFormat="1" applyFont="1" applyFill="1" applyBorder="1" applyAlignment="1">
      <alignment vertical="center"/>
    </xf>
    <xf numFmtId="3" fontId="3" fillId="1" borderId="2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/>
    </xf>
    <xf numFmtId="0" fontId="3" fillId="22" borderId="42" xfId="0" applyFont="1" applyFill="1" applyBorder="1" applyAlignment="1">
      <alignment horizontal="center" vertical="center" wrapText="1"/>
    </xf>
    <xf numFmtId="3" fontId="3" fillId="22" borderId="28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3" fontId="3" fillId="22" borderId="29" xfId="0" applyNumberFormat="1" applyFont="1" applyFill="1" applyBorder="1" applyAlignment="1">
      <alignment vertical="center"/>
    </xf>
    <xf numFmtId="0" fontId="3" fillId="22" borderId="28" xfId="0" applyFont="1" applyFill="1" applyBorder="1" applyAlignment="1">
      <alignment horizontal="right" vertical="center"/>
    </xf>
    <xf numFmtId="0" fontId="23" fillId="0" borderId="0" xfId="58" applyFont="1" applyFill="1" applyAlignment="1">
      <alignment/>
      <protection/>
    </xf>
    <xf numFmtId="0" fontId="29" fillId="0" borderId="0" xfId="61">
      <alignment/>
      <protection/>
    </xf>
    <xf numFmtId="165" fontId="29" fillId="0" borderId="0" xfId="61" applyNumberFormat="1" applyFill="1" applyAlignment="1">
      <alignment vertical="center" wrapText="1"/>
      <protection/>
    </xf>
    <xf numFmtId="165" fontId="29" fillId="0" borderId="0" xfId="61" applyNumberFormat="1" applyFill="1" applyAlignment="1">
      <alignment horizontal="center" vertical="center" wrapText="1"/>
      <protection/>
    </xf>
    <xf numFmtId="165" fontId="23" fillId="0" borderId="0" xfId="61" applyNumberFormat="1" applyFont="1" applyFill="1" applyAlignment="1">
      <alignment horizontal="center" vertical="center" wrapText="1"/>
      <protection/>
    </xf>
    <xf numFmtId="165" fontId="40" fillId="0" borderId="0" xfId="61" applyNumberFormat="1" applyFont="1" applyFill="1" applyAlignment="1">
      <alignment horizontal="right" vertical="center"/>
      <protection/>
    </xf>
    <xf numFmtId="165" fontId="25" fillId="0" borderId="44" xfId="61" applyNumberFormat="1" applyFont="1" applyFill="1" applyBorder="1" applyAlignment="1">
      <alignment horizontal="center" vertical="center" wrapText="1"/>
      <protection/>
    </xf>
    <xf numFmtId="165" fontId="25" fillId="0" borderId="0" xfId="61" applyNumberFormat="1" applyFont="1" applyFill="1" applyBorder="1" applyAlignment="1">
      <alignment vertical="center" wrapText="1"/>
      <protection/>
    </xf>
    <xf numFmtId="165" fontId="27" fillId="0" borderId="17" xfId="61" applyNumberFormat="1" applyFont="1" applyFill="1" applyBorder="1" applyAlignment="1">
      <alignment horizontal="center" vertical="center" wrapText="1"/>
      <protection/>
    </xf>
    <xf numFmtId="165" fontId="27" fillId="0" borderId="42" xfId="61" applyNumberFormat="1" applyFont="1" applyFill="1" applyBorder="1" applyAlignment="1">
      <alignment horizontal="center" vertical="center" wrapText="1"/>
      <protection/>
    </xf>
    <xf numFmtId="165" fontId="27" fillId="0" borderId="32" xfId="61" applyNumberFormat="1" applyFont="1" applyFill="1" applyBorder="1" applyAlignment="1">
      <alignment horizontal="center" vertical="center" wrapText="1"/>
      <protection/>
    </xf>
    <xf numFmtId="165" fontId="27" fillId="0" borderId="28" xfId="61" applyNumberFormat="1" applyFont="1" applyFill="1" applyBorder="1" applyAlignment="1">
      <alignment horizontal="center" vertical="center" wrapText="1"/>
      <protection/>
    </xf>
    <xf numFmtId="165" fontId="27" fillId="0" borderId="45" xfId="61" applyNumberFormat="1" applyFont="1" applyFill="1" applyBorder="1" applyAlignment="1">
      <alignment horizontal="center" vertical="center" wrapText="1"/>
      <protection/>
    </xf>
    <xf numFmtId="165" fontId="27" fillId="0" borderId="46" xfId="61" applyNumberFormat="1" applyFont="1" applyFill="1" applyBorder="1" applyAlignment="1">
      <alignment horizontal="center" vertical="center" wrapText="1"/>
      <protection/>
    </xf>
    <xf numFmtId="165" fontId="27" fillId="0" borderId="47" xfId="61" applyNumberFormat="1" applyFont="1" applyFill="1" applyBorder="1" applyAlignment="1">
      <alignment horizontal="center" vertical="center" wrapText="1"/>
      <protection/>
    </xf>
    <xf numFmtId="165" fontId="27" fillId="0" borderId="48" xfId="61" applyNumberFormat="1" applyFont="1" applyFill="1" applyBorder="1" applyAlignment="1">
      <alignment horizontal="center" vertical="center" wrapText="1"/>
      <protection/>
    </xf>
    <xf numFmtId="165" fontId="27" fillId="0" borderId="11" xfId="61" applyNumberFormat="1" applyFont="1" applyFill="1" applyBorder="1" applyAlignment="1">
      <alignment horizontal="center" vertical="center" wrapText="1"/>
      <protection/>
    </xf>
    <xf numFmtId="165" fontId="29" fillId="0" borderId="49" xfId="61" applyNumberFormat="1" applyFill="1" applyBorder="1" applyAlignment="1">
      <alignment horizontal="left" vertical="center" wrapText="1" indent="1"/>
      <protection/>
    </xf>
    <xf numFmtId="165" fontId="30" fillId="0" borderId="41" xfId="61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38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38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11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50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13" xfId="61" applyNumberFormat="1" applyFont="1" applyFill="1" applyBorder="1" applyAlignment="1" applyProtection="1">
      <alignment horizontal="right" vertical="center" wrapText="1"/>
      <protection locked="0"/>
    </xf>
    <xf numFmtId="165" fontId="29" fillId="0" borderId="51" xfId="61" applyNumberFormat="1" applyFill="1" applyBorder="1" applyAlignment="1">
      <alignment horizontal="left" vertical="center" wrapText="1" indent="1"/>
      <protection/>
    </xf>
    <xf numFmtId="165" fontId="30" fillId="0" borderId="12" xfId="61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39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39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52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33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13" xfId="61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13" xfId="61" applyNumberFormat="1" applyFont="1" applyFill="1" applyBorder="1" applyAlignment="1" applyProtection="1">
      <alignment horizontal="right" vertical="center" wrapText="1"/>
      <protection locked="0"/>
    </xf>
    <xf numFmtId="165" fontId="27" fillId="0" borderId="18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18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53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17" xfId="61" applyBorder="1">
      <alignment/>
      <protection/>
    </xf>
    <xf numFmtId="165" fontId="26" fillId="0" borderId="54" xfId="61" applyNumberFormat="1" applyFont="1" applyFill="1" applyBorder="1" applyAlignment="1">
      <alignment horizontal="left" vertical="center" wrapText="1" indent="1"/>
      <protection/>
    </xf>
    <xf numFmtId="165" fontId="27" fillId="0" borderId="55" xfId="61" applyNumberFormat="1" applyFont="1" applyFill="1" applyBorder="1" applyAlignment="1" applyProtection="1">
      <alignment horizontal="left" vertical="center" wrapText="1" indent="1"/>
      <protection/>
    </xf>
    <xf numFmtId="165" fontId="27" fillId="0" borderId="17" xfId="61" applyNumberFormat="1" applyFont="1" applyFill="1" applyBorder="1" applyAlignment="1" applyProtection="1">
      <alignment horizontal="right" vertical="center" wrapText="1"/>
      <protection/>
    </xf>
    <xf numFmtId="165" fontId="26" fillId="0" borderId="13" xfId="61" applyNumberFormat="1" applyFont="1" applyFill="1" applyBorder="1" applyAlignment="1">
      <alignment horizontal="left" vertical="center" wrapText="1" indent="1"/>
      <protection/>
    </xf>
    <xf numFmtId="165" fontId="30" fillId="0" borderId="39" xfId="61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56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16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47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11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38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0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13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52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33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56" xfId="61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39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39" xfId="61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38" xfId="61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0" xfId="61" applyNumberFormat="1" applyFont="1" applyFill="1" applyBorder="1" applyAlignment="1" applyProtection="1">
      <alignment horizontal="right" vertical="center" wrapText="1"/>
      <protection locked="0"/>
    </xf>
    <xf numFmtId="165" fontId="30" fillId="0" borderId="18" xfId="61" applyNumberFormat="1" applyFont="1" applyFill="1" applyBorder="1" applyAlignment="1" applyProtection="1">
      <alignment horizontal="right" vertical="center" wrapText="1"/>
      <protection locked="0"/>
    </xf>
    <xf numFmtId="165" fontId="27" fillId="0" borderId="32" xfId="61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28" xfId="61" applyNumberFormat="1" applyFont="1" applyFill="1" applyBorder="1" applyAlignment="1" applyProtection="1">
      <alignment horizontal="right" vertical="center" wrapText="1"/>
      <protection/>
    </xf>
    <xf numFmtId="165" fontId="27" fillId="0" borderId="57" xfId="61" applyNumberFormat="1" applyFont="1" applyFill="1" applyBorder="1" applyAlignment="1" applyProtection="1">
      <alignment horizontal="right" vertical="center" wrapText="1"/>
      <protection/>
    </xf>
    <xf numFmtId="165" fontId="27" fillId="0" borderId="45" xfId="61" applyNumberFormat="1" applyFont="1" applyFill="1" applyBorder="1" applyAlignment="1" applyProtection="1">
      <alignment horizontal="right" vertical="center" wrapText="1"/>
      <protection/>
    </xf>
    <xf numFmtId="165" fontId="27" fillId="0" borderId="58" xfId="61" applyNumberFormat="1" applyFont="1" applyFill="1" applyBorder="1" applyAlignment="1" applyProtection="1">
      <alignment horizontal="right" vertical="center" wrapText="1"/>
      <protection/>
    </xf>
    <xf numFmtId="165" fontId="27" fillId="0" borderId="29" xfId="61" applyNumberFormat="1" applyFont="1" applyFill="1" applyBorder="1" applyAlignment="1" applyProtection="1">
      <alignment horizontal="right" vertical="center" wrapText="1"/>
      <protection/>
    </xf>
    <xf numFmtId="165" fontId="27" fillId="0" borderId="32" xfId="61" applyNumberFormat="1" applyFont="1" applyFill="1" applyBorder="1" applyAlignment="1" applyProtection="1">
      <alignment horizontal="right" vertical="center" wrapText="1"/>
      <protection locked="0"/>
    </xf>
    <xf numFmtId="165" fontId="27" fillId="0" borderId="28" xfId="61" applyNumberFormat="1" applyFont="1" applyFill="1" applyBorder="1" applyAlignment="1" applyProtection="1">
      <alignment horizontal="right" vertical="center" wrapText="1"/>
      <protection locked="0"/>
    </xf>
    <xf numFmtId="165" fontId="27" fillId="0" borderId="16" xfId="61" applyNumberFormat="1" applyFont="1" applyFill="1" applyBorder="1" applyAlignment="1" applyProtection="1">
      <alignment horizontal="right" vertical="center" wrapText="1"/>
      <protection locked="0"/>
    </xf>
    <xf numFmtId="165" fontId="27" fillId="0" borderId="59" xfId="61" applyNumberFormat="1" applyFont="1" applyFill="1" applyBorder="1" applyAlignment="1" applyProtection="1">
      <alignment horizontal="right" vertical="center" wrapText="1"/>
      <protection locked="0"/>
    </xf>
    <xf numFmtId="165" fontId="27" fillId="0" borderId="48" xfId="61" applyNumberFormat="1" applyFont="1" applyFill="1" applyBorder="1" applyAlignment="1" applyProtection="1">
      <alignment horizontal="right" vertical="center" wrapText="1"/>
      <protection locked="0"/>
    </xf>
    <xf numFmtId="165" fontId="25" fillId="0" borderId="42" xfId="61" applyNumberFormat="1" applyFont="1" applyFill="1" applyBorder="1" applyAlignment="1">
      <alignment horizontal="left" vertical="center" wrapText="1" indent="1"/>
      <protection/>
    </xf>
    <xf numFmtId="0" fontId="41" fillId="0" borderId="0" xfId="62">
      <alignment/>
      <protection/>
    </xf>
    <xf numFmtId="0" fontId="41" fillId="0" borderId="0" xfId="62" applyFont="1">
      <alignment/>
      <protection/>
    </xf>
    <xf numFmtId="0" fontId="41" fillId="0" borderId="0" xfId="62" applyFont="1" applyAlignment="1">
      <alignment horizontal="right"/>
      <protection/>
    </xf>
    <xf numFmtId="0" fontId="41" fillId="0" borderId="39" xfId="62" applyBorder="1" applyAlignment="1">
      <alignment/>
      <protection/>
    </xf>
    <xf numFmtId="0" fontId="41" fillId="0" borderId="43" xfId="62" applyBorder="1" applyAlignment="1">
      <alignment/>
      <protection/>
    </xf>
    <xf numFmtId="0" fontId="42" fillId="0" borderId="43" xfId="62" applyFont="1" applyBorder="1" applyAlignment="1">
      <alignment/>
      <protection/>
    </xf>
    <xf numFmtId="0" fontId="42" fillId="0" borderId="38" xfId="62" applyFont="1" applyBorder="1" applyAlignment="1">
      <alignment/>
      <protection/>
    </xf>
    <xf numFmtId="0" fontId="29" fillId="0" borderId="0" xfId="59">
      <alignment/>
      <protection/>
    </xf>
    <xf numFmtId="0" fontId="29" fillId="0" borderId="0" xfId="59" applyFont="1">
      <alignment/>
      <protection/>
    </xf>
    <xf numFmtId="0" fontId="29" fillId="0" borderId="57" xfId="59" applyFont="1" applyBorder="1" applyAlignment="1">
      <alignment horizontal="center"/>
      <protection/>
    </xf>
    <xf numFmtId="0" fontId="29" fillId="0" borderId="57" xfId="59" applyFont="1" applyBorder="1">
      <alignment/>
      <protection/>
    </xf>
    <xf numFmtId="0" fontId="29" fillId="0" borderId="17" xfId="59" applyFont="1" applyBorder="1">
      <alignment/>
      <protection/>
    </xf>
    <xf numFmtId="0" fontId="29" fillId="0" borderId="11" xfId="57" applyFont="1" applyBorder="1">
      <alignment/>
      <protection/>
    </xf>
    <xf numFmtId="0" fontId="29" fillId="0" borderId="19" xfId="57" applyFont="1" applyBorder="1">
      <alignment/>
      <protection/>
    </xf>
    <xf numFmtId="0" fontId="29" fillId="0" borderId="13" xfId="57" applyFont="1" applyBorder="1">
      <alignment/>
      <protection/>
    </xf>
    <xf numFmtId="0" fontId="29" fillId="0" borderId="33" xfId="57" applyFont="1" applyBorder="1">
      <alignment/>
      <protection/>
    </xf>
    <xf numFmtId="0" fontId="29" fillId="0" borderId="53" xfId="57" applyFont="1" applyBorder="1">
      <alignment/>
      <protection/>
    </xf>
    <xf numFmtId="0" fontId="29" fillId="0" borderId="60" xfId="57" applyFont="1" applyBorder="1">
      <alignment/>
      <protection/>
    </xf>
    <xf numFmtId="0" fontId="29" fillId="0" borderId="48" xfId="57" applyFont="1" applyBorder="1">
      <alignment/>
      <protection/>
    </xf>
    <xf numFmtId="0" fontId="29" fillId="0" borderId="18" xfId="57" applyFont="1" applyBorder="1">
      <alignment/>
      <protection/>
    </xf>
    <xf numFmtId="0" fontId="29" fillId="0" borderId="0" xfId="59" applyBorder="1">
      <alignment/>
      <protection/>
    </xf>
    <xf numFmtId="165" fontId="24" fillId="0" borderId="0" xfId="60" applyNumberFormat="1" applyFont="1" applyFill="1" applyAlignment="1">
      <alignment vertical="center" wrapText="1"/>
      <protection/>
    </xf>
    <xf numFmtId="0" fontId="23" fillId="0" borderId="0" xfId="60" applyFont="1" applyFill="1" applyAlignment="1">
      <alignment vertical="center"/>
      <protection/>
    </xf>
    <xf numFmtId="0" fontId="29" fillId="0" borderId="0" xfId="60" applyFill="1" applyAlignment="1">
      <alignment vertical="center" wrapText="1"/>
      <protection/>
    </xf>
    <xf numFmtId="0" fontId="29" fillId="0" borderId="0" xfId="60">
      <alignment/>
      <protection/>
    </xf>
    <xf numFmtId="0" fontId="26" fillId="0" borderId="61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/>
      <protection/>
    </xf>
    <xf numFmtId="0" fontId="25" fillId="0" borderId="62" xfId="60" applyFont="1" applyFill="1" applyBorder="1" applyAlignment="1" applyProtection="1">
      <alignment horizontal="center" vertical="center" wrapText="1"/>
      <protection/>
    </xf>
    <xf numFmtId="0" fontId="25" fillId="0" borderId="63" xfId="60" applyFont="1" applyFill="1" applyBorder="1" applyAlignment="1" applyProtection="1">
      <alignment horizontal="center" vertical="center" wrapText="1"/>
      <protection/>
    </xf>
    <xf numFmtId="0" fontId="25" fillId="0" borderId="46" xfId="60" applyFont="1" applyFill="1" applyBorder="1" applyAlignment="1" applyProtection="1">
      <alignment horizontal="center" vertical="center" wrapText="1"/>
      <protection/>
    </xf>
    <xf numFmtId="0" fontId="25" fillId="0" borderId="13" xfId="60" applyFont="1" applyFill="1" applyBorder="1" applyAlignment="1" applyProtection="1">
      <alignment horizontal="center" vertical="center" wrapText="1"/>
      <protection/>
    </xf>
    <xf numFmtId="0" fontId="29" fillId="0" borderId="61" xfId="60" applyFill="1" applyBorder="1" applyAlignment="1">
      <alignment vertical="center" wrapText="1"/>
      <protection/>
    </xf>
    <xf numFmtId="0" fontId="27" fillId="0" borderId="44" xfId="60" applyFont="1" applyFill="1" applyBorder="1" applyAlignment="1" applyProtection="1">
      <alignment horizontal="center" vertical="center" wrapText="1"/>
      <protection/>
    </xf>
    <xf numFmtId="165" fontId="27" fillId="0" borderId="17" xfId="60" applyNumberFormat="1" applyFont="1" applyFill="1" applyBorder="1" applyAlignment="1" applyProtection="1">
      <alignment vertical="center" wrapText="1"/>
      <protection/>
    </xf>
    <xf numFmtId="165" fontId="27" fillId="0" borderId="64" xfId="60" applyNumberFormat="1" applyFont="1" applyBorder="1">
      <alignment/>
      <protection/>
    </xf>
    <xf numFmtId="0" fontId="27" fillId="0" borderId="41" xfId="60" applyFont="1" applyFill="1" applyBorder="1" applyAlignment="1" applyProtection="1">
      <alignment horizontal="center" vertical="center" wrapText="1"/>
      <protection/>
    </xf>
    <xf numFmtId="165" fontId="30" fillId="0" borderId="30" xfId="60" applyNumberFormat="1" applyFont="1" applyFill="1" applyBorder="1" applyAlignment="1" applyProtection="1">
      <alignment vertical="center" wrapText="1"/>
      <protection locked="0"/>
    </xf>
    <xf numFmtId="165" fontId="30" fillId="0" borderId="65" xfId="60" applyNumberFormat="1" applyFont="1" applyFill="1" applyBorder="1" applyAlignment="1" applyProtection="1">
      <alignment vertical="center" wrapText="1"/>
      <protection locked="0"/>
    </xf>
    <xf numFmtId="0" fontId="27" fillId="0" borderId="12" xfId="60" applyFont="1" applyFill="1" applyBorder="1" applyAlignment="1" applyProtection="1">
      <alignment horizontal="center" vertical="center" wrapText="1"/>
      <protection/>
    </xf>
    <xf numFmtId="165" fontId="30" fillId="0" borderId="26" xfId="60" applyNumberFormat="1" applyFont="1" applyFill="1" applyBorder="1" applyAlignment="1" applyProtection="1">
      <alignment vertical="center" wrapText="1"/>
      <protection locked="0"/>
    </xf>
    <xf numFmtId="165" fontId="30" fillId="0" borderId="61" xfId="60" applyNumberFormat="1" applyFont="1" applyFill="1" applyBorder="1" applyAlignment="1" applyProtection="1">
      <alignment vertical="center" wrapText="1"/>
      <protection locked="0"/>
    </xf>
    <xf numFmtId="165" fontId="30" fillId="0" borderId="26" xfId="60" applyNumberFormat="1" applyFont="1" applyFill="1" applyBorder="1" applyAlignment="1" applyProtection="1">
      <alignment vertical="center" wrapText="1"/>
      <protection locked="0"/>
    </xf>
    <xf numFmtId="165" fontId="30" fillId="0" borderId="61" xfId="60" applyNumberFormat="1" applyFont="1" applyFill="1" applyBorder="1" applyAlignment="1" applyProtection="1">
      <alignment vertical="center" wrapText="1"/>
      <protection locked="0"/>
    </xf>
    <xf numFmtId="0" fontId="27" fillId="0" borderId="40" xfId="60" applyFont="1" applyFill="1" applyBorder="1" applyAlignment="1" applyProtection="1">
      <alignment horizontal="center" vertical="center" wrapText="1"/>
      <protection/>
    </xf>
    <xf numFmtId="165" fontId="30" fillId="0" borderId="27" xfId="60" applyNumberFormat="1" applyFont="1" applyFill="1" applyBorder="1" applyAlignment="1" applyProtection="1">
      <alignment vertical="center" wrapText="1"/>
      <protection locked="0"/>
    </xf>
    <xf numFmtId="165" fontId="30" fillId="0" borderId="66" xfId="60" applyNumberFormat="1" applyFont="1" applyFill="1" applyBorder="1" applyAlignment="1" applyProtection="1">
      <alignment vertical="center" wrapText="1"/>
      <protection locked="0"/>
    </xf>
    <xf numFmtId="0" fontId="27" fillId="0" borderId="15" xfId="60" applyFont="1" applyFill="1" applyBorder="1" applyAlignment="1" applyProtection="1">
      <alignment horizontal="center" vertical="center" wrapText="1"/>
      <protection/>
    </xf>
    <xf numFmtId="165" fontId="30" fillId="0" borderId="22" xfId="60" applyNumberFormat="1" applyFont="1" applyFill="1" applyBorder="1" applyAlignment="1" applyProtection="1">
      <alignment vertical="center" wrapText="1"/>
      <protection locked="0"/>
    </xf>
    <xf numFmtId="165" fontId="30" fillId="0" borderId="31" xfId="60" applyNumberFormat="1" applyFont="1" applyFill="1" applyBorder="1" applyAlignment="1" applyProtection="1">
      <alignment vertical="center" wrapText="1"/>
      <protection locked="0"/>
    </xf>
    <xf numFmtId="0" fontId="27" fillId="0" borderId="42" xfId="60" applyFont="1" applyFill="1" applyBorder="1" applyAlignment="1" applyProtection="1">
      <alignment horizontal="center" vertical="center" wrapText="1"/>
      <protection/>
    </xf>
    <xf numFmtId="165" fontId="30" fillId="0" borderId="30" xfId="60" applyNumberFormat="1" applyFont="1" applyFill="1" applyBorder="1" applyAlignment="1" applyProtection="1">
      <alignment vertical="center" wrapText="1"/>
      <protection locked="0"/>
    </xf>
    <xf numFmtId="165" fontId="30" fillId="0" borderId="65" xfId="60" applyNumberFormat="1" applyFont="1" applyFill="1" applyBorder="1" applyAlignment="1" applyProtection="1">
      <alignment vertical="center" wrapText="1"/>
      <protection locked="0"/>
    </xf>
    <xf numFmtId="165" fontId="30" fillId="0" borderId="27" xfId="60" applyNumberFormat="1" applyFont="1" applyFill="1" applyBorder="1" applyAlignment="1" applyProtection="1">
      <alignment vertical="center" wrapText="1"/>
      <protection locked="0"/>
    </xf>
    <xf numFmtId="165" fontId="30" fillId="0" borderId="66" xfId="60" applyNumberFormat="1" applyFont="1" applyFill="1" applyBorder="1" applyAlignment="1" applyProtection="1">
      <alignment vertical="center" wrapText="1"/>
      <protection locked="0"/>
    </xf>
    <xf numFmtId="165" fontId="27" fillId="0" borderId="64" xfId="60" applyNumberFormat="1" applyFont="1" applyFill="1" applyBorder="1" applyAlignment="1" applyProtection="1">
      <alignment vertical="center" wrapText="1"/>
      <protection locked="0"/>
    </xf>
    <xf numFmtId="165" fontId="27" fillId="0" borderId="17" xfId="60" applyNumberFormat="1" applyFont="1" applyFill="1" applyBorder="1" applyAlignment="1" applyProtection="1">
      <alignment vertical="center" wrapText="1"/>
      <protection locked="0"/>
    </xf>
    <xf numFmtId="165" fontId="27" fillId="0" borderId="67" xfId="60" applyNumberFormat="1" applyFont="1" applyFill="1" applyBorder="1" applyAlignment="1" applyProtection="1">
      <alignment vertical="center" wrapText="1"/>
      <protection locked="0"/>
    </xf>
    <xf numFmtId="165" fontId="27" fillId="0" borderId="68" xfId="60" applyNumberFormat="1" applyFont="1" applyFill="1" applyBorder="1" applyAlignment="1" applyProtection="1">
      <alignment vertical="center" wrapText="1"/>
      <protection locked="0"/>
    </xf>
    <xf numFmtId="165" fontId="28" fillId="0" borderId="17" xfId="60" applyNumberFormat="1" applyFont="1" applyFill="1" applyBorder="1" applyAlignment="1" applyProtection="1">
      <alignment vertical="center" wrapText="1"/>
      <protection/>
    </xf>
    <xf numFmtId="165" fontId="27" fillId="0" borderId="69" xfId="60" applyNumberFormat="1" applyFont="1" applyFill="1" applyBorder="1" applyAlignment="1" applyProtection="1">
      <alignment vertical="center" wrapText="1"/>
      <protection/>
    </xf>
    <xf numFmtId="165" fontId="27" fillId="0" borderId="70" xfId="60" applyNumberFormat="1" applyFont="1" applyFill="1" applyBorder="1" applyAlignment="1" applyProtection="1">
      <alignment vertical="center" wrapText="1"/>
      <protection/>
    </xf>
    <xf numFmtId="0" fontId="30" fillId="0" borderId="28" xfId="60" applyFont="1" applyFill="1" applyBorder="1" applyAlignment="1" applyProtection="1">
      <alignment horizontal="center" vertical="center" wrapText="1"/>
      <protection/>
    </xf>
    <xf numFmtId="0" fontId="25" fillId="0" borderId="28" xfId="60" applyFont="1" applyFill="1" applyBorder="1" applyAlignment="1" applyProtection="1">
      <alignment horizontal="left" vertical="center" wrapText="1" indent="1"/>
      <protection/>
    </xf>
    <xf numFmtId="165" fontId="27" fillId="0" borderId="17" xfId="60" applyNumberFormat="1" applyFont="1" applyFill="1" applyBorder="1" applyAlignment="1" applyProtection="1">
      <alignment vertical="center" wrapText="1"/>
      <protection/>
    </xf>
    <xf numFmtId="0" fontId="29" fillId="0" borderId="21" xfId="60" applyFill="1" applyBorder="1" applyAlignment="1" applyProtection="1">
      <alignment horizontal="left" vertical="center" wrapText="1"/>
      <protection/>
    </xf>
    <xf numFmtId="0" fontId="29" fillId="0" borderId="0" xfId="60" applyFill="1" applyBorder="1" applyAlignment="1" applyProtection="1">
      <alignment vertical="center" wrapText="1"/>
      <protection/>
    </xf>
    <xf numFmtId="0" fontId="29" fillId="0" borderId="31" xfId="60" applyFill="1" applyBorder="1" applyAlignment="1" applyProtection="1">
      <alignment vertical="center" wrapText="1"/>
      <protection/>
    </xf>
    <xf numFmtId="0" fontId="27" fillId="0" borderId="65" xfId="60" applyFont="1" applyBorder="1">
      <alignment/>
      <protection/>
    </xf>
    <xf numFmtId="0" fontId="26" fillId="0" borderId="42" xfId="60" applyFont="1" applyFill="1" applyBorder="1" applyAlignment="1" applyProtection="1">
      <alignment horizontal="left" vertical="center"/>
      <protection/>
    </xf>
    <xf numFmtId="0" fontId="29" fillId="0" borderId="45" xfId="60" applyFont="1" applyFill="1" applyBorder="1" applyAlignment="1" applyProtection="1">
      <alignment vertical="center" wrapText="1"/>
      <protection/>
    </xf>
    <xf numFmtId="0" fontId="26" fillId="0" borderId="32" xfId="60" applyFont="1" applyFill="1" applyBorder="1" applyAlignment="1" applyProtection="1">
      <alignment vertical="center" wrapText="1"/>
      <protection/>
    </xf>
    <xf numFmtId="0" fontId="26" fillId="0" borderId="29" xfId="60" applyFont="1" applyFill="1" applyBorder="1" applyAlignment="1" applyProtection="1">
      <alignment vertical="center" wrapText="1"/>
      <protection/>
    </xf>
    <xf numFmtId="0" fontId="26" fillId="0" borderId="31" xfId="60" applyFont="1" applyFill="1" applyBorder="1" applyAlignment="1" applyProtection="1">
      <alignment vertical="center" wrapText="1"/>
      <protection/>
    </xf>
    <xf numFmtId="0" fontId="27" fillId="0" borderId="61" xfId="60" applyFont="1" applyBorder="1">
      <alignment/>
      <protection/>
    </xf>
    <xf numFmtId="0" fontId="26" fillId="0" borderId="69" xfId="60" applyFont="1" applyFill="1" applyBorder="1" applyAlignment="1" applyProtection="1">
      <alignment vertical="center" wrapText="1"/>
      <protection/>
    </xf>
    <xf numFmtId="0" fontId="27" fillId="0" borderId="71" xfId="60" applyFont="1" applyBorder="1">
      <alignment/>
      <protection/>
    </xf>
    <xf numFmtId="3" fontId="3" fillId="0" borderId="0" xfId="0" applyNumberFormat="1" applyFont="1" applyFill="1" applyAlignment="1">
      <alignment horizontal="right" vertical="center"/>
    </xf>
    <xf numFmtId="3" fontId="3" fillId="1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3" fontId="3" fillId="22" borderId="13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4" borderId="72" xfId="0" applyFont="1" applyFill="1" applyBorder="1" applyAlignment="1">
      <alignment horizontal="left" vertical="center"/>
    </xf>
    <xf numFmtId="0" fontId="3" fillId="24" borderId="43" xfId="0" applyFont="1" applyFill="1" applyBorder="1" applyAlignment="1">
      <alignment horizontal="left" vertical="center"/>
    </xf>
    <xf numFmtId="3" fontId="3" fillId="24" borderId="18" xfId="0" applyNumberFormat="1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left" vertical="center"/>
    </xf>
    <xf numFmtId="0" fontId="4" fillId="24" borderId="43" xfId="0" applyFont="1" applyFill="1" applyBorder="1" applyAlignment="1">
      <alignment horizontal="left" vertical="center"/>
    </xf>
    <xf numFmtId="3" fontId="4" fillId="24" borderId="18" xfId="0" applyNumberFormat="1" applyFont="1" applyFill="1" applyBorder="1" applyAlignment="1">
      <alignment horizontal="center" vertical="center"/>
    </xf>
    <xf numFmtId="0" fontId="3" fillId="22" borderId="55" xfId="0" applyFont="1" applyFill="1" applyBorder="1" applyAlignment="1">
      <alignment vertical="center"/>
    </xf>
    <xf numFmtId="0" fontId="3" fillId="22" borderId="59" xfId="0" applyFont="1" applyFill="1" applyBorder="1" applyAlignment="1">
      <alignment vertical="center"/>
    </xf>
    <xf numFmtId="0" fontId="3" fillId="22" borderId="73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22" borderId="74" xfId="0" applyFont="1" applyFill="1" applyBorder="1" applyAlignment="1">
      <alignment horizontal="center" vertical="center" wrapText="1"/>
    </xf>
    <xf numFmtId="0" fontId="3" fillId="22" borderId="75" xfId="0" applyFont="1" applyFill="1" applyBorder="1" applyAlignment="1">
      <alignment horizontal="center" vertical="center" wrapText="1"/>
    </xf>
    <xf numFmtId="0" fontId="3" fillId="22" borderId="76" xfId="0" applyFont="1" applyFill="1" applyBorder="1" applyAlignment="1">
      <alignment horizontal="center" vertical="center" wrapText="1"/>
    </xf>
    <xf numFmtId="0" fontId="25" fillId="0" borderId="55" xfId="60" applyFont="1" applyFill="1" applyBorder="1" applyAlignment="1" applyProtection="1">
      <alignment horizontal="center" vertical="center" wrapText="1"/>
      <protection/>
    </xf>
    <xf numFmtId="0" fontId="25" fillId="0" borderId="59" xfId="60" applyFont="1" applyFill="1" applyBorder="1" applyAlignment="1" applyProtection="1">
      <alignment horizontal="center" vertical="center" wrapText="1"/>
      <protection/>
    </xf>
    <xf numFmtId="0" fontId="25" fillId="0" borderId="53" xfId="60" applyFont="1" applyFill="1" applyBorder="1" applyAlignment="1" applyProtection="1">
      <alignment horizontal="center" vertical="center"/>
      <protection locked="0"/>
    </xf>
    <xf numFmtId="0" fontId="25" fillId="0" borderId="72" xfId="60" applyFont="1" applyFill="1" applyBorder="1" applyAlignment="1" applyProtection="1">
      <alignment horizontal="center" vertical="center"/>
      <protection locked="0"/>
    </xf>
    <xf numFmtId="0" fontId="25" fillId="0" borderId="66" xfId="60" applyFont="1" applyFill="1" applyBorder="1" applyAlignment="1" applyProtection="1">
      <alignment horizontal="center" vertical="center"/>
      <protection locked="0"/>
    </xf>
    <xf numFmtId="0" fontId="25" fillId="0" borderId="77" xfId="60" applyFont="1" applyFill="1" applyBorder="1" applyAlignment="1" applyProtection="1">
      <alignment horizontal="center" vertical="center" wrapText="1"/>
      <protection/>
    </xf>
    <xf numFmtId="0" fontId="25" fillId="0" borderId="50" xfId="60" applyFont="1" applyFill="1" applyBorder="1" applyAlignment="1" applyProtection="1">
      <alignment horizontal="center" vertical="center" wrapText="1"/>
      <protection/>
    </xf>
    <xf numFmtId="3" fontId="3" fillId="22" borderId="20" xfId="0" applyNumberFormat="1" applyFont="1" applyFill="1" applyBorder="1" applyAlignment="1">
      <alignment horizontal="center" vertical="center"/>
    </xf>
    <xf numFmtId="3" fontId="3" fillId="22" borderId="78" xfId="0" applyNumberFormat="1" applyFont="1" applyFill="1" applyBorder="1" applyAlignment="1">
      <alignment horizontal="center" vertical="center"/>
    </xf>
    <xf numFmtId="3" fontId="3" fillId="22" borderId="7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5" fillId="0" borderId="76" xfId="60" applyFont="1" applyFill="1" applyBorder="1" applyAlignment="1" applyProtection="1">
      <alignment horizontal="center" vertical="center" wrapText="1"/>
      <protection/>
    </xf>
    <xf numFmtId="0" fontId="25" fillId="0" borderId="80" xfId="60" applyFont="1" applyFill="1" applyBorder="1" applyAlignment="1" applyProtection="1">
      <alignment horizontal="center" vertical="center" wrapText="1"/>
      <protection/>
    </xf>
    <xf numFmtId="0" fontId="25" fillId="0" borderId="37" xfId="60" applyFont="1" applyFill="1" applyBorder="1" applyAlignment="1" applyProtection="1">
      <alignment horizontal="center" vertical="center" wrapText="1"/>
      <protection/>
    </xf>
    <xf numFmtId="0" fontId="25" fillId="0" borderId="81" xfId="60" applyFont="1" applyFill="1" applyBorder="1" applyAlignment="1" applyProtection="1">
      <alignment horizontal="center" vertical="center" wrapText="1"/>
      <protection/>
    </xf>
    <xf numFmtId="0" fontId="25" fillId="0" borderId="72" xfId="60" applyFont="1" applyFill="1" applyBorder="1" applyAlignment="1" applyProtection="1">
      <alignment horizontal="center" vertical="center" wrapText="1"/>
      <protection/>
    </xf>
    <xf numFmtId="0" fontId="25" fillId="0" borderId="79" xfId="60" applyFont="1" applyFill="1" applyBorder="1" applyAlignment="1" applyProtection="1">
      <alignment horizontal="center" vertical="center"/>
      <protection locked="0"/>
    </xf>
    <xf numFmtId="0" fontId="25" fillId="0" borderId="74" xfId="60" applyFont="1" applyFill="1" applyBorder="1" applyAlignment="1" applyProtection="1">
      <alignment horizontal="center" vertical="center" wrapText="1"/>
      <protection/>
    </xf>
    <xf numFmtId="0" fontId="25" fillId="0" borderId="20" xfId="60" applyFont="1" applyFill="1" applyBorder="1" applyAlignment="1" applyProtection="1">
      <alignment horizontal="center" vertical="center"/>
      <protection locked="0"/>
    </xf>
    <xf numFmtId="0" fontId="25" fillId="0" borderId="78" xfId="60" applyFont="1" applyFill="1" applyBorder="1" applyAlignment="1" applyProtection="1">
      <alignment horizontal="center" vertical="center"/>
      <protection locked="0"/>
    </xf>
    <xf numFmtId="0" fontId="25" fillId="0" borderId="74" xfId="60" applyFont="1" applyFill="1" applyBorder="1" applyAlignment="1" applyProtection="1">
      <alignment horizontal="center" vertical="center"/>
      <protection/>
    </xf>
    <xf numFmtId="0" fontId="25" fillId="0" borderId="67" xfId="60" applyFont="1" applyFill="1" applyBorder="1" applyAlignment="1" applyProtection="1">
      <alignment horizontal="center" vertical="center"/>
      <protection/>
    </xf>
    <xf numFmtId="0" fontId="25" fillId="0" borderId="58" xfId="60" applyFont="1" applyFill="1" applyBorder="1" applyAlignment="1" applyProtection="1">
      <alignment horizontal="center" vertical="center"/>
      <protection/>
    </xf>
    <xf numFmtId="0" fontId="25" fillId="0" borderId="45" xfId="60" applyFont="1" applyFill="1" applyBorder="1" applyAlignment="1" applyProtection="1">
      <alignment horizontal="center" vertical="center"/>
      <protection/>
    </xf>
    <xf numFmtId="0" fontId="25" fillId="0" borderId="64" xfId="60" applyFont="1" applyFill="1" applyBorder="1" applyAlignment="1" applyProtection="1">
      <alignment horizontal="center" vertical="center"/>
      <protection/>
    </xf>
    <xf numFmtId="0" fontId="23" fillId="0" borderId="0" xfId="58" applyFont="1" applyFill="1" applyAlignment="1">
      <alignment horizontal="center"/>
      <protection/>
    </xf>
    <xf numFmtId="0" fontId="25" fillId="0" borderId="72" xfId="60" applyFont="1" applyFill="1" applyBorder="1" applyAlignment="1" applyProtection="1">
      <alignment horizontal="right" vertical="center" wrapText="1"/>
      <protection/>
    </xf>
    <xf numFmtId="0" fontId="25" fillId="0" borderId="0" xfId="60" applyFont="1" applyFill="1" applyBorder="1" applyAlignment="1" applyProtection="1">
      <alignment horizontal="right" vertical="center" wrapText="1"/>
      <protection/>
    </xf>
    <xf numFmtId="0" fontId="25" fillId="0" borderId="66" xfId="60" applyFont="1" applyFill="1" applyBorder="1" applyAlignment="1" applyProtection="1">
      <alignment horizontal="right" vertical="center" wrapText="1"/>
      <protection/>
    </xf>
    <xf numFmtId="0" fontId="25" fillId="0" borderId="50" xfId="60" applyFont="1" applyFill="1" applyBorder="1" applyAlignment="1" applyProtection="1">
      <alignment horizontal="right" vertical="center" wrapText="1"/>
      <protection/>
    </xf>
    <xf numFmtId="0" fontId="25" fillId="0" borderId="31" xfId="60" applyFont="1" applyFill="1" applyBorder="1" applyAlignment="1" applyProtection="1">
      <alignment horizontal="right" vertical="center" wrapText="1"/>
      <protection/>
    </xf>
    <xf numFmtId="0" fontId="3" fillId="22" borderId="21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  <xf numFmtId="0" fontId="3" fillId="22" borderId="56" xfId="0" applyFont="1" applyFill="1" applyBorder="1" applyAlignment="1">
      <alignment horizontal="center" vertical="center" wrapText="1"/>
    </xf>
    <xf numFmtId="0" fontId="3" fillId="22" borderId="55" xfId="0" applyFont="1" applyFill="1" applyBorder="1" applyAlignment="1">
      <alignment horizontal="center" vertical="center" wrapText="1"/>
    </xf>
    <xf numFmtId="0" fontId="3" fillId="22" borderId="59" xfId="0" applyFont="1" applyFill="1" applyBorder="1" applyAlignment="1">
      <alignment horizontal="center" vertical="center" wrapText="1"/>
    </xf>
    <xf numFmtId="0" fontId="3" fillId="22" borderId="7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22" borderId="2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/>
    </xf>
    <xf numFmtId="0" fontId="3" fillId="1" borderId="57" xfId="0" applyFont="1" applyFill="1" applyBorder="1" applyAlignment="1">
      <alignment horizontal="left" vertical="center"/>
    </xf>
    <xf numFmtId="0" fontId="3" fillId="1" borderId="3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1" borderId="2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3" fontId="3" fillId="22" borderId="18" xfId="0" applyNumberFormat="1" applyFont="1" applyFill="1" applyBorder="1" applyAlignment="1">
      <alignment horizontal="center" vertical="center" wrapText="1"/>
    </xf>
    <xf numFmtId="3" fontId="3" fillId="22" borderId="23" xfId="0" applyNumberFormat="1" applyFont="1" applyFill="1" applyBorder="1" applyAlignment="1">
      <alignment horizontal="center" vertical="center" wrapText="1"/>
    </xf>
    <xf numFmtId="3" fontId="3" fillId="22" borderId="14" xfId="0" applyNumberFormat="1" applyFont="1" applyFill="1" applyBorder="1" applyAlignment="1">
      <alignment horizontal="center" vertical="center"/>
    </xf>
    <xf numFmtId="3" fontId="3" fillId="22" borderId="12" xfId="0" applyNumberFormat="1" applyFont="1" applyFill="1" applyBorder="1" applyAlignment="1">
      <alignment horizontal="center" vertical="center"/>
    </xf>
    <xf numFmtId="3" fontId="3" fillId="22" borderId="34" xfId="0" applyNumberFormat="1" applyFont="1" applyFill="1" applyBorder="1" applyAlignment="1">
      <alignment horizontal="center" vertical="center"/>
    </xf>
    <xf numFmtId="3" fontId="3" fillId="22" borderId="62" xfId="0" applyNumberFormat="1" applyFont="1" applyFill="1" applyBorder="1" applyAlignment="1">
      <alignment horizontal="center" vertical="center" wrapText="1"/>
    </xf>
    <xf numFmtId="3" fontId="3" fillId="22" borderId="16" xfId="0" applyNumberFormat="1" applyFont="1" applyFill="1" applyBorder="1" applyAlignment="1">
      <alignment horizontal="center" vertical="center" wrapText="1"/>
    </xf>
    <xf numFmtId="3" fontId="3" fillId="22" borderId="27" xfId="0" applyNumberFormat="1" applyFont="1" applyFill="1" applyBorder="1" applyAlignment="1">
      <alignment horizontal="center" vertical="center" wrapText="1"/>
    </xf>
    <xf numFmtId="3" fontId="3" fillId="22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5" fillId="0" borderId="80" xfId="0" applyFont="1" applyFill="1" applyBorder="1" applyAlignment="1" applyProtection="1">
      <alignment horizontal="center" vertical="center" wrapText="1"/>
      <protection/>
    </xf>
    <xf numFmtId="0" fontId="25" fillId="0" borderId="78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82" xfId="0" applyFont="1" applyFill="1" applyBorder="1" applyAlignment="1" applyProtection="1">
      <alignment horizontal="center" vertical="center" wrapText="1"/>
      <protection/>
    </xf>
    <xf numFmtId="0" fontId="25" fillId="0" borderId="83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0" borderId="81" xfId="0" applyFont="1" applyFill="1" applyBorder="1" applyAlignment="1" applyProtection="1">
      <alignment horizontal="center" vertical="center"/>
      <protection/>
    </xf>
    <xf numFmtId="0" fontId="25" fillId="0" borderId="72" xfId="0" applyFont="1" applyFill="1" applyBorder="1" applyAlignment="1" applyProtection="1">
      <alignment horizontal="center" vertical="center"/>
      <protection/>
    </xf>
    <xf numFmtId="0" fontId="25" fillId="0" borderId="66" xfId="0" applyFont="1" applyFill="1" applyBorder="1" applyAlignment="1" applyProtection="1">
      <alignment horizontal="center" vertical="center"/>
      <protection/>
    </xf>
    <xf numFmtId="0" fontId="25" fillId="0" borderId="43" xfId="0" applyFont="1" applyFill="1" applyBorder="1" applyAlignment="1" applyProtection="1">
      <alignment horizontal="center" vertical="center"/>
      <protection/>
    </xf>
    <xf numFmtId="165" fontId="29" fillId="0" borderId="0" xfId="61" applyNumberFormat="1" applyFill="1" applyBorder="1" applyAlignment="1">
      <alignment horizontal="center" vertical="center" wrapText="1"/>
      <protection/>
    </xf>
    <xf numFmtId="165" fontId="25" fillId="0" borderId="58" xfId="61" applyNumberFormat="1" applyFont="1" applyFill="1" applyBorder="1" applyAlignment="1">
      <alignment horizontal="center" vertical="center" wrapText="1"/>
      <protection/>
    </xf>
    <xf numFmtId="165" fontId="25" fillId="0" borderId="45" xfId="61" applyNumberFormat="1" applyFont="1" applyFill="1" applyBorder="1" applyAlignment="1">
      <alignment horizontal="center" vertical="center" wrapText="1"/>
      <protection/>
    </xf>
    <xf numFmtId="165" fontId="25" fillId="0" borderId="64" xfId="61" applyNumberFormat="1" applyFont="1" applyFill="1" applyBorder="1" applyAlignment="1">
      <alignment horizontal="center" vertical="center" wrapText="1"/>
      <protection/>
    </xf>
    <xf numFmtId="165" fontId="25" fillId="0" borderId="68" xfId="61" applyNumberFormat="1" applyFont="1" applyFill="1" applyBorder="1" applyAlignment="1">
      <alignment horizontal="center" vertical="center" wrapText="1"/>
      <protection/>
    </xf>
    <xf numFmtId="165" fontId="25" fillId="0" borderId="70" xfId="61" applyNumberFormat="1" applyFont="1" applyFill="1" applyBorder="1" applyAlignment="1">
      <alignment horizontal="center" vertical="center" wrapText="1"/>
      <protection/>
    </xf>
    <xf numFmtId="165" fontId="25" fillId="0" borderId="48" xfId="61" applyNumberFormat="1" applyFont="1" applyFill="1" applyBorder="1" applyAlignment="1">
      <alignment horizontal="center" vertical="center" wrapText="1"/>
      <protection/>
    </xf>
    <xf numFmtId="165" fontId="25" fillId="0" borderId="59" xfId="61" applyNumberFormat="1" applyFont="1" applyFill="1" applyBorder="1" applyAlignment="1">
      <alignment horizontal="center" vertical="center" wrapText="1"/>
      <protection/>
    </xf>
    <xf numFmtId="165" fontId="25" fillId="0" borderId="69" xfId="61" applyNumberFormat="1" applyFont="1" applyFill="1" applyBorder="1" applyAlignment="1">
      <alignment horizontal="center" vertical="center" wrapText="1"/>
      <protection/>
    </xf>
    <xf numFmtId="165" fontId="29" fillId="0" borderId="0" xfId="61" applyNumberFormat="1" applyFill="1" applyAlignment="1">
      <alignment horizontal="center" vertical="center" wrapText="1"/>
      <protection/>
    </xf>
    <xf numFmtId="165" fontId="23" fillId="0" borderId="0" xfId="61" applyNumberFormat="1" applyFont="1" applyFill="1" applyAlignment="1">
      <alignment horizontal="center" vertical="center" wrapText="1"/>
      <protection/>
    </xf>
    <xf numFmtId="0" fontId="42" fillId="0" borderId="0" xfId="62" applyFont="1" applyAlignment="1">
      <alignment horizontal="center"/>
      <protection/>
    </xf>
    <xf numFmtId="0" fontId="41" fillId="0" borderId="13" xfId="62" applyBorder="1" applyAlignment="1">
      <alignment horizontal="center"/>
      <protection/>
    </xf>
    <xf numFmtId="0" fontId="41" fillId="0" borderId="33" xfId="62" applyBorder="1" applyAlignment="1">
      <alignment horizontal="center"/>
      <protection/>
    </xf>
    <xf numFmtId="0" fontId="41" fillId="0" borderId="52" xfId="62" applyBorder="1" applyAlignment="1">
      <alignment horizontal="center"/>
      <protection/>
    </xf>
    <xf numFmtId="0" fontId="41" fillId="0" borderId="18" xfId="62" applyBorder="1" applyAlignment="1">
      <alignment horizontal="center"/>
      <protection/>
    </xf>
    <xf numFmtId="0" fontId="41" fillId="0" borderId="18" xfId="62" applyFont="1" applyBorder="1" applyAlignment="1">
      <alignment horizontal="center"/>
      <protection/>
    </xf>
    <xf numFmtId="0" fontId="41" fillId="0" borderId="13" xfId="62" applyFont="1" applyBorder="1" applyAlignment="1">
      <alignment horizontal="center"/>
      <protection/>
    </xf>
    <xf numFmtId="0" fontId="41" fillId="0" borderId="11" xfId="62" applyFont="1" applyBorder="1" applyAlignment="1">
      <alignment horizontal="center"/>
      <protection/>
    </xf>
    <xf numFmtId="0" fontId="42" fillId="0" borderId="28" xfId="62" applyFont="1" applyBorder="1" applyAlignment="1">
      <alignment horizontal="center"/>
      <protection/>
    </xf>
    <xf numFmtId="0" fontId="42" fillId="0" borderId="29" xfId="62" applyFont="1" applyBorder="1" applyAlignment="1">
      <alignment horizontal="center"/>
      <protection/>
    </xf>
    <xf numFmtId="0" fontId="42" fillId="0" borderId="42" xfId="62" applyFont="1" applyBorder="1" applyAlignment="1">
      <alignment horizontal="center"/>
      <protection/>
    </xf>
    <xf numFmtId="0" fontId="41" fillId="0" borderId="11" xfId="62" applyBorder="1" applyAlignment="1">
      <alignment horizontal="center"/>
      <protection/>
    </xf>
    <xf numFmtId="0" fontId="41" fillId="0" borderId="0" xfId="62" applyFont="1" applyAlignment="1">
      <alignment horizontal="right"/>
      <protection/>
    </xf>
    <xf numFmtId="0" fontId="42" fillId="0" borderId="53" xfId="62" applyFont="1" applyBorder="1" applyAlignment="1">
      <alignment horizontal="center"/>
      <protection/>
    </xf>
    <xf numFmtId="0" fontId="42" fillId="0" borderId="43" xfId="62" applyFont="1" applyBorder="1" applyAlignment="1">
      <alignment horizontal="center"/>
      <protection/>
    </xf>
    <xf numFmtId="0" fontId="42" fillId="0" borderId="19" xfId="62" applyFont="1" applyBorder="1" applyAlignment="1">
      <alignment horizontal="center"/>
      <protection/>
    </xf>
    <xf numFmtId="0" fontId="42" fillId="0" borderId="38" xfId="62" applyFont="1" applyBorder="1" applyAlignment="1">
      <alignment horizontal="center"/>
      <protection/>
    </xf>
    <xf numFmtId="0" fontId="42" fillId="0" borderId="72" xfId="62" applyFont="1" applyBorder="1" applyAlignment="1">
      <alignment horizontal="center"/>
      <protection/>
    </xf>
    <xf numFmtId="0" fontId="42" fillId="0" borderId="50" xfId="62" applyFont="1" applyBorder="1" applyAlignment="1">
      <alignment horizontal="center"/>
      <protection/>
    </xf>
    <xf numFmtId="0" fontId="42" fillId="0" borderId="13" xfId="62" applyFont="1" applyBorder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26" fillId="0" borderId="58" xfId="59" applyFont="1" applyBorder="1" applyAlignment="1">
      <alignment horizontal="center"/>
      <protection/>
    </xf>
    <xf numFmtId="0" fontId="26" fillId="0" borderId="45" xfId="59" applyFont="1" applyBorder="1" applyAlignment="1">
      <alignment horizontal="center"/>
      <protection/>
    </xf>
    <xf numFmtId="0" fontId="26" fillId="0" borderId="64" xfId="59" applyFont="1" applyBorder="1" applyAlignment="1">
      <alignment horizontal="center"/>
      <protection/>
    </xf>
    <xf numFmtId="0" fontId="29" fillId="0" borderId="0" xfId="59" applyFont="1" applyAlignment="1">
      <alignment horizontal="center"/>
      <protection/>
    </xf>
    <xf numFmtId="0" fontId="29" fillId="0" borderId="41" xfId="59" applyFont="1" applyBorder="1" applyAlignment="1">
      <alignment horizontal="center"/>
      <protection/>
    </xf>
    <xf numFmtId="0" fontId="29" fillId="0" borderId="11" xfId="59" applyFont="1" applyBorder="1" applyAlignment="1">
      <alignment horizontal="center"/>
      <protection/>
    </xf>
    <xf numFmtId="0" fontId="29" fillId="0" borderId="12" xfId="59" applyFont="1" applyBorder="1" applyAlignment="1">
      <alignment horizontal="center"/>
      <protection/>
    </xf>
    <xf numFmtId="0" fontId="29" fillId="0" borderId="13" xfId="59" applyFont="1" applyBorder="1" applyAlignment="1">
      <alignment horizontal="center"/>
      <protection/>
    </xf>
    <xf numFmtId="0" fontId="29" fillId="0" borderId="21" xfId="59" applyFont="1" applyBorder="1" applyAlignment="1">
      <alignment horizontal="center"/>
      <protection/>
    </xf>
    <xf numFmtId="0" fontId="29" fillId="0" borderId="0" xfId="59" applyFont="1" applyBorder="1" applyAlignment="1">
      <alignment horizontal="center"/>
      <protection/>
    </xf>
    <xf numFmtId="0" fontId="29" fillId="0" borderId="0" xfId="59" applyAlignment="1">
      <alignment horizontal="center"/>
      <protection/>
    </xf>
    <xf numFmtId="0" fontId="26" fillId="0" borderId="55" xfId="59" applyFont="1" applyBorder="1" applyAlignment="1">
      <alignment horizontal="center"/>
      <protection/>
    </xf>
    <xf numFmtId="0" fontId="26" fillId="0" borderId="59" xfId="59" applyFont="1" applyBorder="1" applyAlignment="1">
      <alignment horizontal="center"/>
      <protection/>
    </xf>
    <xf numFmtId="0" fontId="29" fillId="0" borderId="33" xfId="59" applyFont="1" applyBorder="1" applyAlignment="1">
      <alignment horizontal="center"/>
      <protection/>
    </xf>
    <xf numFmtId="0" fontId="29" fillId="0" borderId="52" xfId="59" applyFont="1" applyBorder="1" applyAlignment="1">
      <alignment horizontal="center"/>
      <protection/>
    </xf>
    <xf numFmtId="0" fontId="29" fillId="0" borderId="39" xfId="59" applyFont="1" applyBorder="1" applyAlignment="1">
      <alignment horizontal="center"/>
      <protection/>
    </xf>
    <xf numFmtId="0" fontId="29" fillId="0" borderId="55" xfId="59" applyFont="1" applyBorder="1" applyAlignment="1">
      <alignment horizontal="center"/>
      <protection/>
    </xf>
    <xf numFmtId="0" fontId="29" fillId="0" borderId="59" xfId="59" applyFont="1" applyBorder="1" applyAlignment="1">
      <alignment horizontal="center"/>
      <protection/>
    </xf>
    <xf numFmtId="0" fontId="29" fillId="0" borderId="73" xfId="59" applyFont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left" vertical="center"/>
    </xf>
    <xf numFmtId="0" fontId="3" fillId="24" borderId="72" xfId="0" applyFont="1" applyFill="1" applyBorder="1" applyAlignment="1">
      <alignment horizontal="left" vertical="center"/>
    </xf>
    <xf numFmtId="0" fontId="3" fillId="24" borderId="43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50" xfId="0" applyFont="1" applyFill="1" applyBorder="1" applyAlignment="1">
      <alignment horizontal="left" vertical="center"/>
    </xf>
    <xf numFmtId="0" fontId="3" fillId="24" borderId="38" xfId="0" applyFont="1" applyFill="1" applyBorder="1" applyAlignment="1">
      <alignment horizontal="left" vertical="center"/>
    </xf>
    <xf numFmtId="3" fontId="3" fillId="24" borderId="13" xfId="0" applyNumberFormat="1" applyFont="1" applyFill="1" applyBorder="1" applyAlignment="1">
      <alignment horizontal="center" vertical="center"/>
    </xf>
    <xf numFmtId="3" fontId="4" fillId="24" borderId="18" xfId="0" applyNumberFormat="1" applyFont="1" applyFill="1" applyBorder="1" applyAlignment="1">
      <alignment horizontal="right" vertical="center"/>
    </xf>
    <xf numFmtId="3" fontId="4" fillId="24" borderId="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3" fontId="3" fillId="22" borderId="13" xfId="0" applyNumberFormat="1" applyFont="1" applyFill="1" applyBorder="1" applyAlignment="1">
      <alignment horizontal="center" vertical="center" wrapText="1"/>
    </xf>
    <xf numFmtId="0" fontId="3" fillId="22" borderId="53" xfId="0" applyFont="1" applyFill="1" applyBorder="1" applyAlignment="1">
      <alignment horizontal="left" vertical="center"/>
    </xf>
    <xf numFmtId="0" fontId="3" fillId="22" borderId="72" xfId="0" applyFont="1" applyFill="1" applyBorder="1" applyAlignment="1">
      <alignment horizontal="left" vertical="center"/>
    </xf>
    <xf numFmtId="0" fontId="3" fillId="22" borderId="43" xfId="0" applyFont="1" applyFill="1" applyBorder="1" applyAlignment="1">
      <alignment horizontal="left" vertical="center"/>
    </xf>
    <xf numFmtId="0" fontId="3" fillId="22" borderId="19" xfId="0" applyFont="1" applyFill="1" applyBorder="1" applyAlignment="1">
      <alignment horizontal="left" vertical="center"/>
    </xf>
    <xf numFmtId="0" fontId="3" fillId="22" borderId="50" xfId="0" applyFont="1" applyFill="1" applyBorder="1" applyAlignment="1">
      <alignment horizontal="left" vertical="center"/>
    </xf>
    <xf numFmtId="0" fontId="3" fillId="22" borderId="38" xfId="0" applyFont="1" applyFill="1" applyBorder="1" applyAlignment="1">
      <alignment horizontal="left" vertical="center"/>
    </xf>
    <xf numFmtId="3" fontId="3" fillId="22" borderId="13" xfId="0" applyNumberFormat="1" applyFont="1" applyFill="1" applyBorder="1" applyAlignment="1">
      <alignment horizontal="right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 2012" xfId="56"/>
    <cellStyle name="Normál_Költségvetés 2013" xfId="57"/>
    <cellStyle name="Normál_KVRENMUNKA" xfId="58"/>
    <cellStyle name="Normál_Másolat eredetijeElőirányzat-felhaszn. ütemterv2014.I.f.év" xfId="59"/>
    <cellStyle name="Normál_Másolat eredetijeKiadások címenként2014.I.f.év" xfId="60"/>
    <cellStyle name="Normál_Másolat eredetijePénzforg.mérleg bevételek2014.I.f.év" xfId="61"/>
    <cellStyle name="Normál_Munkafüzet2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A7">
      <selection activeCell="C14" sqref="C14"/>
    </sheetView>
  </sheetViews>
  <sheetFormatPr defaultColWidth="9.00390625" defaultRowHeight="12.75"/>
  <cols>
    <col min="1" max="1" width="9.125" style="286" customWidth="1"/>
    <col min="2" max="2" width="7.375" style="286" customWidth="1"/>
    <col min="3" max="3" width="50.125" style="286" customWidth="1"/>
    <col min="4" max="5" width="11.875" style="286" customWidth="1"/>
    <col min="6" max="7" width="13.25390625" style="286" customWidth="1"/>
    <col min="8" max="8" width="11.875" style="286" customWidth="1"/>
    <col min="9" max="16384" width="8.00390625" style="286" customWidth="1"/>
  </cols>
  <sheetData>
    <row r="2" spans="1:13" s="283" customFormat="1" ht="21" customHeight="1">
      <c r="A2" s="387" t="s">
        <v>345</v>
      </c>
      <c r="B2" s="387"/>
      <c r="C2" s="387"/>
      <c r="D2" s="387"/>
      <c r="E2" s="387"/>
      <c r="F2" s="387"/>
      <c r="G2" s="387"/>
      <c r="H2" s="387"/>
      <c r="I2" s="194"/>
      <c r="J2" s="194"/>
      <c r="K2" s="194"/>
      <c r="L2" s="194"/>
      <c r="M2" s="194"/>
    </row>
    <row r="3" spans="1:13" s="284" customFormat="1" ht="25.5" customHeight="1">
      <c r="A3" s="387" t="s">
        <v>153</v>
      </c>
      <c r="B3" s="387"/>
      <c r="C3" s="387"/>
      <c r="D3" s="387"/>
      <c r="E3" s="387"/>
      <c r="F3" s="387"/>
      <c r="G3" s="387"/>
      <c r="H3" s="387"/>
      <c r="I3" s="194"/>
      <c r="J3" s="194"/>
      <c r="K3" s="194"/>
      <c r="L3" s="194"/>
      <c r="M3" s="194"/>
    </row>
    <row r="4" spans="1:13" s="284" customFormat="1" ht="25.5" customHeight="1" thickBot="1">
      <c r="A4" s="387" t="s">
        <v>346</v>
      </c>
      <c r="B4" s="387"/>
      <c r="C4" s="387"/>
      <c r="D4" s="387"/>
      <c r="E4" s="387"/>
      <c r="F4" s="387"/>
      <c r="G4" s="387"/>
      <c r="H4" s="387"/>
      <c r="I4" s="194"/>
      <c r="J4" s="194"/>
      <c r="K4" s="194"/>
      <c r="L4" s="194"/>
      <c r="M4" s="194"/>
    </row>
    <row r="5" spans="1:13" s="285" customFormat="1" ht="24.75" customHeight="1">
      <c r="A5" s="374" t="s">
        <v>30</v>
      </c>
      <c r="B5" s="375"/>
      <c r="C5" s="380" t="s">
        <v>31</v>
      </c>
      <c r="D5" s="381"/>
      <c r="E5" s="381"/>
      <c r="F5" s="381"/>
      <c r="G5" s="381"/>
      <c r="H5" s="378"/>
      <c r="I5" s="284"/>
      <c r="J5" s="284"/>
      <c r="K5" s="284"/>
      <c r="L5" s="284"/>
      <c r="M5" s="284"/>
    </row>
    <row r="6" spans="1:13" ht="16.5" thickBot="1">
      <c r="A6" s="376" t="s">
        <v>32</v>
      </c>
      <c r="B6" s="377"/>
      <c r="C6" s="364" t="s">
        <v>154</v>
      </c>
      <c r="D6" s="365"/>
      <c r="E6" s="365"/>
      <c r="F6" s="365"/>
      <c r="G6" s="365"/>
      <c r="H6" s="366"/>
      <c r="I6" s="284"/>
      <c r="J6" s="284"/>
      <c r="K6" s="284"/>
      <c r="L6" s="284"/>
      <c r="M6" s="284"/>
    </row>
    <row r="7" spans="1:13" ht="13.5" thickBot="1">
      <c r="A7" s="362"/>
      <c r="B7" s="363"/>
      <c r="C7" s="384" t="s">
        <v>34</v>
      </c>
      <c r="D7" s="385"/>
      <c r="E7" s="386"/>
      <c r="F7" s="382" t="s">
        <v>35</v>
      </c>
      <c r="G7" s="383"/>
      <c r="H7" s="287" t="s">
        <v>9</v>
      </c>
      <c r="I7" s="288"/>
      <c r="J7" s="288"/>
      <c r="K7" s="288"/>
      <c r="L7" s="288"/>
      <c r="M7" s="288"/>
    </row>
    <row r="8" spans="1:13" ht="24">
      <c r="A8" s="379" t="s">
        <v>36</v>
      </c>
      <c r="B8" s="373"/>
      <c r="C8" s="289" t="s">
        <v>37</v>
      </c>
      <c r="D8" s="290" t="s">
        <v>38</v>
      </c>
      <c r="E8" s="291" t="s">
        <v>39</v>
      </c>
      <c r="F8" s="292" t="s">
        <v>38</v>
      </c>
      <c r="G8" s="292" t="s">
        <v>155</v>
      </c>
      <c r="H8" s="293"/>
      <c r="I8" s="285"/>
      <c r="J8" s="285"/>
      <c r="K8" s="285"/>
      <c r="L8" s="285"/>
      <c r="M8" s="285"/>
    </row>
    <row r="9" spans="1:8" ht="21.75" customHeight="1">
      <c r="A9" s="376" t="s">
        <v>156</v>
      </c>
      <c r="B9" s="377"/>
      <c r="C9" s="377"/>
      <c r="D9" s="388" t="s">
        <v>41</v>
      </c>
      <c r="E9" s="388"/>
      <c r="F9" s="389"/>
      <c r="G9" s="389"/>
      <c r="H9" s="390"/>
    </row>
    <row r="10" spans="1:8" ht="21.75" customHeight="1" thickBot="1">
      <c r="A10" s="367"/>
      <c r="B10" s="368"/>
      <c r="C10" s="368"/>
      <c r="D10" s="391"/>
      <c r="E10" s="389"/>
      <c r="F10" s="389"/>
      <c r="G10" s="389"/>
      <c r="H10" s="392"/>
    </row>
    <row r="11" spans="1:8" ht="21.75" customHeight="1" thickBot="1">
      <c r="A11" s="294" t="s">
        <v>42</v>
      </c>
      <c r="B11" s="82"/>
      <c r="C11" s="83" t="s">
        <v>157</v>
      </c>
      <c r="D11" s="84">
        <f>SUM(D12:D16)</f>
        <v>10167</v>
      </c>
      <c r="E11" s="85">
        <f>SUM(E12,E13,E14,E15,E16)</f>
        <v>11193</v>
      </c>
      <c r="F11" s="295">
        <v>785</v>
      </c>
      <c r="G11" s="295">
        <v>785</v>
      </c>
      <c r="H11" s="296">
        <f aca="true" t="shared" si="0" ref="H11:H46">SUM(E11,G11)</f>
        <v>11978</v>
      </c>
    </row>
    <row r="12" spans="1:8" ht="21.75" customHeight="1" thickBot="1">
      <c r="A12" s="297"/>
      <c r="B12" s="86" t="s">
        <v>158</v>
      </c>
      <c r="C12" s="87" t="s">
        <v>159</v>
      </c>
      <c r="D12" s="88">
        <v>3193</v>
      </c>
      <c r="E12" s="298">
        <v>3781</v>
      </c>
      <c r="F12" s="298"/>
      <c r="G12" s="299"/>
      <c r="H12" s="296">
        <f t="shared" si="0"/>
        <v>3781</v>
      </c>
    </row>
    <row r="13" spans="1:8" ht="21.75" customHeight="1" thickBot="1">
      <c r="A13" s="300"/>
      <c r="B13" s="62" t="s">
        <v>160</v>
      </c>
      <c r="C13" s="55" t="s">
        <v>161</v>
      </c>
      <c r="D13" s="89">
        <v>753</v>
      </c>
      <c r="E13" s="301">
        <v>835</v>
      </c>
      <c r="F13" s="301"/>
      <c r="G13" s="302"/>
      <c r="H13" s="296">
        <f t="shared" si="0"/>
        <v>835</v>
      </c>
    </row>
    <row r="14" spans="1:8" ht="21.75" customHeight="1" thickBot="1">
      <c r="A14" s="300"/>
      <c r="B14" s="62" t="s">
        <v>162</v>
      </c>
      <c r="C14" s="55" t="s">
        <v>163</v>
      </c>
      <c r="D14" s="90">
        <v>5200</v>
      </c>
      <c r="E14" s="303">
        <v>5210</v>
      </c>
      <c r="F14" s="303">
        <v>785</v>
      </c>
      <c r="G14" s="304">
        <v>785</v>
      </c>
      <c r="H14" s="296">
        <f t="shared" si="0"/>
        <v>5995</v>
      </c>
    </row>
    <row r="15" spans="1:8" ht="21.75" customHeight="1" thickBot="1">
      <c r="A15" s="300"/>
      <c r="B15" s="62" t="s">
        <v>164</v>
      </c>
      <c r="C15" s="55" t="s">
        <v>165</v>
      </c>
      <c r="D15" s="90">
        <v>287</v>
      </c>
      <c r="E15" s="303">
        <v>503</v>
      </c>
      <c r="F15" s="303"/>
      <c r="G15" s="304"/>
      <c r="H15" s="296">
        <f t="shared" si="0"/>
        <v>503</v>
      </c>
    </row>
    <row r="16" spans="1:8" ht="21.75" customHeight="1" thickBot="1">
      <c r="A16" s="300"/>
      <c r="B16" s="62" t="s">
        <v>166</v>
      </c>
      <c r="C16" s="55" t="s">
        <v>167</v>
      </c>
      <c r="D16" s="90">
        <v>734</v>
      </c>
      <c r="E16" s="303">
        <v>864</v>
      </c>
      <c r="F16" s="303"/>
      <c r="G16" s="304"/>
      <c r="H16" s="296">
        <v>864</v>
      </c>
    </row>
    <row r="17" spans="1:8" ht="21.75" customHeight="1" thickBot="1">
      <c r="A17" s="300"/>
      <c r="B17" s="62" t="s">
        <v>168</v>
      </c>
      <c r="C17" s="55" t="s">
        <v>169</v>
      </c>
      <c r="D17" s="89"/>
      <c r="E17" s="301"/>
      <c r="F17" s="301"/>
      <c r="G17" s="302"/>
      <c r="H17" s="296">
        <f t="shared" si="0"/>
        <v>0</v>
      </c>
    </row>
    <row r="18" spans="1:8" ht="21.75" customHeight="1" thickBot="1">
      <c r="A18" s="300"/>
      <c r="B18" s="62" t="s">
        <v>170</v>
      </c>
      <c r="C18" s="91" t="s">
        <v>171</v>
      </c>
      <c r="D18" s="90"/>
      <c r="E18" s="303"/>
      <c r="F18" s="303"/>
      <c r="G18" s="304"/>
      <c r="H18" s="296">
        <f t="shared" si="0"/>
        <v>0</v>
      </c>
    </row>
    <row r="19" spans="1:8" ht="21.75" customHeight="1" thickBot="1">
      <c r="A19" s="300"/>
      <c r="B19" s="62" t="s">
        <v>172</v>
      </c>
      <c r="C19" s="91" t="s">
        <v>173</v>
      </c>
      <c r="D19" s="90"/>
      <c r="E19" s="303"/>
      <c r="F19" s="303"/>
      <c r="G19" s="304"/>
      <c r="H19" s="296">
        <f t="shared" si="0"/>
        <v>0</v>
      </c>
    </row>
    <row r="20" spans="1:8" ht="21.75" customHeight="1" thickBot="1">
      <c r="A20" s="300"/>
      <c r="B20" s="62" t="s">
        <v>174</v>
      </c>
      <c r="C20" s="92" t="s">
        <v>175</v>
      </c>
      <c r="D20" s="90">
        <v>234</v>
      </c>
      <c r="E20" s="303">
        <v>234</v>
      </c>
      <c r="F20" s="303"/>
      <c r="G20" s="304"/>
      <c r="H20" s="296">
        <f t="shared" si="0"/>
        <v>234</v>
      </c>
    </row>
    <row r="21" spans="1:8" ht="21.75" customHeight="1" thickBot="1">
      <c r="A21" s="300"/>
      <c r="B21" s="62" t="s">
        <v>176</v>
      </c>
      <c r="C21" s="92" t="s">
        <v>177</v>
      </c>
      <c r="D21" s="90">
        <v>500</v>
      </c>
      <c r="E21" s="303">
        <v>500</v>
      </c>
      <c r="F21" s="303"/>
      <c r="G21" s="304"/>
      <c r="H21" s="296">
        <f t="shared" si="0"/>
        <v>500</v>
      </c>
    </row>
    <row r="22" spans="1:8" ht="21.75" customHeight="1" thickBot="1">
      <c r="A22" s="300"/>
      <c r="B22" s="62" t="s">
        <v>178</v>
      </c>
      <c r="C22" s="92" t="s">
        <v>179</v>
      </c>
      <c r="D22" s="90"/>
      <c r="E22" s="303"/>
      <c r="F22" s="303"/>
      <c r="G22" s="304"/>
      <c r="H22" s="296">
        <f t="shared" si="0"/>
        <v>0</v>
      </c>
    </row>
    <row r="23" spans="1:8" ht="21.75" customHeight="1" thickBot="1">
      <c r="A23" s="300"/>
      <c r="B23" s="62" t="s">
        <v>180</v>
      </c>
      <c r="C23" s="92" t="s">
        <v>181</v>
      </c>
      <c r="D23" s="90"/>
      <c r="E23" s="303"/>
      <c r="F23" s="303"/>
      <c r="G23" s="304"/>
      <c r="H23" s="296">
        <f t="shared" si="0"/>
        <v>0</v>
      </c>
    </row>
    <row r="24" spans="1:8" ht="21.75" customHeight="1" thickBot="1">
      <c r="A24" s="305"/>
      <c r="B24" s="93" t="s">
        <v>182</v>
      </c>
      <c r="C24" s="94" t="s">
        <v>183</v>
      </c>
      <c r="D24" s="95"/>
      <c r="E24" s="306"/>
      <c r="F24" s="306"/>
      <c r="G24" s="307"/>
      <c r="H24" s="296">
        <f t="shared" si="0"/>
        <v>0</v>
      </c>
    </row>
    <row r="25" spans="1:8" ht="21.75" customHeight="1" thickBot="1">
      <c r="A25" s="308"/>
      <c r="B25" s="96" t="s">
        <v>184</v>
      </c>
      <c r="C25" s="94" t="s">
        <v>185</v>
      </c>
      <c r="D25" s="97"/>
      <c r="E25" s="309">
        <v>130</v>
      </c>
      <c r="F25" s="310"/>
      <c r="G25" s="310"/>
      <c r="H25" s="296">
        <v>130</v>
      </c>
    </row>
    <row r="26" spans="1:8" ht="21.75" customHeight="1" thickBot="1">
      <c r="A26" s="311" t="s">
        <v>44</v>
      </c>
      <c r="B26" s="98"/>
      <c r="C26" s="99" t="s">
        <v>186</v>
      </c>
      <c r="D26" s="100">
        <f>SUM(D27:D31)</f>
        <v>2000</v>
      </c>
      <c r="E26" s="100">
        <f>SUM(E27:E31)</f>
        <v>3500</v>
      </c>
      <c r="F26" s="295"/>
      <c r="G26" s="295"/>
      <c r="H26" s="296">
        <f t="shared" si="0"/>
        <v>3500</v>
      </c>
    </row>
    <row r="27" spans="1:8" ht="21.75" customHeight="1" thickBot="1">
      <c r="A27" s="297"/>
      <c r="B27" s="86" t="s">
        <v>46</v>
      </c>
      <c r="C27" s="87" t="s">
        <v>187</v>
      </c>
      <c r="D27" s="101">
        <v>2000</v>
      </c>
      <c r="E27" s="312">
        <v>3500</v>
      </c>
      <c r="F27" s="312"/>
      <c r="G27" s="313"/>
      <c r="H27" s="296">
        <f t="shared" si="0"/>
        <v>3500</v>
      </c>
    </row>
    <row r="28" spans="1:8" ht="21.75" customHeight="1" thickBot="1">
      <c r="A28" s="300"/>
      <c r="B28" s="62" t="s">
        <v>48</v>
      </c>
      <c r="C28" s="55" t="s">
        <v>188</v>
      </c>
      <c r="D28" s="89"/>
      <c r="E28" s="301"/>
      <c r="F28" s="301"/>
      <c r="G28" s="302"/>
      <c r="H28" s="296">
        <f t="shared" si="0"/>
        <v>0</v>
      </c>
    </row>
    <row r="29" spans="1:8" ht="21.75" customHeight="1" thickBot="1">
      <c r="A29" s="300"/>
      <c r="B29" s="62" t="s">
        <v>50</v>
      </c>
      <c r="C29" s="55" t="s">
        <v>189</v>
      </c>
      <c r="D29" s="89"/>
      <c r="E29" s="301"/>
      <c r="F29" s="301"/>
      <c r="G29" s="302"/>
      <c r="H29" s="296">
        <f t="shared" si="0"/>
        <v>0</v>
      </c>
    </row>
    <row r="30" spans="1:8" ht="21.75" customHeight="1" thickBot="1">
      <c r="A30" s="300"/>
      <c r="B30" s="62" t="s">
        <v>52</v>
      </c>
      <c r="C30" s="55" t="s">
        <v>190</v>
      </c>
      <c r="D30" s="89"/>
      <c r="E30" s="301"/>
      <c r="F30" s="301"/>
      <c r="G30" s="302"/>
      <c r="H30" s="296">
        <f t="shared" si="0"/>
        <v>0</v>
      </c>
    </row>
    <row r="31" spans="1:8" ht="21.75" customHeight="1" thickBot="1">
      <c r="A31" s="300"/>
      <c r="B31" s="62" t="s">
        <v>191</v>
      </c>
      <c r="C31" s="55" t="s">
        <v>192</v>
      </c>
      <c r="D31" s="89"/>
      <c r="E31" s="301"/>
      <c r="F31" s="301"/>
      <c r="G31" s="302"/>
      <c r="H31" s="296">
        <f t="shared" si="0"/>
        <v>0</v>
      </c>
    </row>
    <row r="32" spans="1:8" ht="21.75" customHeight="1" thickBot="1">
      <c r="A32" s="300"/>
      <c r="B32" s="62" t="s">
        <v>193</v>
      </c>
      <c r="C32" s="55" t="s">
        <v>194</v>
      </c>
      <c r="D32" s="89"/>
      <c r="E32" s="301"/>
      <c r="F32" s="301"/>
      <c r="G32" s="302"/>
      <c r="H32" s="296">
        <f t="shared" si="0"/>
        <v>0</v>
      </c>
    </row>
    <row r="33" spans="1:8" ht="21.75" customHeight="1" thickBot="1">
      <c r="A33" s="300"/>
      <c r="B33" s="62" t="s">
        <v>195</v>
      </c>
      <c r="C33" s="91" t="s">
        <v>196</v>
      </c>
      <c r="D33" s="89"/>
      <c r="E33" s="301"/>
      <c r="F33" s="301"/>
      <c r="G33" s="302"/>
      <c r="H33" s="296">
        <f t="shared" si="0"/>
        <v>0</v>
      </c>
    </row>
    <row r="34" spans="1:8" ht="21.75" customHeight="1" thickBot="1">
      <c r="A34" s="300"/>
      <c r="B34" s="62" t="s">
        <v>197</v>
      </c>
      <c r="C34" s="91" t="s">
        <v>198</v>
      </c>
      <c r="D34" s="89"/>
      <c r="E34" s="301"/>
      <c r="F34" s="301"/>
      <c r="G34" s="302"/>
      <c r="H34" s="296">
        <f t="shared" si="0"/>
        <v>0</v>
      </c>
    </row>
    <row r="35" spans="1:8" ht="21.75" customHeight="1" thickBot="1">
      <c r="A35" s="305"/>
      <c r="B35" s="93" t="s">
        <v>199</v>
      </c>
      <c r="C35" s="102" t="s">
        <v>200</v>
      </c>
      <c r="D35" s="103"/>
      <c r="E35" s="314"/>
      <c r="F35" s="314"/>
      <c r="G35" s="315"/>
      <c r="H35" s="296">
        <f t="shared" si="0"/>
        <v>0</v>
      </c>
    </row>
    <row r="36" spans="1:8" ht="21.75" customHeight="1" thickBot="1">
      <c r="A36" s="311" t="s">
        <v>58</v>
      </c>
      <c r="B36" s="98"/>
      <c r="C36" s="99" t="s">
        <v>201</v>
      </c>
      <c r="D36" s="104"/>
      <c r="E36" s="316"/>
      <c r="F36" s="317"/>
      <c r="G36" s="318"/>
      <c r="H36" s="296">
        <f t="shared" si="0"/>
        <v>0</v>
      </c>
    </row>
    <row r="37" spans="1:8" ht="21.75" customHeight="1" thickBot="1">
      <c r="A37" s="311" t="s">
        <v>76</v>
      </c>
      <c r="B37" s="98"/>
      <c r="C37" s="99" t="s">
        <v>202</v>
      </c>
      <c r="D37" s="100">
        <f>+D38+D39</f>
        <v>593</v>
      </c>
      <c r="E37" s="100">
        <v>493</v>
      </c>
      <c r="F37" s="295"/>
      <c r="G37" s="295"/>
      <c r="H37" s="296">
        <f t="shared" si="0"/>
        <v>493</v>
      </c>
    </row>
    <row r="38" spans="1:8" ht="21.75" customHeight="1" thickBot="1">
      <c r="A38" s="297"/>
      <c r="B38" s="86" t="s">
        <v>203</v>
      </c>
      <c r="C38" s="87" t="s">
        <v>204</v>
      </c>
      <c r="D38" s="105"/>
      <c r="E38" s="298">
        <v>0</v>
      </c>
      <c r="F38" s="298"/>
      <c r="G38" s="299"/>
      <c r="H38" s="296">
        <f t="shared" si="0"/>
        <v>0</v>
      </c>
    </row>
    <row r="39" spans="1:8" ht="21.75" customHeight="1" thickBot="1">
      <c r="A39" s="305"/>
      <c r="B39" s="93" t="s">
        <v>205</v>
      </c>
      <c r="C39" s="106" t="s">
        <v>206</v>
      </c>
      <c r="D39" s="95">
        <v>593</v>
      </c>
      <c r="E39" s="306">
        <v>493</v>
      </c>
      <c r="F39" s="306"/>
      <c r="G39" s="307"/>
      <c r="H39" s="296">
        <f t="shared" si="0"/>
        <v>493</v>
      </c>
    </row>
    <row r="40" spans="1:8" ht="21.75" customHeight="1" thickBot="1">
      <c r="A40" s="311" t="s">
        <v>78</v>
      </c>
      <c r="B40" s="107"/>
      <c r="C40" s="99" t="s">
        <v>207</v>
      </c>
      <c r="D40" s="104"/>
      <c r="E40" s="318"/>
      <c r="F40" s="319"/>
      <c r="G40" s="318"/>
      <c r="H40" s="296">
        <f t="shared" si="0"/>
        <v>0</v>
      </c>
    </row>
    <row r="41" spans="1:8" ht="21.75" customHeight="1" thickBot="1">
      <c r="A41" s="311" t="s">
        <v>96</v>
      </c>
      <c r="B41" s="98"/>
      <c r="C41" s="108" t="s">
        <v>208</v>
      </c>
      <c r="D41" s="109">
        <f>+D11+D26+D36+D37+D40</f>
        <v>12760</v>
      </c>
      <c r="E41" s="109">
        <f>+E11+E26+E36+E37+E40</f>
        <v>15186</v>
      </c>
      <c r="F41" s="320">
        <v>785</v>
      </c>
      <c r="G41" s="320">
        <v>785</v>
      </c>
      <c r="H41" s="296">
        <f t="shared" si="0"/>
        <v>15971</v>
      </c>
    </row>
    <row r="42" spans="1:8" ht="21.75" customHeight="1" thickBot="1">
      <c r="A42" s="311" t="s">
        <v>119</v>
      </c>
      <c r="B42" s="98"/>
      <c r="C42" s="99" t="s">
        <v>209</v>
      </c>
      <c r="D42" s="100">
        <f>+D43+D44</f>
        <v>3517</v>
      </c>
      <c r="E42" s="321">
        <v>3517</v>
      </c>
      <c r="F42" s="322"/>
      <c r="G42" s="321"/>
      <c r="H42" s="296">
        <f t="shared" si="0"/>
        <v>3517</v>
      </c>
    </row>
    <row r="43" spans="1:8" ht="13.5" thickBot="1">
      <c r="A43" s="297"/>
      <c r="B43" s="62" t="s">
        <v>210</v>
      </c>
      <c r="C43" s="87" t="s">
        <v>211</v>
      </c>
      <c r="D43" s="105"/>
      <c r="E43" s="298"/>
      <c r="F43" s="298"/>
      <c r="G43" s="299"/>
      <c r="H43" s="296">
        <f t="shared" si="0"/>
        <v>0</v>
      </c>
    </row>
    <row r="44" spans="1:8" ht="13.5" thickBot="1">
      <c r="A44" s="305"/>
      <c r="B44" s="93" t="s">
        <v>123</v>
      </c>
      <c r="C44" s="106" t="s">
        <v>212</v>
      </c>
      <c r="D44" s="95">
        <v>3517</v>
      </c>
      <c r="E44" s="306">
        <v>3517</v>
      </c>
      <c r="F44" s="306"/>
      <c r="G44" s="307"/>
      <c r="H44" s="296">
        <f t="shared" si="0"/>
        <v>3517</v>
      </c>
    </row>
    <row r="45" spans="1:8" ht="13.5" thickBot="1">
      <c r="A45" s="311" t="s">
        <v>127</v>
      </c>
      <c r="B45" s="107"/>
      <c r="C45" s="110" t="s">
        <v>213</v>
      </c>
      <c r="D45" s="104"/>
      <c r="E45" s="316"/>
      <c r="F45" s="317"/>
      <c r="G45" s="318"/>
      <c r="H45" s="296">
        <f t="shared" si="0"/>
        <v>0</v>
      </c>
    </row>
    <row r="46" spans="1:8" ht="13.5" thickBot="1">
      <c r="A46" s="311" t="s">
        <v>133</v>
      </c>
      <c r="B46" s="323"/>
      <c r="C46" s="324" t="s">
        <v>214</v>
      </c>
      <c r="D46" s="111">
        <f>+D41+D42+D45</f>
        <v>16277</v>
      </c>
      <c r="E46" s="111">
        <f>+E41+E42+E45</f>
        <v>18703</v>
      </c>
      <c r="F46" s="325">
        <v>785</v>
      </c>
      <c r="G46" s="325">
        <v>785</v>
      </c>
      <c r="H46" s="296">
        <f t="shared" si="0"/>
        <v>19488</v>
      </c>
    </row>
    <row r="47" spans="1:8" ht="13.5" thickBot="1">
      <c r="A47" s="326"/>
      <c r="B47" s="327"/>
      <c r="C47" s="327"/>
      <c r="D47" s="112"/>
      <c r="E47" s="328"/>
      <c r="F47" s="328"/>
      <c r="G47" s="328"/>
      <c r="H47" s="329"/>
    </row>
    <row r="48" spans="1:8" ht="13.5" thickBot="1">
      <c r="A48" s="330" t="s">
        <v>215</v>
      </c>
      <c r="B48" s="331"/>
      <c r="C48" s="332"/>
      <c r="D48" s="113">
        <v>2</v>
      </c>
      <c r="E48" s="333"/>
      <c r="F48" s="333"/>
      <c r="G48" s="334"/>
      <c r="H48" s="335"/>
    </row>
    <row r="49" spans="1:8" ht="13.5" thickBot="1">
      <c r="A49" s="330" t="s">
        <v>216</v>
      </c>
      <c r="B49" s="331"/>
      <c r="C49" s="332"/>
      <c r="D49" s="113">
        <v>2</v>
      </c>
      <c r="E49" s="333"/>
      <c r="F49" s="333"/>
      <c r="G49" s="336"/>
      <c r="H49" s="337"/>
    </row>
    <row r="50" spans="6:7" ht="15.75">
      <c r="F50" s="283"/>
      <c r="G50" s="283"/>
    </row>
    <row r="51" spans="6:7" ht="15.75">
      <c r="F51" s="284"/>
      <c r="G51" s="284"/>
    </row>
  </sheetData>
  <sheetProtection/>
  <mergeCells count="12">
    <mergeCell ref="D9:H10"/>
    <mergeCell ref="C5:H5"/>
    <mergeCell ref="A8:B8"/>
    <mergeCell ref="A5:B5"/>
    <mergeCell ref="A6:B7"/>
    <mergeCell ref="C6:H6"/>
    <mergeCell ref="A9:C10"/>
    <mergeCell ref="F7:G7"/>
    <mergeCell ref="C7:E7"/>
    <mergeCell ref="A2:H2"/>
    <mergeCell ref="A3:H3"/>
    <mergeCell ref="A4:H4"/>
  </mergeCells>
  <printOptions/>
  <pageMargins left="0.7" right="0.7" top="0.5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3" sqref="A3:I3"/>
    </sheetView>
  </sheetViews>
  <sheetFormatPr defaultColWidth="9.00390625" defaultRowHeight="15.75" customHeight="1"/>
  <cols>
    <col min="1" max="2" width="3.75390625" style="186" customWidth="1"/>
    <col min="3" max="3" width="39.625" style="116" customWidth="1"/>
    <col min="4" max="4" width="11.375" style="116" customWidth="1"/>
    <col min="5" max="5" width="11.00390625" style="117" customWidth="1"/>
    <col min="6" max="6" width="11.625" style="117" customWidth="1"/>
    <col min="7" max="7" width="11.375" style="116" customWidth="1"/>
    <col min="8" max="8" width="11.00390625" style="117" customWidth="1"/>
    <col min="9" max="9" width="11.625" style="117" customWidth="1"/>
    <col min="10" max="10" width="9.125" style="116" customWidth="1"/>
    <col min="11" max="11" width="12.00390625" style="116" customWidth="1"/>
    <col min="12" max="16384" width="9.125" style="116" customWidth="1"/>
  </cols>
  <sheetData>
    <row r="1" spans="1:9" ht="15.75" customHeight="1">
      <c r="A1" s="387" t="s">
        <v>291</v>
      </c>
      <c r="B1" s="387"/>
      <c r="C1" s="387"/>
      <c r="D1" s="387"/>
      <c r="E1" s="387"/>
      <c r="F1" s="387"/>
      <c r="G1" s="387"/>
      <c r="H1" s="387"/>
      <c r="I1" s="387"/>
    </row>
    <row r="2" spans="1:9" ht="15.75" customHeight="1">
      <c r="A2" s="387" t="s">
        <v>217</v>
      </c>
      <c r="B2" s="387"/>
      <c r="C2" s="387"/>
      <c r="D2" s="387"/>
      <c r="E2" s="387"/>
      <c r="F2" s="387"/>
      <c r="G2" s="387"/>
      <c r="H2" s="387"/>
      <c r="I2" s="387"/>
    </row>
    <row r="3" spans="1:9" ht="15.75" customHeight="1">
      <c r="A3" s="387" t="s">
        <v>292</v>
      </c>
      <c r="B3" s="387"/>
      <c r="C3" s="387"/>
      <c r="D3" s="387"/>
      <c r="E3" s="387"/>
      <c r="F3" s="387"/>
      <c r="G3" s="387"/>
      <c r="H3" s="387"/>
      <c r="I3" s="387"/>
    </row>
    <row r="4" spans="1:9" ht="15.75" customHeight="1">
      <c r="A4" s="372" t="s">
        <v>218</v>
      </c>
      <c r="B4" s="372"/>
      <c r="C4" s="372"/>
      <c r="D4" s="372"/>
      <c r="E4" s="372"/>
      <c r="F4" s="372"/>
      <c r="G4" s="372"/>
      <c r="H4" s="372"/>
      <c r="I4" s="372"/>
    </row>
    <row r="5" spans="1:9" ht="15.75" customHeight="1">
      <c r="A5" s="372" t="s">
        <v>219</v>
      </c>
      <c r="B5" s="372"/>
      <c r="C5" s="372"/>
      <c r="D5" s="372"/>
      <c r="E5" s="372"/>
      <c r="F5" s="372"/>
      <c r="G5" s="372"/>
      <c r="H5" s="372"/>
      <c r="I5" s="372"/>
    </row>
    <row r="6" spans="1:8" ht="15.75" customHeight="1">
      <c r="A6" s="1"/>
      <c r="B6" s="1"/>
      <c r="C6" s="1"/>
      <c r="D6" s="1"/>
      <c r="E6" s="14"/>
      <c r="G6" s="1"/>
      <c r="H6" s="14"/>
    </row>
    <row r="7" spans="1:8" ht="9" customHeight="1">
      <c r="A7" s="1"/>
      <c r="B7" s="1"/>
      <c r="C7" s="1"/>
      <c r="D7" s="1"/>
      <c r="E7" s="14"/>
      <c r="G7" s="1"/>
      <c r="H7" s="14"/>
    </row>
    <row r="8" spans="1:9" ht="39.75" customHeight="1" thickBot="1">
      <c r="A8" s="1"/>
      <c r="B8" s="1"/>
      <c r="C8" s="1"/>
      <c r="D8" s="1"/>
      <c r="E8" s="14"/>
      <c r="F8" s="118"/>
      <c r="G8" s="1"/>
      <c r="H8" s="14"/>
      <c r="I8" s="118" t="s">
        <v>1</v>
      </c>
    </row>
    <row r="9" spans="1:9" ht="15.75" customHeight="1">
      <c r="A9" s="359" t="s">
        <v>8</v>
      </c>
      <c r="B9" s="360"/>
      <c r="C9" s="361"/>
      <c r="D9" s="369" t="s">
        <v>220</v>
      </c>
      <c r="E9" s="370"/>
      <c r="F9" s="371"/>
      <c r="G9" s="369" t="s">
        <v>22</v>
      </c>
      <c r="H9" s="370"/>
      <c r="I9" s="371"/>
    </row>
    <row r="10" spans="1:9" ht="24.75" customHeight="1">
      <c r="A10" s="393"/>
      <c r="B10" s="394"/>
      <c r="C10" s="395"/>
      <c r="D10" s="119" t="s">
        <v>221</v>
      </c>
      <c r="E10" s="120" t="s">
        <v>221</v>
      </c>
      <c r="F10" s="114" t="s">
        <v>222</v>
      </c>
      <c r="G10" s="119" t="s">
        <v>221</v>
      </c>
      <c r="H10" s="120" t="s">
        <v>221</v>
      </c>
      <c r="I10" s="114" t="s">
        <v>222</v>
      </c>
    </row>
    <row r="11" spans="1:9" ht="25.5" customHeight="1" thickBot="1">
      <c r="A11" s="396"/>
      <c r="B11" s="397"/>
      <c r="C11" s="398"/>
      <c r="D11" s="121" t="s">
        <v>223</v>
      </c>
      <c r="E11" s="122" t="s">
        <v>224</v>
      </c>
      <c r="F11" s="123"/>
      <c r="G11" s="121" t="s">
        <v>223</v>
      </c>
      <c r="H11" s="122" t="s">
        <v>224</v>
      </c>
      <c r="I11" s="123"/>
    </row>
    <row r="12" spans="1:9" ht="15.75" customHeight="1" thickBot="1">
      <c r="A12" s="402" t="s">
        <v>225</v>
      </c>
      <c r="B12" s="403"/>
      <c r="C12" s="403"/>
      <c r="D12" s="124">
        <v>785</v>
      </c>
      <c r="E12" s="125">
        <f>SUM(E13,E19,E20)</f>
        <v>10167</v>
      </c>
      <c r="F12" s="126">
        <f>SUM(D12:E12)</f>
        <v>10952</v>
      </c>
      <c r="G12" s="124">
        <v>785</v>
      </c>
      <c r="H12" s="125">
        <v>11063</v>
      </c>
      <c r="I12" s="125">
        <v>11848</v>
      </c>
    </row>
    <row r="13" spans="1:9" ht="15.75" customHeight="1">
      <c r="A13" s="400" t="s">
        <v>42</v>
      </c>
      <c r="B13" s="417" t="s">
        <v>225</v>
      </c>
      <c r="C13" s="417"/>
      <c r="D13" s="128">
        <f>SUM(D14:D16)</f>
        <v>785</v>
      </c>
      <c r="E13" s="129">
        <f>SUM(E14:E18)</f>
        <v>9433</v>
      </c>
      <c r="F13" s="126">
        <f>SUM(D13:E13)</f>
        <v>10218</v>
      </c>
      <c r="G13" s="128">
        <v>785</v>
      </c>
      <c r="H13" s="129">
        <v>10329</v>
      </c>
      <c r="I13" s="129">
        <v>11114</v>
      </c>
    </row>
    <row r="14" spans="1:9" ht="15.75" customHeight="1">
      <c r="A14" s="400"/>
      <c r="B14" s="130" t="s">
        <v>42</v>
      </c>
      <c r="C14" s="131" t="s">
        <v>226</v>
      </c>
      <c r="D14" s="131"/>
      <c r="E14" s="24">
        <v>3193</v>
      </c>
      <c r="F14" s="132">
        <f>SUM(D14:E14)</f>
        <v>3193</v>
      </c>
      <c r="G14" s="131"/>
      <c r="H14" s="24">
        <v>3781</v>
      </c>
      <c r="I14" s="132">
        <v>3781</v>
      </c>
    </row>
    <row r="15" spans="1:9" ht="15.75" customHeight="1">
      <c r="A15" s="400"/>
      <c r="B15" s="130" t="s">
        <v>44</v>
      </c>
      <c r="C15" s="131" t="s">
        <v>227</v>
      </c>
      <c r="D15" s="131"/>
      <c r="E15" s="24">
        <v>753</v>
      </c>
      <c r="F15" s="132">
        <f>SUM(D15:E15)</f>
        <v>753</v>
      </c>
      <c r="G15" s="131"/>
      <c r="H15" s="24">
        <v>835</v>
      </c>
      <c r="I15" s="132">
        <v>835</v>
      </c>
    </row>
    <row r="16" spans="1:9" s="133" customFormat="1" ht="15.75" customHeight="1">
      <c r="A16" s="400"/>
      <c r="B16" s="130" t="s">
        <v>58</v>
      </c>
      <c r="C16" s="131" t="s">
        <v>228</v>
      </c>
      <c r="D16" s="131">
        <v>785</v>
      </c>
      <c r="E16" s="24">
        <v>5200</v>
      </c>
      <c r="F16" s="132">
        <f>SUM(D16:E16)</f>
        <v>5985</v>
      </c>
      <c r="G16" s="131">
        <v>785</v>
      </c>
      <c r="H16" s="24">
        <v>5210</v>
      </c>
      <c r="I16" s="132">
        <v>5995</v>
      </c>
    </row>
    <row r="17" spans="1:9" s="133" customFormat="1" ht="15.75" customHeight="1">
      <c r="A17" s="400"/>
      <c r="B17" s="130" t="s">
        <v>76</v>
      </c>
      <c r="C17" s="131" t="s">
        <v>229</v>
      </c>
      <c r="D17" s="131"/>
      <c r="E17" s="24">
        <v>0</v>
      </c>
      <c r="F17" s="132">
        <f>SUM(E17:E17)</f>
        <v>0</v>
      </c>
      <c r="G17" s="131"/>
      <c r="H17" s="24"/>
      <c r="I17" s="132"/>
    </row>
    <row r="18" spans="1:9" s="133" customFormat="1" ht="15.75" customHeight="1">
      <c r="A18" s="400"/>
      <c r="B18" s="130" t="s">
        <v>78</v>
      </c>
      <c r="C18" s="131" t="s">
        <v>165</v>
      </c>
      <c r="D18" s="131"/>
      <c r="E18" s="24">
        <v>287</v>
      </c>
      <c r="F18" s="132">
        <f>SUM(E18:E18)</f>
        <v>287</v>
      </c>
      <c r="G18" s="131"/>
      <c r="H18" s="24">
        <v>503</v>
      </c>
      <c r="I18" s="132">
        <v>503</v>
      </c>
    </row>
    <row r="19" spans="1:9" ht="20.25" customHeight="1">
      <c r="A19" s="127" t="s">
        <v>44</v>
      </c>
      <c r="B19" s="404" t="s">
        <v>230</v>
      </c>
      <c r="C19" s="404"/>
      <c r="D19" s="134"/>
      <c r="E19" s="135">
        <v>734</v>
      </c>
      <c r="F19" s="136">
        <v>734</v>
      </c>
      <c r="G19" s="134"/>
      <c r="H19" s="135">
        <v>734</v>
      </c>
      <c r="I19" s="136">
        <v>734</v>
      </c>
    </row>
    <row r="20" spans="1:9" ht="15.75" customHeight="1" thickBot="1">
      <c r="A20" s="137" t="s">
        <v>58</v>
      </c>
      <c r="B20" s="405" t="s">
        <v>231</v>
      </c>
      <c r="C20" s="405"/>
      <c r="D20" s="138"/>
      <c r="E20" s="142"/>
      <c r="F20" s="143"/>
      <c r="G20" s="138"/>
      <c r="H20" s="142"/>
      <c r="I20" s="143"/>
    </row>
    <row r="21" spans="1:9" ht="15.75" customHeight="1">
      <c r="A21" s="406" t="s">
        <v>232</v>
      </c>
      <c r="B21" s="407"/>
      <c r="C21" s="408"/>
      <c r="D21" s="145"/>
      <c r="E21" s="146">
        <v>2000</v>
      </c>
      <c r="F21" s="147">
        <v>2000</v>
      </c>
      <c r="G21" s="145"/>
      <c r="H21" s="146">
        <v>3500</v>
      </c>
      <c r="I21" s="147">
        <v>3500</v>
      </c>
    </row>
    <row r="22" spans="1:9" ht="18" customHeight="1">
      <c r="A22" s="148" t="s">
        <v>42</v>
      </c>
      <c r="B22" s="426" t="s">
        <v>232</v>
      </c>
      <c r="C22" s="426"/>
      <c r="D22" s="131"/>
      <c r="E22" s="24">
        <v>2000</v>
      </c>
      <c r="F22" s="132">
        <v>2000</v>
      </c>
      <c r="G22" s="131"/>
      <c r="H22" s="24">
        <v>3500</v>
      </c>
      <c r="I22" s="132">
        <v>3500</v>
      </c>
    </row>
    <row r="23" spans="1:9" s="133" customFormat="1" ht="18" customHeight="1">
      <c r="A23" s="148" t="s">
        <v>44</v>
      </c>
      <c r="B23" s="409" t="s">
        <v>233</v>
      </c>
      <c r="C23" s="410"/>
      <c r="D23" s="149"/>
      <c r="E23" s="24">
        <v>0</v>
      </c>
      <c r="F23" s="132">
        <v>0</v>
      </c>
      <c r="G23" s="149"/>
      <c r="H23" s="24"/>
      <c r="I23" s="132"/>
    </row>
    <row r="24" spans="1:9" ht="18" customHeight="1" thickBot="1">
      <c r="A24" s="150" t="s">
        <v>58</v>
      </c>
      <c r="B24" s="415" t="s">
        <v>234</v>
      </c>
      <c r="C24" s="415"/>
      <c r="D24" s="139"/>
      <c r="E24" s="25">
        <v>0</v>
      </c>
      <c r="F24" s="151">
        <v>0</v>
      </c>
      <c r="G24" s="139"/>
      <c r="H24" s="25"/>
      <c r="I24" s="151"/>
    </row>
    <row r="25" spans="1:9" ht="18" customHeight="1">
      <c r="A25" s="402" t="s">
        <v>235</v>
      </c>
      <c r="B25" s="403"/>
      <c r="C25" s="403"/>
      <c r="D25" s="124"/>
      <c r="E25" s="152"/>
      <c r="F25" s="153"/>
      <c r="G25" s="124"/>
      <c r="H25" s="152"/>
      <c r="I25" s="153"/>
    </row>
    <row r="26" spans="1:9" s="133" customFormat="1" ht="18" customHeight="1">
      <c r="A26" s="400" t="s">
        <v>42</v>
      </c>
      <c r="B26" s="417" t="s">
        <v>236</v>
      </c>
      <c r="C26" s="418"/>
      <c r="D26" s="141"/>
      <c r="E26" s="154">
        <v>0</v>
      </c>
      <c r="F26" s="155">
        <v>0</v>
      </c>
      <c r="G26" s="141"/>
      <c r="H26" s="154">
        <v>130</v>
      </c>
      <c r="I26" s="155">
        <v>130</v>
      </c>
    </row>
    <row r="27" spans="1:9" ht="15.75" customHeight="1">
      <c r="A27" s="400"/>
      <c r="B27" s="130" t="s">
        <v>42</v>
      </c>
      <c r="C27" s="156" t="s">
        <v>237</v>
      </c>
      <c r="D27" s="156"/>
      <c r="E27" s="157">
        <v>0</v>
      </c>
      <c r="F27" s="158">
        <v>0</v>
      </c>
      <c r="G27" s="156"/>
      <c r="H27" s="157">
        <v>130</v>
      </c>
      <c r="I27" s="158">
        <v>130</v>
      </c>
    </row>
    <row r="28" spans="1:9" ht="15.75" customHeight="1">
      <c r="A28" s="400"/>
      <c r="B28" s="130" t="s">
        <v>44</v>
      </c>
      <c r="C28" s="156" t="s">
        <v>238</v>
      </c>
      <c r="D28" s="156"/>
      <c r="E28" s="157">
        <v>0</v>
      </c>
      <c r="F28" s="158">
        <v>0</v>
      </c>
      <c r="G28" s="156"/>
      <c r="H28" s="157"/>
      <c r="I28" s="158"/>
    </row>
    <row r="29" spans="1:9" s="133" customFormat="1" ht="18" customHeight="1">
      <c r="A29" s="400" t="s">
        <v>44</v>
      </c>
      <c r="B29" s="417" t="s">
        <v>239</v>
      </c>
      <c r="C29" s="418"/>
      <c r="D29" s="141"/>
      <c r="E29" s="135">
        <v>0</v>
      </c>
      <c r="F29" s="155">
        <v>0</v>
      </c>
      <c r="G29" s="141"/>
      <c r="H29" s="135"/>
      <c r="I29" s="155"/>
    </row>
    <row r="30" spans="1:9" s="133" customFormat="1" ht="18" customHeight="1">
      <c r="A30" s="400"/>
      <c r="B30" s="130" t="s">
        <v>42</v>
      </c>
      <c r="C30" s="156" t="s">
        <v>237</v>
      </c>
      <c r="D30" s="156"/>
      <c r="E30" s="24">
        <v>0</v>
      </c>
      <c r="F30" s="158">
        <v>0</v>
      </c>
      <c r="G30" s="156"/>
      <c r="H30" s="24"/>
      <c r="I30" s="158"/>
    </row>
    <row r="31" spans="1:9" s="133" customFormat="1" ht="18" customHeight="1" thickBot="1">
      <c r="A31" s="401"/>
      <c r="B31" s="159" t="s">
        <v>44</v>
      </c>
      <c r="C31" s="160" t="s">
        <v>238</v>
      </c>
      <c r="D31" s="160"/>
      <c r="E31" s="161"/>
      <c r="F31" s="162"/>
      <c r="G31" s="160"/>
      <c r="H31" s="161"/>
      <c r="I31" s="162"/>
    </row>
    <row r="32" spans="1:9" ht="18" customHeight="1">
      <c r="A32" s="406" t="s">
        <v>240</v>
      </c>
      <c r="B32" s="407"/>
      <c r="C32" s="408"/>
      <c r="D32" s="144"/>
      <c r="E32" s="164"/>
      <c r="F32" s="166">
        <v>0</v>
      </c>
      <c r="G32" s="144"/>
      <c r="H32" s="164"/>
      <c r="I32" s="166"/>
    </row>
    <row r="33" spans="1:9" s="133" customFormat="1" ht="18" customHeight="1">
      <c r="A33" s="163" t="s">
        <v>42</v>
      </c>
      <c r="B33" s="413" t="s">
        <v>204</v>
      </c>
      <c r="C33" s="414"/>
      <c r="D33" s="145"/>
      <c r="E33" s="146">
        <v>0</v>
      </c>
      <c r="F33" s="147">
        <v>0</v>
      </c>
      <c r="G33" s="145"/>
      <c r="H33" s="146"/>
      <c r="I33" s="147"/>
    </row>
    <row r="34" spans="1:9" s="133" customFormat="1" ht="18" customHeight="1">
      <c r="A34" s="422" t="s">
        <v>44</v>
      </c>
      <c r="B34" s="413" t="s">
        <v>206</v>
      </c>
      <c r="C34" s="414"/>
      <c r="D34" s="145"/>
      <c r="E34" s="146">
        <v>593</v>
      </c>
      <c r="F34" s="147">
        <v>593</v>
      </c>
      <c r="G34" s="145"/>
      <c r="H34" s="146">
        <v>493</v>
      </c>
      <c r="I34" s="147">
        <v>493</v>
      </c>
    </row>
    <row r="35" spans="1:9" s="133" customFormat="1" ht="18" customHeight="1">
      <c r="A35" s="423"/>
      <c r="B35" s="167" t="s">
        <v>42</v>
      </c>
      <c r="C35" s="168" t="s">
        <v>241</v>
      </c>
      <c r="D35" s="168"/>
      <c r="E35" s="13">
        <v>593</v>
      </c>
      <c r="F35" s="169">
        <v>593</v>
      </c>
      <c r="G35" s="168"/>
      <c r="H35" s="13">
        <v>493</v>
      </c>
      <c r="I35" s="169">
        <v>493</v>
      </c>
    </row>
    <row r="36" spans="1:9" s="133" customFormat="1" ht="18" customHeight="1" thickBot="1">
      <c r="A36" s="424"/>
      <c r="B36" s="170" t="s">
        <v>44</v>
      </c>
      <c r="C36" s="171" t="s">
        <v>242</v>
      </c>
      <c r="D36" s="171"/>
      <c r="E36" s="172">
        <v>0</v>
      </c>
      <c r="F36" s="173">
        <v>0</v>
      </c>
      <c r="G36" s="171"/>
      <c r="H36" s="172"/>
      <c r="I36" s="173"/>
    </row>
    <row r="37" spans="1:9" s="133" customFormat="1" ht="18" customHeight="1" thickBot="1">
      <c r="A37" s="174"/>
      <c r="B37" s="425" t="s">
        <v>243</v>
      </c>
      <c r="C37" s="425"/>
      <c r="D37" s="175">
        <v>785</v>
      </c>
      <c r="E37" s="176">
        <v>12760</v>
      </c>
      <c r="F37" s="177">
        <f>SUM(D37:E37)</f>
        <v>13545</v>
      </c>
      <c r="G37" s="177">
        <v>785</v>
      </c>
      <c r="H37" s="177">
        <v>15186</v>
      </c>
      <c r="I37" s="177">
        <v>15971</v>
      </c>
    </row>
    <row r="38" spans="1:9" s="133" customFormat="1" ht="18" customHeight="1">
      <c r="A38" s="163">
        <v>1</v>
      </c>
      <c r="B38" s="421" t="s">
        <v>244</v>
      </c>
      <c r="C38" s="421"/>
      <c r="D38" s="178"/>
      <c r="E38" s="146"/>
      <c r="F38" s="146"/>
      <c r="G38" s="178"/>
      <c r="H38" s="146"/>
      <c r="I38" s="146"/>
    </row>
    <row r="39" spans="1:9" s="133" customFormat="1" ht="18" customHeight="1">
      <c r="A39" s="411"/>
      <c r="B39" s="130" t="s">
        <v>42</v>
      </c>
      <c r="C39" s="179" t="s">
        <v>245</v>
      </c>
      <c r="D39" s="179"/>
      <c r="E39" s="24"/>
      <c r="F39" s="146"/>
      <c r="G39" s="179"/>
      <c r="H39" s="24"/>
      <c r="I39" s="146"/>
    </row>
    <row r="40" spans="1:9" s="133" customFormat="1" ht="18" customHeight="1">
      <c r="A40" s="412"/>
      <c r="B40" s="130" t="s">
        <v>44</v>
      </c>
      <c r="C40" s="179" t="s">
        <v>246</v>
      </c>
      <c r="D40" s="179"/>
      <c r="E40" s="24"/>
      <c r="F40" s="146"/>
      <c r="G40" s="179"/>
      <c r="H40" s="24"/>
      <c r="I40" s="146"/>
    </row>
    <row r="41" spans="1:9" s="133" customFormat="1" ht="18" customHeight="1">
      <c r="A41" s="180" t="s">
        <v>44</v>
      </c>
      <c r="B41" s="404" t="s">
        <v>247</v>
      </c>
      <c r="C41" s="404"/>
      <c r="D41" s="134"/>
      <c r="E41" s="135">
        <v>3517</v>
      </c>
      <c r="F41" s="146">
        <v>3517</v>
      </c>
      <c r="G41" s="134"/>
      <c r="H41" s="135">
        <v>3517</v>
      </c>
      <c r="I41" s="146">
        <v>3517</v>
      </c>
    </row>
    <row r="42" spans="1:9" s="133" customFormat="1" ht="18" customHeight="1">
      <c r="A42" s="411"/>
      <c r="B42" s="130" t="s">
        <v>42</v>
      </c>
      <c r="C42" s="131" t="s">
        <v>248</v>
      </c>
      <c r="D42" s="131"/>
      <c r="E42" s="24"/>
      <c r="F42" s="146"/>
      <c r="G42" s="131"/>
      <c r="H42" s="24"/>
      <c r="I42" s="146"/>
    </row>
    <row r="43" spans="1:9" s="133" customFormat="1" ht="21" customHeight="1">
      <c r="A43" s="412"/>
      <c r="B43" s="130" t="s">
        <v>44</v>
      </c>
      <c r="C43" s="131" t="s">
        <v>249</v>
      </c>
      <c r="D43" s="131"/>
      <c r="E43" s="24">
        <v>3517</v>
      </c>
      <c r="F43" s="13">
        <v>3517</v>
      </c>
      <c r="G43" s="131"/>
      <c r="H43" s="24">
        <v>3517</v>
      </c>
      <c r="I43" s="13">
        <v>3517</v>
      </c>
    </row>
    <row r="44" spans="1:9" ht="15.75" customHeight="1" thickBot="1">
      <c r="A44" s="181"/>
      <c r="B44" s="182" t="s">
        <v>58</v>
      </c>
      <c r="C44" s="183" t="s">
        <v>250</v>
      </c>
      <c r="D44" s="183"/>
      <c r="E44" s="25"/>
      <c r="F44" s="146"/>
      <c r="G44" s="183"/>
      <c r="H44" s="25"/>
      <c r="I44" s="146"/>
    </row>
    <row r="45" spans="1:9" ht="15.75" customHeight="1" thickBot="1">
      <c r="A45" s="174"/>
      <c r="B45" s="419" t="s">
        <v>251</v>
      </c>
      <c r="C45" s="420"/>
      <c r="D45" s="115"/>
      <c r="E45" s="176"/>
      <c r="F45" s="177"/>
      <c r="G45" s="115"/>
      <c r="H45" s="176"/>
      <c r="I45" s="177"/>
    </row>
    <row r="46" spans="1:9" ht="15.75" customHeight="1" thickBot="1">
      <c r="A46" s="184"/>
      <c r="B46" s="416" t="s">
        <v>252</v>
      </c>
      <c r="C46" s="416"/>
      <c r="D46" s="140">
        <v>785</v>
      </c>
      <c r="E46" s="185">
        <v>16277</v>
      </c>
      <c r="F46" s="177">
        <f>SUM(D46:E46)</f>
        <v>17062</v>
      </c>
      <c r="G46" s="140">
        <v>785</v>
      </c>
      <c r="H46" s="185">
        <v>18703</v>
      </c>
      <c r="I46" s="177">
        <f>SUM(G46,H46)</f>
        <v>19488</v>
      </c>
    </row>
    <row r="47" ht="21" customHeight="1" thickBot="1"/>
    <row r="48" spans="1:9" ht="15.75" customHeight="1">
      <c r="A48" s="187" t="s">
        <v>42</v>
      </c>
      <c r="B48" s="399" t="s">
        <v>253</v>
      </c>
      <c r="C48" s="399"/>
      <c r="D48" s="165">
        <v>785</v>
      </c>
      <c r="E48" s="2">
        <v>10760</v>
      </c>
      <c r="F48" s="188">
        <v>11545</v>
      </c>
      <c r="G48" s="189">
        <v>785</v>
      </c>
      <c r="H48" s="2">
        <v>11686</v>
      </c>
      <c r="I48" s="188">
        <v>12471</v>
      </c>
    </row>
    <row r="49" spans="1:9" ht="15.75" customHeight="1" thickBot="1">
      <c r="A49" s="190" t="s">
        <v>44</v>
      </c>
      <c r="B49" s="415" t="s">
        <v>254</v>
      </c>
      <c r="C49" s="415"/>
      <c r="D49" s="139"/>
      <c r="E49" s="25">
        <v>5517</v>
      </c>
      <c r="F49" s="151">
        <v>5517</v>
      </c>
      <c r="G49" s="139"/>
      <c r="H49" s="25">
        <v>7017</v>
      </c>
      <c r="I49" s="151">
        <v>7017</v>
      </c>
    </row>
    <row r="50" spans="1:9" ht="15.75" customHeight="1" thickBot="1">
      <c r="A50" s="191"/>
      <c r="B50" s="416" t="s">
        <v>252</v>
      </c>
      <c r="C50" s="416"/>
      <c r="D50" s="140">
        <v>785</v>
      </c>
      <c r="E50" s="185">
        <v>16277</v>
      </c>
      <c r="F50" s="192">
        <v>17062</v>
      </c>
      <c r="G50" s="193">
        <v>785</v>
      </c>
      <c r="H50" s="193">
        <v>18703</v>
      </c>
      <c r="I50" s="193">
        <v>19488</v>
      </c>
    </row>
  </sheetData>
  <sheetProtection/>
  <mergeCells count="36">
    <mergeCell ref="A34:A36"/>
    <mergeCell ref="B37:C37"/>
    <mergeCell ref="A13:A18"/>
    <mergeCell ref="B13:C13"/>
    <mergeCell ref="B22:C22"/>
    <mergeCell ref="A25:C25"/>
    <mergeCell ref="A26:A28"/>
    <mergeCell ref="B24:C24"/>
    <mergeCell ref="B49:C49"/>
    <mergeCell ref="B50:C50"/>
    <mergeCell ref="B26:C26"/>
    <mergeCell ref="B29:C29"/>
    <mergeCell ref="B46:C46"/>
    <mergeCell ref="B41:C41"/>
    <mergeCell ref="B45:C45"/>
    <mergeCell ref="B38:C38"/>
    <mergeCell ref="A32:C32"/>
    <mergeCell ref="B33:C33"/>
    <mergeCell ref="B48:C48"/>
    <mergeCell ref="A29:A31"/>
    <mergeCell ref="A12:C12"/>
    <mergeCell ref="B19:C19"/>
    <mergeCell ref="B20:C20"/>
    <mergeCell ref="A21:C21"/>
    <mergeCell ref="B23:C23"/>
    <mergeCell ref="A39:A40"/>
    <mergeCell ref="A42:A43"/>
    <mergeCell ref="B34:C34"/>
    <mergeCell ref="G9:I9"/>
    <mergeCell ref="A1:I1"/>
    <mergeCell ref="A2:I2"/>
    <mergeCell ref="A3:I3"/>
    <mergeCell ref="A4:I4"/>
    <mergeCell ref="A5:I5"/>
    <mergeCell ref="A9:C11"/>
    <mergeCell ref="D9:F9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&amp;Rmelléklet 2/2013.(III.04)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0.375" style="4" customWidth="1"/>
    <col min="2" max="2" width="7.75390625" style="5" customWidth="1"/>
    <col min="3" max="4" width="9.125" style="4" customWidth="1"/>
    <col min="5" max="5" width="10.00390625" style="4" customWidth="1"/>
    <col min="6" max="13" width="9.125" style="4" customWidth="1"/>
    <col min="14" max="14" width="9.875" style="4" bestFit="1" customWidth="1"/>
    <col min="15" max="16384" width="9.125" style="3" customWidth="1"/>
  </cols>
  <sheetData>
    <row r="2" spans="1:13" ht="15.75">
      <c r="A2" s="387" t="s">
        <v>287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5.75">
      <c r="A3" s="387" t="s">
        <v>20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3" ht="15.75">
      <c r="A4" s="387" t="s">
        <v>288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</row>
    <row r="5" spans="1:14" ht="15.75" customHeight="1">
      <c r="A5" s="372" t="s">
        <v>28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</row>
    <row r="6" spans="1:14" ht="15.75" customHeight="1">
      <c r="A6" s="372" t="s">
        <v>10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</row>
    <row r="7" spans="1:14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72"/>
      <c r="N7" s="372"/>
    </row>
    <row r="8" spans="1:14" ht="15.75" customHeight="1">
      <c r="A8" s="1"/>
      <c r="B8" s="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 t="s">
        <v>1</v>
      </c>
    </row>
    <row r="9" ht="9" customHeight="1" thickBot="1"/>
    <row r="10" spans="1:14" s="6" customFormat="1" ht="21" customHeight="1">
      <c r="A10" s="429" t="s">
        <v>8</v>
      </c>
      <c r="B10" s="432" t="s">
        <v>4</v>
      </c>
      <c r="C10" s="369" t="s">
        <v>22</v>
      </c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1"/>
    </row>
    <row r="11" spans="1:14" s="7" customFormat="1" ht="42.75" customHeight="1">
      <c r="A11" s="430"/>
      <c r="B11" s="433"/>
      <c r="C11" s="427" t="s">
        <v>3</v>
      </c>
      <c r="D11" s="427" t="s">
        <v>17</v>
      </c>
      <c r="E11" s="427" t="s">
        <v>12</v>
      </c>
      <c r="F11" s="427" t="s">
        <v>7</v>
      </c>
      <c r="G11" s="427" t="s">
        <v>18</v>
      </c>
      <c r="H11" s="427" t="s">
        <v>23</v>
      </c>
      <c r="I11" s="427" t="s">
        <v>13</v>
      </c>
      <c r="J11" s="427" t="s">
        <v>2</v>
      </c>
      <c r="K11" s="427" t="s">
        <v>0</v>
      </c>
      <c r="L11" s="427" t="s">
        <v>5</v>
      </c>
      <c r="M11" s="427" t="s">
        <v>6</v>
      </c>
      <c r="N11" s="434" t="s">
        <v>9</v>
      </c>
    </row>
    <row r="12" spans="1:14" s="12" customFormat="1" ht="12.75" customHeight="1" thickBot="1">
      <c r="A12" s="431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35"/>
    </row>
    <row r="13" spans="1:16" ht="25.5" customHeight="1" thickBot="1">
      <c r="A13" s="18" t="s">
        <v>14</v>
      </c>
      <c r="B13" s="19">
        <v>841133</v>
      </c>
      <c r="C13" s="2">
        <v>820</v>
      </c>
      <c r="D13" s="2"/>
      <c r="E13" s="2"/>
      <c r="F13" s="2"/>
      <c r="G13" s="2"/>
      <c r="H13" s="2"/>
      <c r="I13" s="2"/>
      <c r="J13" s="2"/>
      <c r="K13" s="2"/>
      <c r="L13" s="2"/>
      <c r="M13" s="27"/>
      <c r="N13" s="23">
        <f>SUM(C13:M13)</f>
        <v>820</v>
      </c>
      <c r="O13" s="8"/>
      <c r="P13" s="4"/>
    </row>
    <row r="14" spans="1:16" ht="25.5" customHeight="1" thickBot="1">
      <c r="A14" s="15" t="s">
        <v>15</v>
      </c>
      <c r="B14" s="17">
        <v>841901</v>
      </c>
      <c r="C14" s="13"/>
      <c r="D14" s="13"/>
      <c r="E14" s="13">
        <v>7621</v>
      </c>
      <c r="F14" s="13">
        <v>1500</v>
      </c>
      <c r="G14" s="13"/>
      <c r="H14" s="13"/>
      <c r="I14" s="13"/>
      <c r="J14" s="13"/>
      <c r="K14" s="13"/>
      <c r="L14" s="13"/>
      <c r="M14" s="26"/>
      <c r="N14" s="23">
        <f>SUM(C14:M14)</f>
        <v>9121</v>
      </c>
      <c r="O14" s="8"/>
      <c r="P14" s="4"/>
    </row>
    <row r="15" spans="1:16" ht="25.5" customHeight="1" thickBot="1">
      <c r="A15" s="15" t="s">
        <v>16</v>
      </c>
      <c r="B15" s="16">
        <v>841126</v>
      </c>
      <c r="C15" s="13"/>
      <c r="D15" s="13"/>
      <c r="E15" s="13"/>
      <c r="F15" s="13">
        <v>4397</v>
      </c>
      <c r="G15" s="13"/>
      <c r="H15" s="13"/>
      <c r="I15" s="13"/>
      <c r="J15" s="13"/>
      <c r="K15" s="13">
        <v>1752</v>
      </c>
      <c r="L15" s="13"/>
      <c r="M15" s="26"/>
      <c r="N15" s="23">
        <f>SUM(C15:M15)</f>
        <v>6149</v>
      </c>
      <c r="O15" s="8"/>
      <c r="P15" s="4"/>
    </row>
    <row r="16" spans="1:16" ht="25.5" customHeight="1" thickBot="1">
      <c r="A16" s="20" t="s">
        <v>19</v>
      </c>
      <c r="B16" s="21">
        <v>381103</v>
      </c>
      <c r="C16" s="24"/>
      <c r="D16" s="24">
        <v>785</v>
      </c>
      <c r="E16" s="24"/>
      <c r="F16" s="24"/>
      <c r="G16" s="24"/>
      <c r="H16" s="24"/>
      <c r="I16" s="24"/>
      <c r="J16" s="24"/>
      <c r="K16" s="13"/>
      <c r="L16" s="24"/>
      <c r="M16" s="26"/>
      <c r="N16" s="23">
        <f>SUM(C16:M16)</f>
        <v>785</v>
      </c>
      <c r="O16" s="8"/>
      <c r="P16" s="4"/>
    </row>
    <row r="17" spans="1:16" ht="25.5" customHeight="1" thickBot="1">
      <c r="A17" s="30" t="s">
        <v>21</v>
      </c>
      <c r="B17" s="28">
        <v>890442</v>
      </c>
      <c r="C17" s="25"/>
      <c r="D17" s="13"/>
      <c r="E17" s="24"/>
      <c r="F17" s="24"/>
      <c r="G17" s="24"/>
      <c r="H17" s="25">
        <v>1205</v>
      </c>
      <c r="I17" s="24"/>
      <c r="J17" s="24"/>
      <c r="K17" s="13"/>
      <c r="L17" s="24"/>
      <c r="M17" s="26"/>
      <c r="N17" s="23">
        <f>SUM(C17:M17)</f>
        <v>1205</v>
      </c>
      <c r="O17" s="8"/>
      <c r="P17" s="4"/>
    </row>
    <row r="18" spans="1:16" ht="25.5" customHeight="1" thickBot="1">
      <c r="A18" s="32" t="s">
        <v>24</v>
      </c>
      <c r="B18" s="28">
        <v>522001</v>
      </c>
      <c r="C18" s="24"/>
      <c r="D18" s="13"/>
      <c r="E18" s="24">
        <v>223</v>
      </c>
      <c r="F18" s="24"/>
      <c r="G18" s="24"/>
      <c r="H18" s="24"/>
      <c r="I18" s="24"/>
      <c r="J18" s="24"/>
      <c r="K18" s="13"/>
      <c r="L18" s="24"/>
      <c r="M18" s="26"/>
      <c r="N18" s="23">
        <v>223</v>
      </c>
      <c r="O18" s="8"/>
      <c r="P18" s="4"/>
    </row>
    <row r="19" spans="1:16" ht="25.5" customHeight="1" thickBot="1">
      <c r="A19" s="30" t="s">
        <v>25</v>
      </c>
      <c r="B19" s="28">
        <v>813001</v>
      </c>
      <c r="C19" s="24"/>
      <c r="D19" s="13"/>
      <c r="E19" s="24">
        <v>660</v>
      </c>
      <c r="F19" s="24"/>
      <c r="G19" s="24"/>
      <c r="H19" s="24"/>
      <c r="I19" s="24"/>
      <c r="J19" s="24"/>
      <c r="K19" s="13"/>
      <c r="L19" s="24"/>
      <c r="M19" s="26"/>
      <c r="N19" s="23">
        <v>660</v>
      </c>
      <c r="O19" s="8"/>
      <c r="P19" s="4"/>
    </row>
    <row r="20" spans="1:16" ht="25.5" customHeight="1" thickBot="1">
      <c r="A20" s="30" t="s">
        <v>26</v>
      </c>
      <c r="B20" s="28">
        <v>890442</v>
      </c>
      <c r="C20" s="24"/>
      <c r="D20" s="13"/>
      <c r="E20" s="24">
        <v>425</v>
      </c>
      <c r="F20" s="24"/>
      <c r="G20" s="24"/>
      <c r="H20" s="24"/>
      <c r="I20" s="24"/>
      <c r="J20" s="24"/>
      <c r="K20" s="13"/>
      <c r="L20" s="24"/>
      <c r="M20" s="26"/>
      <c r="N20" s="23">
        <v>425</v>
      </c>
      <c r="O20" s="8"/>
      <c r="P20" s="4"/>
    </row>
    <row r="21" spans="1:16" ht="25.5" customHeight="1" thickBot="1">
      <c r="A21" s="30" t="s">
        <v>27</v>
      </c>
      <c r="B21" s="28">
        <v>960302</v>
      </c>
      <c r="C21" s="24"/>
      <c r="D21" s="13"/>
      <c r="E21" s="24">
        <v>100</v>
      </c>
      <c r="F21" s="24"/>
      <c r="G21" s="24"/>
      <c r="H21" s="24"/>
      <c r="I21" s="24"/>
      <c r="J21" s="24"/>
      <c r="K21" s="13"/>
      <c r="L21" s="24"/>
      <c r="M21" s="26"/>
      <c r="N21" s="23">
        <v>100</v>
      </c>
      <c r="O21" s="8"/>
      <c r="P21" s="4"/>
    </row>
    <row r="22" spans="1:15" s="6" customFormat="1" ht="30" customHeight="1" thickBot="1">
      <c r="A22" s="31" t="s">
        <v>11</v>
      </c>
      <c r="B22" s="29"/>
      <c r="C22" s="22">
        <f>SUM(C13:C16)</f>
        <v>820</v>
      </c>
      <c r="D22" s="22">
        <f>SUM(D13:D16)</f>
        <v>785</v>
      </c>
      <c r="E22" s="22">
        <f>SUM(E13:E15:E18:E19:E20:E21)</f>
        <v>9029</v>
      </c>
      <c r="F22" s="22">
        <f>SUM(F13:F15:F18:F19:F20:F21)</f>
        <v>5897</v>
      </c>
      <c r="G22" s="22">
        <f>SUM(G13:G15:G18:G19:G20:G21)</f>
        <v>0</v>
      </c>
      <c r="H22" s="22">
        <f>SUM(H13:H15:H18:H19:H20:H21)</f>
        <v>1205</v>
      </c>
      <c r="I22" s="22">
        <f>SUM(I13:I15)</f>
        <v>0</v>
      </c>
      <c r="J22" s="22">
        <f>SUM(J13:J15)</f>
        <v>0</v>
      </c>
      <c r="K22" s="22">
        <f>SUM(K13:K15)</f>
        <v>1752</v>
      </c>
      <c r="L22" s="22">
        <f>SUM(L13:L15)</f>
        <v>0</v>
      </c>
      <c r="M22" s="22">
        <f>SUM(M13:M15)</f>
        <v>0</v>
      </c>
      <c r="N22" s="22">
        <f>SUM(N13:N14:N15:N16:N17:N18:N19:N20:N21)</f>
        <v>19488</v>
      </c>
      <c r="O22" s="9"/>
    </row>
    <row r="23" ht="12.75">
      <c r="O23" s="8"/>
    </row>
    <row r="24" ht="12.75">
      <c r="O24" s="8"/>
    </row>
    <row r="25" ht="12.75">
      <c r="O25" s="8"/>
    </row>
    <row r="38" spans="1:2" ht="12.75">
      <c r="A38" s="10"/>
      <c r="B38" s="11"/>
    </row>
  </sheetData>
  <sheetProtection/>
  <mergeCells count="21">
    <mergeCell ref="M7:N7"/>
    <mergeCell ref="A2:M2"/>
    <mergeCell ref="A3:M3"/>
    <mergeCell ref="A4:M4"/>
    <mergeCell ref="D11:D12"/>
    <mergeCell ref="A5:N5"/>
    <mergeCell ref="A6:N6"/>
    <mergeCell ref="C10:N10"/>
    <mergeCell ref="A10:A12"/>
    <mergeCell ref="B10:B12"/>
    <mergeCell ref="N11:N12"/>
    <mergeCell ref="C11:C12"/>
    <mergeCell ref="E11:E12"/>
    <mergeCell ref="F11:F12"/>
    <mergeCell ref="G11:G12"/>
    <mergeCell ref="L11:L12"/>
    <mergeCell ref="M11:M12"/>
    <mergeCell ref="H11:H12"/>
    <mergeCell ref="I11:I12"/>
    <mergeCell ref="J11:J12"/>
    <mergeCell ref="K11:K12"/>
  </mergeCells>
  <printOptions horizontalCentered="1"/>
  <pageMargins left="0" right="0" top="0.3937007874015748" bottom="0.3937007874015748" header="0.1968503937007874" footer="0.196850393700787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37">
      <selection activeCell="G10" sqref="G10"/>
    </sheetView>
  </sheetViews>
  <sheetFormatPr defaultColWidth="9.00390625" defaultRowHeight="12.75"/>
  <cols>
    <col min="2" max="2" width="9.00390625" style="0" customWidth="1"/>
    <col min="3" max="3" width="17.00390625" style="0" customWidth="1"/>
    <col min="4" max="4" width="10.75390625" style="0" customWidth="1"/>
    <col min="5" max="5" width="9.625" style="0" customWidth="1"/>
    <col min="6" max="6" width="10.75390625" style="0" customWidth="1"/>
    <col min="7" max="7" width="10.625" style="0" customWidth="1"/>
  </cols>
  <sheetData>
    <row r="1" spans="1:8" ht="12.75">
      <c r="A1" s="436" t="s">
        <v>289</v>
      </c>
      <c r="B1" s="436"/>
      <c r="C1" s="436"/>
      <c r="D1" s="436"/>
      <c r="E1" s="436"/>
      <c r="F1" s="436"/>
      <c r="G1" s="436"/>
      <c r="H1" s="436"/>
    </row>
    <row r="2" spans="1:8" ht="12.75">
      <c r="A2" s="436" t="s">
        <v>29</v>
      </c>
      <c r="B2" s="436"/>
      <c r="C2" s="436"/>
      <c r="D2" s="436"/>
      <c r="E2" s="436"/>
      <c r="F2" s="436"/>
      <c r="G2" s="436"/>
      <c r="H2" s="436"/>
    </row>
    <row r="3" spans="1:8" ht="13.5" thickBot="1">
      <c r="A3" s="437" t="s">
        <v>290</v>
      </c>
      <c r="B3" s="437"/>
      <c r="C3" s="437"/>
      <c r="D3" s="437"/>
      <c r="E3" s="437"/>
      <c r="F3" s="437"/>
      <c r="G3" s="437"/>
      <c r="H3" s="437"/>
    </row>
    <row r="4" spans="1:8" ht="12.75">
      <c r="A4" s="438" t="s">
        <v>30</v>
      </c>
      <c r="B4" s="439"/>
      <c r="C4" s="440" t="s">
        <v>31</v>
      </c>
      <c r="D4" s="440"/>
      <c r="E4" s="440"/>
      <c r="F4" s="440"/>
      <c r="G4" s="441"/>
      <c r="H4" s="442"/>
    </row>
    <row r="5" spans="1:8" ht="13.5" thickBot="1">
      <c r="A5" s="444" t="s">
        <v>32</v>
      </c>
      <c r="B5" s="445"/>
      <c r="C5" s="446" t="s">
        <v>33</v>
      </c>
      <c r="D5" s="446"/>
      <c r="E5" s="446"/>
      <c r="F5" s="446"/>
      <c r="G5" s="447"/>
      <c r="H5" s="448"/>
    </row>
    <row r="6" spans="1:8" ht="12.75">
      <c r="A6" s="33"/>
      <c r="B6" s="34"/>
      <c r="C6" s="449" t="s">
        <v>34</v>
      </c>
      <c r="D6" s="450"/>
      <c r="E6" s="451"/>
      <c r="F6" s="449" t="s">
        <v>35</v>
      </c>
      <c r="G6" s="452"/>
      <c r="H6" s="41" t="s">
        <v>9</v>
      </c>
    </row>
    <row r="7" spans="1:8" ht="36">
      <c r="A7" s="443" t="s">
        <v>36</v>
      </c>
      <c r="B7" s="443"/>
      <c r="C7" s="42" t="s">
        <v>37</v>
      </c>
      <c r="D7" s="42" t="s">
        <v>38</v>
      </c>
      <c r="E7" s="42" t="s">
        <v>39</v>
      </c>
      <c r="F7" s="42" t="s">
        <v>38</v>
      </c>
      <c r="G7" s="42" t="s">
        <v>39</v>
      </c>
      <c r="H7" s="43"/>
    </row>
    <row r="8" spans="1:8" ht="33" customHeight="1">
      <c r="A8" s="42"/>
      <c r="B8" s="42"/>
      <c r="C8" s="443" t="s">
        <v>40</v>
      </c>
      <c r="D8" s="443"/>
      <c r="E8" s="443"/>
      <c r="F8" s="443"/>
      <c r="G8" s="42"/>
      <c r="H8" s="44" t="s">
        <v>41</v>
      </c>
    </row>
    <row r="9" spans="1:8" ht="56.25" customHeight="1">
      <c r="A9" s="45" t="s">
        <v>42</v>
      </c>
      <c r="B9" s="46"/>
      <c r="C9" s="47" t="s">
        <v>43</v>
      </c>
      <c r="D9" s="48">
        <v>820</v>
      </c>
      <c r="E9" s="49">
        <v>820</v>
      </c>
      <c r="F9" s="49">
        <v>785</v>
      </c>
      <c r="G9" s="49">
        <v>785</v>
      </c>
      <c r="H9" s="50">
        <f aca="true" t="shared" si="0" ref="H9:H65">SUM(E9,G9)</f>
        <v>1605</v>
      </c>
    </row>
    <row r="10" spans="1:8" ht="57.75" customHeight="1">
      <c r="A10" s="45" t="s">
        <v>44</v>
      </c>
      <c r="B10" s="46"/>
      <c r="C10" s="47" t="s">
        <v>45</v>
      </c>
      <c r="D10" s="48">
        <v>820</v>
      </c>
      <c r="E10" s="49">
        <v>820</v>
      </c>
      <c r="F10" s="49">
        <f>SUM(F11:F16)</f>
        <v>0</v>
      </c>
      <c r="G10" s="49"/>
      <c r="H10" s="50">
        <f t="shared" si="0"/>
        <v>820</v>
      </c>
    </row>
    <row r="11" spans="1:8" ht="12.75">
      <c r="A11" s="45"/>
      <c r="B11" s="51" t="s">
        <v>46</v>
      </c>
      <c r="C11" s="52" t="s">
        <v>47</v>
      </c>
      <c r="D11" s="53">
        <v>440</v>
      </c>
      <c r="E11" s="54">
        <v>440</v>
      </c>
      <c r="F11" s="54"/>
      <c r="G11" s="54"/>
      <c r="H11" s="50">
        <f t="shared" si="0"/>
        <v>440</v>
      </c>
    </row>
    <row r="12" spans="1:8" ht="12.75">
      <c r="A12" s="45"/>
      <c r="B12" s="51" t="s">
        <v>48</v>
      </c>
      <c r="C12" s="52" t="s">
        <v>49</v>
      </c>
      <c r="D12" s="53"/>
      <c r="E12" s="54"/>
      <c r="F12" s="54"/>
      <c r="G12" s="54"/>
      <c r="H12" s="50">
        <f t="shared" si="0"/>
        <v>0</v>
      </c>
    </row>
    <row r="13" spans="1:8" ht="50.25" customHeight="1">
      <c r="A13" s="45"/>
      <c r="B13" s="51" t="s">
        <v>50</v>
      </c>
      <c r="C13" s="52" t="s">
        <v>51</v>
      </c>
      <c r="D13" s="53">
        <v>380</v>
      </c>
      <c r="E13" s="54">
        <v>380</v>
      </c>
      <c r="F13" s="54"/>
      <c r="G13" s="54"/>
      <c r="H13" s="50">
        <f t="shared" si="0"/>
        <v>380</v>
      </c>
    </row>
    <row r="14" spans="1:8" ht="22.5">
      <c r="A14" s="45"/>
      <c r="B14" s="51" t="s">
        <v>52</v>
      </c>
      <c r="C14" s="52" t="s">
        <v>53</v>
      </c>
      <c r="D14" s="53"/>
      <c r="E14" s="54"/>
      <c r="F14" s="54"/>
      <c r="G14" s="54"/>
      <c r="H14" s="50">
        <f t="shared" si="0"/>
        <v>0</v>
      </c>
    </row>
    <row r="15" spans="1:8" ht="33.75">
      <c r="A15" s="45"/>
      <c r="B15" s="51" t="s">
        <v>54</v>
      </c>
      <c r="C15" s="52" t="s">
        <v>55</v>
      </c>
      <c r="D15" s="53"/>
      <c r="E15" s="54"/>
      <c r="F15" s="54"/>
      <c r="G15" s="54"/>
      <c r="H15" s="50">
        <f t="shared" si="0"/>
        <v>0</v>
      </c>
    </row>
    <row r="16" spans="1:8" ht="33.75">
      <c r="A16" s="45"/>
      <c r="B16" s="51" t="s">
        <v>56</v>
      </c>
      <c r="C16" s="52" t="s">
        <v>57</v>
      </c>
      <c r="D16" s="53"/>
      <c r="E16" s="54"/>
      <c r="F16" s="54"/>
      <c r="G16" s="54"/>
      <c r="H16" s="50">
        <f t="shared" si="0"/>
        <v>0</v>
      </c>
    </row>
    <row r="17" spans="1:8" ht="42">
      <c r="A17" s="45" t="s">
        <v>58</v>
      </c>
      <c r="B17" s="46"/>
      <c r="C17" s="47" t="s">
        <v>59</v>
      </c>
      <c r="D17" s="48"/>
      <c r="E17" s="49"/>
      <c r="F17" s="49">
        <v>785</v>
      </c>
      <c r="G17" s="49">
        <v>785</v>
      </c>
      <c r="H17" s="50">
        <f t="shared" si="0"/>
        <v>785</v>
      </c>
    </row>
    <row r="18" spans="1:8" ht="22.5">
      <c r="A18" s="45"/>
      <c r="B18" s="51" t="s">
        <v>60</v>
      </c>
      <c r="C18" s="55" t="s">
        <v>61</v>
      </c>
      <c r="D18" s="53"/>
      <c r="E18" s="54"/>
      <c r="F18" s="54"/>
      <c r="G18" s="54"/>
      <c r="H18" s="50">
        <f t="shared" si="0"/>
        <v>0</v>
      </c>
    </row>
    <row r="19" spans="1:8" ht="33.75">
      <c r="A19" s="45"/>
      <c r="B19" s="51" t="s">
        <v>62</v>
      </c>
      <c r="C19" s="55" t="s">
        <v>63</v>
      </c>
      <c r="D19" s="53"/>
      <c r="E19" s="54"/>
      <c r="F19" s="54">
        <v>785</v>
      </c>
      <c r="G19" s="54">
        <v>785</v>
      </c>
      <c r="H19" s="50">
        <f t="shared" si="0"/>
        <v>785</v>
      </c>
    </row>
    <row r="20" spans="1:8" ht="12.75">
      <c r="A20" s="45"/>
      <c r="B20" s="51" t="s">
        <v>64</v>
      </c>
      <c r="C20" s="55" t="s">
        <v>65</v>
      </c>
      <c r="D20" s="53"/>
      <c r="E20" s="54"/>
      <c r="F20" s="54"/>
      <c r="G20" s="54"/>
      <c r="H20" s="50">
        <f t="shared" si="0"/>
        <v>0</v>
      </c>
    </row>
    <row r="21" spans="1:8" ht="24" customHeight="1">
      <c r="A21" s="45"/>
      <c r="B21" s="51" t="s">
        <v>66</v>
      </c>
      <c r="C21" s="55" t="s">
        <v>67</v>
      </c>
      <c r="D21" s="53"/>
      <c r="E21" s="54"/>
      <c r="F21" s="54"/>
      <c r="G21" s="54"/>
      <c r="H21" s="50">
        <f t="shared" si="0"/>
        <v>0</v>
      </c>
    </row>
    <row r="22" spans="1:8" ht="20.25" customHeight="1">
      <c r="A22" s="45"/>
      <c r="B22" s="51" t="s">
        <v>68</v>
      </c>
      <c r="C22" s="55" t="s">
        <v>69</v>
      </c>
      <c r="D22" s="53"/>
      <c r="E22" s="54"/>
      <c r="F22" s="54"/>
      <c r="G22" s="54"/>
      <c r="H22" s="50">
        <f t="shared" si="0"/>
        <v>0</v>
      </c>
    </row>
    <row r="23" spans="1:8" ht="26.25" customHeight="1">
      <c r="A23" s="45"/>
      <c r="B23" s="51" t="s">
        <v>70</v>
      </c>
      <c r="C23" s="55" t="s">
        <v>71</v>
      </c>
      <c r="D23" s="53"/>
      <c r="E23" s="54"/>
      <c r="F23" s="54"/>
      <c r="G23" s="54"/>
      <c r="H23" s="50">
        <f t="shared" si="0"/>
        <v>0</v>
      </c>
    </row>
    <row r="24" spans="1:8" ht="20.25" customHeight="1">
      <c r="A24" s="45"/>
      <c r="B24" s="51" t="s">
        <v>72</v>
      </c>
      <c r="C24" s="55" t="s">
        <v>73</v>
      </c>
      <c r="D24" s="53"/>
      <c r="E24" s="54"/>
      <c r="F24" s="54"/>
      <c r="G24" s="54"/>
      <c r="H24" s="50">
        <f t="shared" si="0"/>
        <v>0</v>
      </c>
    </row>
    <row r="25" spans="1:8" ht="22.5" customHeight="1">
      <c r="A25" s="45"/>
      <c r="B25" s="51" t="s">
        <v>74</v>
      </c>
      <c r="C25" s="55" t="s">
        <v>75</v>
      </c>
      <c r="D25" s="53"/>
      <c r="E25" s="54"/>
      <c r="F25" s="54"/>
      <c r="G25" s="54"/>
      <c r="H25" s="50">
        <f t="shared" si="0"/>
        <v>0</v>
      </c>
    </row>
    <row r="26" spans="1:8" ht="35.25" customHeight="1">
      <c r="A26" s="45" t="s">
        <v>76</v>
      </c>
      <c r="B26" s="51"/>
      <c r="C26" s="47" t="s">
        <v>77</v>
      </c>
      <c r="D26" s="56"/>
      <c r="E26" s="57"/>
      <c r="F26" s="57"/>
      <c r="G26" s="57"/>
      <c r="H26" s="50">
        <f t="shared" si="0"/>
        <v>0</v>
      </c>
    </row>
    <row r="27" spans="1:8" ht="30" customHeight="1">
      <c r="A27" s="45" t="s">
        <v>78</v>
      </c>
      <c r="B27" s="46"/>
      <c r="C27" s="47" t="s">
        <v>79</v>
      </c>
      <c r="D27" s="48">
        <f>SUM(D28:D35)</f>
        <v>8782</v>
      </c>
      <c r="E27" s="49">
        <v>9029</v>
      </c>
      <c r="F27" s="49">
        <f>SUM(F28:F35)</f>
        <v>0</v>
      </c>
      <c r="G27" s="49"/>
      <c r="H27" s="50">
        <f t="shared" si="0"/>
        <v>9029</v>
      </c>
    </row>
    <row r="28" spans="1:8" ht="24" customHeight="1">
      <c r="A28" s="45"/>
      <c r="B28" s="51" t="s">
        <v>80</v>
      </c>
      <c r="C28" s="55" t="s">
        <v>81</v>
      </c>
      <c r="D28" s="58">
        <v>8782</v>
      </c>
      <c r="E28" s="59">
        <v>9029</v>
      </c>
      <c r="F28" s="59"/>
      <c r="G28" s="59"/>
      <c r="H28" s="50">
        <f t="shared" si="0"/>
        <v>9029</v>
      </c>
    </row>
    <row r="29" spans="1:8" ht="37.5" customHeight="1">
      <c r="A29" s="45"/>
      <c r="B29" s="51" t="s">
        <v>82</v>
      </c>
      <c r="C29" s="55" t="s">
        <v>83</v>
      </c>
      <c r="D29" s="58"/>
      <c r="E29" s="59"/>
      <c r="F29" s="59"/>
      <c r="G29" s="59"/>
      <c r="H29" s="50">
        <f t="shared" si="0"/>
        <v>0</v>
      </c>
    </row>
    <row r="30" spans="1:8" ht="24" customHeight="1">
      <c r="A30" s="45"/>
      <c r="B30" s="51" t="s">
        <v>84</v>
      </c>
      <c r="C30" s="55" t="s">
        <v>85</v>
      </c>
      <c r="D30" s="58"/>
      <c r="E30" s="59"/>
      <c r="F30" s="59"/>
      <c r="G30" s="59"/>
      <c r="H30" s="50">
        <f t="shared" si="0"/>
        <v>0</v>
      </c>
    </row>
    <row r="31" spans="1:8" ht="27.75" customHeight="1">
      <c r="A31" s="45"/>
      <c r="B31" s="51" t="s">
        <v>86</v>
      </c>
      <c r="C31" s="55" t="s">
        <v>87</v>
      </c>
      <c r="D31" s="58"/>
      <c r="E31" s="59"/>
      <c r="F31" s="59"/>
      <c r="G31" s="59"/>
      <c r="H31" s="50">
        <f t="shared" si="0"/>
        <v>0</v>
      </c>
    </row>
    <row r="32" spans="1:8" ht="42" customHeight="1">
      <c r="A32" s="45"/>
      <c r="B32" s="51" t="s">
        <v>88</v>
      </c>
      <c r="C32" s="55" t="s">
        <v>89</v>
      </c>
      <c r="D32" s="58"/>
      <c r="E32" s="59"/>
      <c r="F32" s="59"/>
      <c r="G32" s="59"/>
      <c r="H32" s="50">
        <f t="shared" si="0"/>
        <v>0</v>
      </c>
    </row>
    <row r="33" spans="1:8" ht="40.5" customHeight="1">
      <c r="A33" s="45"/>
      <c r="B33" s="51" t="s">
        <v>90</v>
      </c>
      <c r="C33" s="55" t="s">
        <v>91</v>
      </c>
      <c r="D33" s="58"/>
      <c r="E33" s="59"/>
      <c r="F33" s="59"/>
      <c r="G33" s="59"/>
      <c r="H33" s="50">
        <f t="shared" si="0"/>
        <v>0</v>
      </c>
    </row>
    <row r="34" spans="1:8" ht="56.25" customHeight="1">
      <c r="A34" s="45"/>
      <c r="B34" s="51" t="s">
        <v>92</v>
      </c>
      <c r="C34" s="55" t="s">
        <v>93</v>
      </c>
      <c r="D34" s="58"/>
      <c r="E34" s="59"/>
      <c r="F34" s="59"/>
      <c r="G34" s="59"/>
      <c r="H34" s="50">
        <f t="shared" si="0"/>
        <v>0</v>
      </c>
    </row>
    <row r="35" spans="1:8" ht="38.25" customHeight="1">
      <c r="A35" s="45"/>
      <c r="B35" s="51" t="s">
        <v>94</v>
      </c>
      <c r="C35" s="55" t="s">
        <v>95</v>
      </c>
      <c r="D35" s="58"/>
      <c r="E35" s="59"/>
      <c r="F35" s="59"/>
      <c r="G35" s="59"/>
      <c r="H35" s="50">
        <f t="shared" si="0"/>
        <v>0</v>
      </c>
    </row>
    <row r="36" spans="1:8" ht="60" customHeight="1">
      <c r="A36" s="60" t="s">
        <v>96</v>
      </c>
      <c r="B36" s="61"/>
      <c r="C36" s="61" t="s">
        <v>97</v>
      </c>
      <c r="D36" s="48">
        <f>SUM(D37,D43)</f>
        <v>4923</v>
      </c>
      <c r="E36" s="49">
        <v>7102</v>
      </c>
      <c r="F36" s="49">
        <f>SUM(F37,F43)</f>
        <v>0</v>
      </c>
      <c r="G36" s="49"/>
      <c r="H36" s="50">
        <f t="shared" si="0"/>
        <v>7102</v>
      </c>
    </row>
    <row r="37" spans="1:8" ht="41.25" customHeight="1">
      <c r="A37" s="45"/>
      <c r="B37" s="62" t="s">
        <v>98</v>
      </c>
      <c r="C37" s="63" t="s">
        <v>99</v>
      </c>
      <c r="D37" s="64">
        <f>SUM(D38:D42)</f>
        <v>526</v>
      </c>
      <c r="E37" s="65">
        <v>1205</v>
      </c>
      <c r="F37" s="65"/>
      <c r="G37" s="65"/>
      <c r="H37" s="50">
        <f t="shared" si="0"/>
        <v>1205</v>
      </c>
    </row>
    <row r="38" spans="1:8" ht="36" customHeight="1">
      <c r="A38" s="45"/>
      <c r="B38" s="62" t="s">
        <v>100</v>
      </c>
      <c r="C38" s="66" t="s">
        <v>101</v>
      </c>
      <c r="D38" s="53"/>
      <c r="E38" s="54"/>
      <c r="F38" s="54"/>
      <c r="G38" s="54"/>
      <c r="H38" s="50">
        <f t="shared" si="0"/>
        <v>0</v>
      </c>
    </row>
    <row r="39" spans="1:8" ht="51" customHeight="1">
      <c r="A39" s="45"/>
      <c r="B39" s="62" t="s">
        <v>102</v>
      </c>
      <c r="C39" s="66" t="s">
        <v>103</v>
      </c>
      <c r="D39" s="53"/>
      <c r="E39" s="54"/>
      <c r="F39" s="54"/>
      <c r="G39" s="54"/>
      <c r="H39" s="50">
        <f t="shared" si="0"/>
        <v>0</v>
      </c>
    </row>
    <row r="40" spans="1:8" ht="59.25" customHeight="1">
      <c r="A40" s="45"/>
      <c r="B40" s="62" t="s">
        <v>104</v>
      </c>
      <c r="C40" s="66" t="s">
        <v>105</v>
      </c>
      <c r="D40" s="53"/>
      <c r="E40" s="54"/>
      <c r="F40" s="54"/>
      <c r="G40" s="54"/>
      <c r="H40" s="50">
        <f t="shared" si="0"/>
        <v>0</v>
      </c>
    </row>
    <row r="41" spans="1:8" ht="12.75">
      <c r="A41" s="45"/>
      <c r="B41" s="62" t="s">
        <v>106</v>
      </c>
      <c r="C41" s="66" t="s">
        <v>107</v>
      </c>
      <c r="D41" s="53"/>
      <c r="E41" s="54"/>
      <c r="F41" s="54"/>
      <c r="G41" s="54"/>
      <c r="H41" s="50">
        <f t="shared" si="0"/>
        <v>0</v>
      </c>
    </row>
    <row r="42" spans="1:8" ht="45" customHeight="1">
      <c r="A42" s="45"/>
      <c r="B42" s="62" t="s">
        <v>108</v>
      </c>
      <c r="C42" s="66" t="s">
        <v>109</v>
      </c>
      <c r="D42" s="53">
        <v>526</v>
      </c>
      <c r="E42" s="54">
        <v>1205</v>
      </c>
      <c r="F42" s="54"/>
      <c r="G42" s="54"/>
      <c r="H42" s="50">
        <f t="shared" si="0"/>
        <v>1205</v>
      </c>
    </row>
    <row r="43" spans="1:8" ht="55.5" customHeight="1">
      <c r="A43" s="45"/>
      <c r="B43" s="62" t="s">
        <v>110</v>
      </c>
      <c r="C43" s="63" t="s">
        <v>111</v>
      </c>
      <c r="D43" s="64">
        <f>SUM(D44:D48)</f>
        <v>4397</v>
      </c>
      <c r="E43" s="65">
        <v>5897</v>
      </c>
      <c r="F43" s="65">
        <f>SUM(F44:F48)</f>
        <v>0</v>
      </c>
      <c r="G43" s="65"/>
      <c r="H43" s="50">
        <f t="shared" si="0"/>
        <v>5897</v>
      </c>
    </row>
    <row r="44" spans="1:8" ht="66" customHeight="1">
      <c r="A44" s="45"/>
      <c r="B44" s="62" t="s">
        <v>112</v>
      </c>
      <c r="C44" s="66" t="s">
        <v>101</v>
      </c>
      <c r="D44" s="53"/>
      <c r="E44" s="54"/>
      <c r="F44" s="54"/>
      <c r="G44" s="54"/>
      <c r="H44" s="50">
        <f t="shared" si="0"/>
        <v>0</v>
      </c>
    </row>
    <row r="45" spans="1:8" ht="54" customHeight="1">
      <c r="A45" s="45"/>
      <c r="B45" s="62" t="s">
        <v>113</v>
      </c>
      <c r="C45" s="66" t="s">
        <v>103</v>
      </c>
      <c r="D45" s="53"/>
      <c r="E45" s="54"/>
      <c r="F45" s="54"/>
      <c r="G45" s="54"/>
      <c r="H45" s="50">
        <f t="shared" si="0"/>
        <v>0</v>
      </c>
    </row>
    <row r="46" spans="1:8" ht="46.5" customHeight="1">
      <c r="A46" s="45"/>
      <c r="B46" s="62" t="s">
        <v>114</v>
      </c>
      <c r="C46" s="66" t="s">
        <v>115</v>
      </c>
      <c r="D46" s="53"/>
      <c r="E46" s="54">
        <v>1500</v>
      </c>
      <c r="F46" s="54"/>
      <c r="G46" s="54"/>
      <c r="H46" s="50">
        <f t="shared" si="0"/>
        <v>1500</v>
      </c>
    </row>
    <row r="47" spans="1:8" ht="12.75">
      <c r="A47" s="45"/>
      <c r="B47" s="62" t="s">
        <v>116</v>
      </c>
      <c r="C47" s="66" t="s">
        <v>107</v>
      </c>
      <c r="D47" s="53"/>
      <c r="E47" s="54"/>
      <c r="F47" s="54"/>
      <c r="G47" s="54"/>
      <c r="H47" s="50">
        <f t="shared" si="0"/>
        <v>0</v>
      </c>
    </row>
    <row r="48" spans="1:8" ht="38.25" customHeight="1">
      <c r="A48" s="45"/>
      <c r="B48" s="62" t="s">
        <v>117</v>
      </c>
      <c r="C48" s="66" t="s">
        <v>118</v>
      </c>
      <c r="D48" s="53">
        <v>4397</v>
      </c>
      <c r="E48" s="54">
        <v>4397</v>
      </c>
      <c r="F48" s="54"/>
      <c r="G48" s="54"/>
      <c r="H48" s="50">
        <f t="shared" si="0"/>
        <v>4397</v>
      </c>
    </row>
    <row r="49" spans="1:8" ht="44.25" customHeight="1">
      <c r="A49" s="60" t="s">
        <v>119</v>
      </c>
      <c r="B49" s="46"/>
      <c r="C49" s="61" t="s">
        <v>120</v>
      </c>
      <c r="D49" s="48">
        <f>SUM(D50:D52)</f>
        <v>0</v>
      </c>
      <c r="E49" s="49"/>
      <c r="F49" s="49">
        <f>SUM(F50:F52)</f>
        <v>0</v>
      </c>
      <c r="G49" s="49"/>
      <c r="H49" s="50">
        <f t="shared" si="0"/>
        <v>0</v>
      </c>
    </row>
    <row r="50" spans="1:8" ht="56.25" customHeight="1">
      <c r="A50" s="45"/>
      <c r="B50" s="62" t="s">
        <v>121</v>
      </c>
      <c r="C50" s="55" t="s">
        <v>122</v>
      </c>
      <c r="D50" s="53"/>
      <c r="E50" s="54"/>
      <c r="F50" s="54"/>
      <c r="G50" s="54"/>
      <c r="H50" s="50">
        <f t="shared" si="0"/>
        <v>0</v>
      </c>
    </row>
    <row r="51" spans="1:8" ht="59.25" customHeight="1">
      <c r="A51" s="45"/>
      <c r="B51" s="62" t="s">
        <v>123</v>
      </c>
      <c r="C51" s="55" t="s">
        <v>124</v>
      </c>
      <c r="D51" s="53"/>
      <c r="E51" s="54"/>
      <c r="F51" s="54"/>
      <c r="G51" s="54"/>
      <c r="H51" s="50">
        <f t="shared" si="0"/>
        <v>0</v>
      </c>
    </row>
    <row r="52" spans="1:8" ht="12.75">
      <c r="A52" s="45"/>
      <c r="B52" s="62" t="s">
        <v>125</v>
      </c>
      <c r="C52" s="67" t="s">
        <v>126</v>
      </c>
      <c r="D52" s="53"/>
      <c r="E52" s="54"/>
      <c r="F52" s="54"/>
      <c r="G52" s="54"/>
      <c r="H52" s="50">
        <f t="shared" si="0"/>
        <v>0</v>
      </c>
    </row>
    <row r="53" spans="1:8" ht="31.5">
      <c r="A53" s="45" t="s">
        <v>127</v>
      </c>
      <c r="B53" s="46"/>
      <c r="C53" s="61" t="s">
        <v>128</v>
      </c>
      <c r="D53" s="48">
        <f>SUM(D54:D55)</f>
        <v>0</v>
      </c>
      <c r="E53" s="49"/>
      <c r="F53" s="49">
        <f>SUM(F54:F55)</f>
        <v>0</v>
      </c>
      <c r="G53" s="49"/>
      <c r="H53" s="50">
        <f t="shared" si="0"/>
        <v>0</v>
      </c>
    </row>
    <row r="54" spans="1:8" ht="45">
      <c r="A54" s="45"/>
      <c r="B54" s="62" t="s">
        <v>129</v>
      </c>
      <c r="C54" s="55" t="s">
        <v>130</v>
      </c>
      <c r="D54" s="53"/>
      <c r="E54" s="54"/>
      <c r="F54" s="54"/>
      <c r="G54" s="54"/>
      <c r="H54" s="50">
        <f t="shared" si="0"/>
        <v>0</v>
      </c>
    </row>
    <row r="55" spans="1:8" ht="45">
      <c r="A55" s="45"/>
      <c r="B55" s="62" t="s">
        <v>131</v>
      </c>
      <c r="C55" s="55" t="s">
        <v>132</v>
      </c>
      <c r="D55" s="53"/>
      <c r="E55" s="54">
        <v>0</v>
      </c>
      <c r="F55" s="54"/>
      <c r="G55" s="54"/>
      <c r="H55" s="50"/>
    </row>
    <row r="56" spans="1:8" ht="42.75">
      <c r="A56" s="60" t="s">
        <v>133</v>
      </c>
      <c r="B56" s="68"/>
      <c r="C56" s="69" t="s">
        <v>134</v>
      </c>
      <c r="D56" s="56"/>
      <c r="E56" s="57"/>
      <c r="F56" s="57"/>
      <c r="G56" s="57"/>
      <c r="H56" s="50">
        <f t="shared" si="0"/>
        <v>0</v>
      </c>
    </row>
    <row r="57" spans="1:8" ht="71.25" customHeight="1">
      <c r="A57" s="45" t="s">
        <v>135</v>
      </c>
      <c r="B57" s="46"/>
      <c r="C57" s="70" t="s">
        <v>136</v>
      </c>
      <c r="D57" s="71">
        <f>+D10+D17+D26+D27+D36+D49+D53+D56</f>
        <v>14525</v>
      </c>
      <c r="E57" s="71">
        <f>+E10+E17+E26+E27+E36+E49+E53+E56</f>
        <v>16951</v>
      </c>
      <c r="F57" s="72">
        <f>+F10+F17+F26+F27+F36+F49+F53+F56</f>
        <v>785</v>
      </c>
      <c r="G57" s="72">
        <v>785</v>
      </c>
      <c r="H57" s="50">
        <f t="shared" si="0"/>
        <v>17736</v>
      </c>
    </row>
    <row r="58" spans="1:8" ht="58.5" customHeight="1">
      <c r="A58" s="45" t="s">
        <v>137</v>
      </c>
      <c r="B58" s="73"/>
      <c r="C58" s="61" t="s">
        <v>138</v>
      </c>
      <c r="D58" s="48">
        <f>+D59+D60</f>
        <v>1752</v>
      </c>
      <c r="E58" s="49">
        <v>1752</v>
      </c>
      <c r="F58" s="49">
        <f>+F59+F60</f>
        <v>0</v>
      </c>
      <c r="G58" s="49"/>
      <c r="H58" s="50">
        <f t="shared" si="0"/>
        <v>1752</v>
      </c>
    </row>
    <row r="59" spans="1:8" ht="72.75" customHeight="1">
      <c r="A59" s="45"/>
      <c r="B59" s="62" t="s">
        <v>139</v>
      </c>
      <c r="C59" s="74" t="s">
        <v>140</v>
      </c>
      <c r="D59" s="58">
        <v>1752</v>
      </c>
      <c r="E59" s="59">
        <v>1752</v>
      </c>
      <c r="F59" s="59"/>
      <c r="G59" s="59"/>
      <c r="H59" s="50">
        <f t="shared" si="0"/>
        <v>1752</v>
      </c>
    </row>
    <row r="60" spans="1:8" ht="56.25">
      <c r="A60" s="45"/>
      <c r="B60" s="62" t="s">
        <v>141</v>
      </c>
      <c r="C60" s="74" t="s">
        <v>142</v>
      </c>
      <c r="D60" s="58"/>
      <c r="E60" s="59"/>
      <c r="F60" s="59"/>
      <c r="G60" s="59"/>
      <c r="H60" s="50">
        <f t="shared" si="0"/>
        <v>0</v>
      </c>
    </row>
    <row r="61" spans="1:8" ht="42">
      <c r="A61" s="75" t="s">
        <v>143</v>
      </c>
      <c r="B61" s="76"/>
      <c r="C61" s="61" t="s">
        <v>144</v>
      </c>
      <c r="D61" s="48">
        <f>+D62+D63</f>
        <v>0</v>
      </c>
      <c r="E61" s="49"/>
      <c r="F61" s="49">
        <f>+F62+F63</f>
        <v>0</v>
      </c>
      <c r="G61" s="49"/>
      <c r="H61" s="50">
        <f t="shared" si="0"/>
        <v>0</v>
      </c>
    </row>
    <row r="62" spans="1:8" ht="57" customHeight="1">
      <c r="A62" s="77"/>
      <c r="B62" s="62" t="s">
        <v>145</v>
      </c>
      <c r="C62" s="52" t="s">
        <v>146</v>
      </c>
      <c r="D62" s="58"/>
      <c r="E62" s="59"/>
      <c r="F62" s="59"/>
      <c r="G62" s="59"/>
      <c r="H62" s="50">
        <f t="shared" si="0"/>
        <v>0</v>
      </c>
    </row>
    <row r="63" spans="1:8" ht="42.75" customHeight="1">
      <c r="A63" s="77"/>
      <c r="B63" s="62" t="s">
        <v>147</v>
      </c>
      <c r="C63" s="52" t="s">
        <v>148</v>
      </c>
      <c r="D63" s="58"/>
      <c r="E63" s="59"/>
      <c r="F63" s="59"/>
      <c r="G63" s="59"/>
      <c r="H63" s="50">
        <f t="shared" si="0"/>
        <v>0</v>
      </c>
    </row>
    <row r="64" spans="1:8" ht="39" customHeight="1">
      <c r="A64" s="75" t="s">
        <v>149</v>
      </c>
      <c r="B64" s="62"/>
      <c r="C64" s="61" t="s">
        <v>150</v>
      </c>
      <c r="D64" s="56"/>
      <c r="E64" s="57"/>
      <c r="F64" s="57"/>
      <c r="G64" s="57"/>
      <c r="H64" s="50">
        <f t="shared" si="0"/>
        <v>0</v>
      </c>
    </row>
    <row r="65" spans="1:8" ht="50.25" customHeight="1">
      <c r="A65" s="75" t="s">
        <v>151</v>
      </c>
      <c r="B65" s="78"/>
      <c r="C65" s="79" t="s">
        <v>152</v>
      </c>
      <c r="D65" s="80">
        <f>+D57+D58+D61+D64</f>
        <v>16277</v>
      </c>
      <c r="E65" s="80">
        <f>+E57+E58+E61+E64</f>
        <v>18703</v>
      </c>
      <c r="F65" s="81">
        <f>+F57+F58+F61+F64</f>
        <v>785</v>
      </c>
      <c r="G65" s="81">
        <v>785</v>
      </c>
      <c r="H65" s="50">
        <f t="shared" si="0"/>
        <v>19488</v>
      </c>
    </row>
    <row r="66" spans="1:8" ht="15.75">
      <c r="A66" s="35"/>
      <c r="B66" s="36"/>
      <c r="C66" s="37"/>
      <c r="D66" s="38"/>
      <c r="E66" s="38"/>
      <c r="F66" s="39"/>
      <c r="G66" s="39"/>
      <c r="H66" s="40"/>
    </row>
  </sheetData>
  <mergeCells count="11">
    <mergeCell ref="A7:B7"/>
    <mergeCell ref="C8:F8"/>
    <mergeCell ref="A5:B5"/>
    <mergeCell ref="C5:H5"/>
    <mergeCell ref="C6:E6"/>
    <mergeCell ref="F6:G6"/>
    <mergeCell ref="A1:H1"/>
    <mergeCell ref="A2:H2"/>
    <mergeCell ref="A3:H3"/>
    <mergeCell ref="A4:B4"/>
    <mergeCell ref="C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28">
      <selection activeCell="D21" sqref="D21"/>
    </sheetView>
  </sheetViews>
  <sheetFormatPr defaultColWidth="9.00390625" defaultRowHeight="12.75"/>
  <cols>
    <col min="1" max="1" width="7.00390625" style="195" customWidth="1"/>
    <col min="2" max="2" width="44.00390625" style="195" customWidth="1"/>
    <col min="3" max="4" width="11.875" style="195" customWidth="1"/>
    <col min="5" max="5" width="10.125" style="195" customWidth="1"/>
    <col min="6" max="6" width="12.00390625" style="195" customWidth="1"/>
    <col min="7" max="9" width="11.75390625" style="195" customWidth="1"/>
    <col min="10" max="11" width="12.25390625" style="195" customWidth="1"/>
    <col min="12" max="16384" width="8.00390625" style="195" customWidth="1"/>
  </cols>
  <sheetData>
    <row r="1" spans="1:14" ht="15.75">
      <c r="A1" s="387" t="s">
        <v>293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194"/>
      <c r="M1" s="194"/>
      <c r="N1" s="194"/>
    </row>
    <row r="2" spans="1:14" ht="15.75" customHeight="1">
      <c r="A2" s="387" t="s">
        <v>255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194"/>
      <c r="M2" s="194"/>
      <c r="N2" s="194"/>
    </row>
    <row r="3" spans="1:14" ht="15.75">
      <c r="A3" s="387" t="s">
        <v>294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194"/>
      <c r="M3" s="194"/>
      <c r="N3" s="194"/>
    </row>
    <row r="4" spans="1:11" ht="12.75">
      <c r="A4" s="196"/>
      <c r="B4" s="197"/>
      <c r="C4" s="197"/>
      <c r="D4" s="197"/>
      <c r="E4" s="462"/>
      <c r="F4" s="462"/>
      <c r="G4" s="462"/>
      <c r="H4" s="462"/>
      <c r="I4" s="462"/>
      <c r="J4" s="462"/>
      <c r="K4" s="197"/>
    </row>
    <row r="5" spans="1:11" ht="15.75">
      <c r="A5" s="196"/>
      <c r="B5" s="463" t="s">
        <v>256</v>
      </c>
      <c r="C5" s="463"/>
      <c r="D5" s="463"/>
      <c r="E5" s="463"/>
      <c r="F5" s="463"/>
      <c r="G5" s="463"/>
      <c r="H5" s="463"/>
      <c r="I5" s="463"/>
      <c r="J5" s="463"/>
      <c r="K5" s="198"/>
    </row>
    <row r="6" spans="1:11" ht="15.75">
      <c r="A6" s="196"/>
      <c r="B6" s="463" t="s">
        <v>257</v>
      </c>
      <c r="C6" s="463"/>
      <c r="D6" s="463"/>
      <c r="E6" s="463"/>
      <c r="F6" s="463"/>
      <c r="G6" s="463"/>
      <c r="H6" s="463"/>
      <c r="I6" s="463"/>
      <c r="J6" s="463"/>
      <c r="K6" s="198"/>
    </row>
    <row r="7" spans="1:11" ht="15.75">
      <c r="A7" s="196"/>
      <c r="B7" s="463" t="s">
        <v>258</v>
      </c>
      <c r="C7" s="463"/>
      <c r="D7" s="463"/>
      <c r="E7" s="463"/>
      <c r="F7" s="463"/>
      <c r="G7" s="463"/>
      <c r="H7" s="463"/>
      <c r="I7" s="463"/>
      <c r="J7" s="463"/>
      <c r="K7" s="198"/>
    </row>
    <row r="8" spans="1:11" ht="13.5" customHeight="1">
      <c r="A8" s="196"/>
      <c r="B8" s="463" t="s">
        <v>40</v>
      </c>
      <c r="C8" s="463"/>
      <c r="D8" s="463"/>
      <c r="E8" s="463"/>
      <c r="F8" s="463"/>
      <c r="G8" s="463"/>
      <c r="H8" s="463"/>
      <c r="I8" s="463"/>
      <c r="J8" s="463"/>
      <c r="K8" s="198"/>
    </row>
    <row r="9" spans="1:11" ht="22.5" customHeight="1" thickBot="1">
      <c r="A9" s="196"/>
      <c r="B9" s="197"/>
      <c r="C9" s="197"/>
      <c r="D9" s="453"/>
      <c r="E9" s="453"/>
      <c r="F9" s="196"/>
      <c r="G9" s="196"/>
      <c r="H9" s="196"/>
      <c r="I9" s="196"/>
      <c r="J9" s="199" t="s">
        <v>259</v>
      </c>
      <c r="K9" s="199"/>
    </row>
    <row r="10" spans="1:11" ht="22.5" customHeight="1" thickBot="1">
      <c r="A10" s="457" t="s">
        <v>260</v>
      </c>
      <c r="B10" s="454" t="s">
        <v>40</v>
      </c>
      <c r="C10" s="455"/>
      <c r="D10" s="455"/>
      <c r="E10" s="455"/>
      <c r="F10" s="455"/>
      <c r="G10" s="455"/>
      <c r="H10" s="455"/>
      <c r="I10" s="455"/>
      <c r="J10" s="455"/>
      <c r="K10" s="456"/>
    </row>
    <row r="11" spans="1:12" ht="22.5" customHeight="1" thickBot="1">
      <c r="A11" s="458"/>
      <c r="B11" s="200" t="s">
        <v>8</v>
      </c>
      <c r="C11" s="459" t="s">
        <v>261</v>
      </c>
      <c r="D11" s="460"/>
      <c r="E11" s="461"/>
      <c r="F11" s="454" t="s">
        <v>262</v>
      </c>
      <c r="G11" s="455"/>
      <c r="H11" s="455"/>
      <c r="I11" s="454" t="s">
        <v>263</v>
      </c>
      <c r="J11" s="455"/>
      <c r="K11" s="456"/>
      <c r="L11" s="201"/>
    </row>
    <row r="12" spans="1:11" ht="22.5" customHeight="1" thickBot="1">
      <c r="A12" s="202">
        <v>1</v>
      </c>
      <c r="B12" s="203">
        <v>2</v>
      </c>
      <c r="C12" s="204" t="s">
        <v>9</v>
      </c>
      <c r="D12" s="204" t="s">
        <v>264</v>
      </c>
      <c r="E12" s="205" t="s">
        <v>265</v>
      </c>
      <c r="F12" s="205" t="s">
        <v>9</v>
      </c>
      <c r="G12" s="206" t="s">
        <v>264</v>
      </c>
      <c r="H12" s="207" t="s">
        <v>265</v>
      </c>
      <c r="I12" s="208" t="s">
        <v>266</v>
      </c>
      <c r="J12" s="209" t="s">
        <v>264</v>
      </c>
      <c r="K12" s="210" t="s">
        <v>265</v>
      </c>
    </row>
    <row r="13" spans="1:11" ht="22.5" customHeight="1">
      <c r="A13" s="211" t="s">
        <v>42</v>
      </c>
      <c r="B13" s="212" t="s">
        <v>267</v>
      </c>
      <c r="C13" s="213">
        <v>784</v>
      </c>
      <c r="D13" s="214">
        <v>784</v>
      </c>
      <c r="E13" s="215"/>
      <c r="F13" s="215">
        <v>785</v>
      </c>
      <c r="G13" s="216">
        <v>785</v>
      </c>
      <c r="H13" s="217"/>
      <c r="I13" s="217">
        <v>785</v>
      </c>
      <c r="J13" s="216">
        <v>785</v>
      </c>
      <c r="K13" s="217"/>
    </row>
    <row r="14" spans="1:11" ht="22.5" customHeight="1">
      <c r="A14" s="218" t="s">
        <v>44</v>
      </c>
      <c r="B14" s="219" t="s">
        <v>268</v>
      </c>
      <c r="C14" s="220">
        <v>814</v>
      </c>
      <c r="D14" s="221">
        <v>814</v>
      </c>
      <c r="E14" s="217"/>
      <c r="F14" s="217">
        <v>820</v>
      </c>
      <c r="G14" s="222">
        <v>820</v>
      </c>
      <c r="H14" s="217"/>
      <c r="I14" s="217">
        <v>820</v>
      </c>
      <c r="J14" s="222">
        <v>820</v>
      </c>
      <c r="K14" s="217"/>
    </row>
    <row r="15" spans="1:11" ht="22.5" customHeight="1">
      <c r="A15" s="218" t="s">
        <v>58</v>
      </c>
      <c r="B15" s="219" t="s">
        <v>269</v>
      </c>
      <c r="C15" s="220"/>
      <c r="D15" s="221"/>
      <c r="E15" s="217"/>
      <c r="F15" s="217"/>
      <c r="G15" s="222"/>
      <c r="H15" s="217"/>
      <c r="I15" s="217"/>
      <c r="J15" s="222"/>
      <c r="K15" s="217"/>
    </row>
    <row r="16" spans="1:11" ht="22.5" customHeight="1">
      <c r="A16" s="218" t="s">
        <v>76</v>
      </c>
      <c r="B16" s="219" t="s">
        <v>270</v>
      </c>
      <c r="C16" s="220">
        <v>8080</v>
      </c>
      <c r="D16" s="221">
        <v>8080</v>
      </c>
      <c r="E16" s="217"/>
      <c r="F16" s="217">
        <v>8782</v>
      </c>
      <c r="G16" s="222">
        <v>8782</v>
      </c>
      <c r="H16" s="217"/>
      <c r="I16" s="222">
        <v>9029</v>
      </c>
      <c r="J16" s="217">
        <v>9029</v>
      </c>
      <c r="K16" s="217"/>
    </row>
    <row r="17" spans="1:11" ht="22.5" customHeight="1">
      <c r="A17" s="218" t="s">
        <v>78</v>
      </c>
      <c r="B17" s="219" t="s">
        <v>271</v>
      </c>
      <c r="C17" s="220">
        <v>3171</v>
      </c>
      <c r="D17" s="222">
        <v>3171</v>
      </c>
      <c r="E17" s="223"/>
      <c r="F17" s="217"/>
      <c r="G17" s="222"/>
      <c r="H17" s="217"/>
      <c r="I17" s="217"/>
      <c r="J17" s="222"/>
      <c r="K17" s="217"/>
    </row>
    <row r="18" spans="1:11" ht="22.5" customHeight="1" thickBot="1">
      <c r="A18" s="218" t="s">
        <v>96</v>
      </c>
      <c r="B18" s="224" t="s">
        <v>272</v>
      </c>
      <c r="C18" s="225"/>
      <c r="D18" s="217"/>
      <c r="E18" s="217"/>
      <c r="F18" s="217">
        <v>526</v>
      </c>
      <c r="G18" s="217">
        <v>526</v>
      </c>
      <c r="H18" s="217"/>
      <c r="I18" s="223">
        <v>1205</v>
      </c>
      <c r="J18" s="223">
        <v>1205</v>
      </c>
      <c r="K18" s="217"/>
    </row>
    <row r="19" spans="1:14" ht="22.5" customHeight="1" thickBot="1">
      <c r="A19" s="218" t="s">
        <v>119</v>
      </c>
      <c r="B19" s="224" t="s">
        <v>273</v>
      </c>
      <c r="C19" s="226">
        <v>2635</v>
      </c>
      <c r="D19" s="227">
        <v>2635</v>
      </c>
      <c r="E19" s="227"/>
      <c r="F19" s="227">
        <v>1752</v>
      </c>
      <c r="G19" s="227">
        <v>1752</v>
      </c>
      <c r="H19" s="227"/>
      <c r="I19" s="228">
        <v>1752</v>
      </c>
      <c r="J19" s="228">
        <v>1752</v>
      </c>
      <c r="K19" s="227"/>
      <c r="N19" s="229"/>
    </row>
    <row r="20" spans="1:11" ht="22.5" customHeight="1" thickBot="1">
      <c r="A20" s="230" t="s">
        <v>127</v>
      </c>
      <c r="B20" s="231" t="s">
        <v>274</v>
      </c>
      <c r="C20" s="232">
        <f>SUM(C13:C19)</f>
        <v>15484</v>
      </c>
      <c r="D20" s="232">
        <f>SUM(D13:D19)</f>
        <v>15484</v>
      </c>
      <c r="E20" s="232">
        <f>SUM(E13:E17)</f>
        <v>0</v>
      </c>
      <c r="F20" s="232">
        <f>SUM(F13:F19)</f>
        <v>12665</v>
      </c>
      <c r="G20" s="232">
        <f>SUM(G13:G19)</f>
        <v>12665</v>
      </c>
      <c r="H20" s="232">
        <f>SUM(H13:H19)</f>
        <v>0</v>
      </c>
      <c r="I20" s="232">
        <v>13591</v>
      </c>
      <c r="J20" s="232">
        <f>SUM(J13:J19)</f>
        <v>13591</v>
      </c>
      <c r="K20" s="232"/>
    </row>
    <row r="21" spans="1:11" ht="22.5" customHeight="1">
      <c r="A21" s="233" t="s">
        <v>133</v>
      </c>
      <c r="B21" s="234" t="s">
        <v>275</v>
      </c>
      <c r="C21" s="235"/>
      <c r="D21" s="235"/>
      <c r="E21" s="236"/>
      <c r="F21" s="237"/>
      <c r="G21" s="238"/>
      <c r="H21" s="239"/>
      <c r="I21" s="240"/>
      <c r="J21" s="237"/>
      <c r="K21" s="238"/>
    </row>
    <row r="22" spans="1:11" ht="22.5" customHeight="1">
      <c r="A22" s="233" t="s">
        <v>135</v>
      </c>
      <c r="B22" s="234" t="s">
        <v>276</v>
      </c>
      <c r="C22" s="220"/>
      <c r="D22" s="220"/>
      <c r="E22" s="241"/>
      <c r="F22" s="241"/>
      <c r="G22" s="238"/>
      <c r="H22" s="241"/>
      <c r="I22" s="242"/>
      <c r="J22" s="243"/>
      <c r="K22" s="241"/>
    </row>
    <row r="23" spans="1:11" ht="22.5" customHeight="1">
      <c r="A23" s="233" t="s">
        <v>137</v>
      </c>
      <c r="B23" s="244" t="s">
        <v>277</v>
      </c>
      <c r="C23" s="245"/>
      <c r="D23" s="245"/>
      <c r="E23" s="241"/>
      <c r="F23" s="236"/>
      <c r="G23" s="241"/>
      <c r="H23" s="241"/>
      <c r="I23" s="240"/>
      <c r="J23" s="243"/>
      <c r="K23" s="241"/>
    </row>
    <row r="24" spans="1:11" ht="22.5" customHeight="1">
      <c r="A24" s="233" t="s">
        <v>143</v>
      </c>
      <c r="B24" s="234" t="s">
        <v>278</v>
      </c>
      <c r="C24" s="245"/>
      <c r="D24" s="245"/>
      <c r="E24" s="241"/>
      <c r="F24" s="241"/>
      <c r="G24" s="241"/>
      <c r="H24" s="241"/>
      <c r="I24" s="242"/>
      <c r="J24" s="243"/>
      <c r="K24" s="241"/>
    </row>
    <row r="25" spans="1:11" ht="22.5" customHeight="1">
      <c r="A25" s="233" t="s">
        <v>149</v>
      </c>
      <c r="B25" s="246" t="s">
        <v>279</v>
      </c>
      <c r="C25" s="245"/>
      <c r="D25" s="245"/>
      <c r="E25" s="241"/>
      <c r="F25" s="217"/>
      <c r="G25" s="217"/>
      <c r="H25" s="217"/>
      <c r="I25" s="222"/>
      <c r="J25" s="243"/>
      <c r="K25" s="241"/>
    </row>
    <row r="26" spans="1:11" ht="22.5" customHeight="1" thickBot="1">
      <c r="A26" s="233" t="s">
        <v>151</v>
      </c>
      <c r="B26" s="247" t="s">
        <v>280</v>
      </c>
      <c r="C26" s="214"/>
      <c r="D26" s="214"/>
      <c r="E26" s="238"/>
      <c r="F26" s="215"/>
      <c r="G26" s="227"/>
      <c r="H26" s="227"/>
      <c r="I26" s="248"/>
      <c r="J26" s="237"/>
      <c r="K26" s="249"/>
    </row>
    <row r="27" spans="1:11" ht="22.5" customHeight="1" thickBot="1">
      <c r="A27" s="233" t="s">
        <v>281</v>
      </c>
      <c r="B27" s="250" t="s">
        <v>282</v>
      </c>
      <c r="C27" s="251"/>
      <c r="D27" s="251">
        <f>SUM(D23:D26)</f>
        <v>0</v>
      </c>
      <c r="E27" s="251"/>
      <c r="F27" s="252">
        <v>4397</v>
      </c>
      <c r="G27" s="232"/>
      <c r="H27" s="232">
        <v>4397</v>
      </c>
      <c r="I27" s="253">
        <v>5897</v>
      </c>
      <c r="J27" s="254"/>
      <c r="K27" s="255">
        <v>5897</v>
      </c>
    </row>
    <row r="28" spans="1:11" ht="22.5" customHeight="1" thickBot="1">
      <c r="A28" s="233" t="s">
        <v>283</v>
      </c>
      <c r="B28" s="250" t="s">
        <v>284</v>
      </c>
      <c r="C28" s="256"/>
      <c r="D28" s="256"/>
      <c r="E28" s="257"/>
      <c r="F28" s="257"/>
      <c r="G28" s="258"/>
      <c r="H28" s="258"/>
      <c r="I28" s="259"/>
      <c r="J28" s="260"/>
      <c r="K28" s="258"/>
    </row>
    <row r="29" spans="1:11" ht="22.5" customHeight="1" thickBot="1">
      <c r="A29" s="233" t="s">
        <v>285</v>
      </c>
      <c r="B29" s="261" t="s">
        <v>286</v>
      </c>
      <c r="C29" s="251">
        <f>+C20+C21+C22+C27+C28</f>
        <v>15484</v>
      </c>
      <c r="D29" s="251">
        <f>+D20+D21+D22+D27+D28</f>
        <v>15484</v>
      </c>
      <c r="E29" s="251"/>
      <c r="F29" s="252">
        <f>+F20+F27+F28</f>
        <v>17062</v>
      </c>
      <c r="G29" s="232">
        <f>+G20+G27+G28</f>
        <v>12665</v>
      </c>
      <c r="H29" s="232">
        <v>4397</v>
      </c>
      <c r="I29" s="253">
        <v>19488</v>
      </c>
      <c r="J29" s="252">
        <f>+J20+J27+J28</f>
        <v>13591</v>
      </c>
      <c r="K29" s="232">
        <v>5897</v>
      </c>
    </row>
    <row r="30" ht="22.5" customHeight="1"/>
    <row r="31" ht="22.5" customHeight="1"/>
    <row r="32" ht="22.5" customHeight="1"/>
  </sheetData>
  <sheetProtection/>
  <mergeCells count="14">
    <mergeCell ref="A1:K1"/>
    <mergeCell ref="A2:K2"/>
    <mergeCell ref="A3:K3"/>
    <mergeCell ref="A10:A11"/>
    <mergeCell ref="C11:E11"/>
    <mergeCell ref="E4:J4"/>
    <mergeCell ref="B5:J5"/>
    <mergeCell ref="B6:J6"/>
    <mergeCell ref="B7:J7"/>
    <mergeCell ref="B8:J8"/>
    <mergeCell ref="D9:E9"/>
    <mergeCell ref="F11:H11"/>
    <mergeCell ref="I11:K11"/>
    <mergeCell ref="B10:K10"/>
  </mergeCells>
  <printOptions/>
  <pageMargins left="0.75" right="0.75" top="1" bottom="1" header="0.5" footer="0.5"/>
  <pageSetup horizontalDpi="600" verticalDpi="600" orientation="landscape" paperSize="9" scale="73" r:id="rId1"/>
  <rowBreaks count="1" manualBreakCount="1">
    <brk id="3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1" width="9.125" style="262" customWidth="1"/>
    <col min="2" max="2" width="18.125" style="262" customWidth="1"/>
    <col min="3" max="10" width="9.125" style="262" customWidth="1"/>
    <col min="11" max="11" width="6.00390625" style="262" hidden="1" customWidth="1"/>
    <col min="12" max="12" width="9.125" style="262" customWidth="1"/>
    <col min="13" max="13" width="11.75390625" style="262" customWidth="1"/>
    <col min="14" max="16384" width="9.125" style="262" customWidth="1"/>
  </cols>
  <sheetData>
    <row r="1" spans="1:13" ht="15.75">
      <c r="A1" s="387" t="s">
        <v>308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15.75">
      <c r="A2" s="387" t="s">
        <v>295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5.75">
      <c r="A3" s="387" t="s">
        <v>309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1:11" ht="12.75">
      <c r="A4" s="263"/>
      <c r="F4" s="476"/>
      <c r="G4" s="476"/>
      <c r="H4" s="476"/>
      <c r="I4" s="476"/>
      <c r="J4" s="476"/>
      <c r="K4" s="476"/>
    </row>
    <row r="5" spans="1:11" ht="12.75">
      <c r="A5" s="263"/>
      <c r="F5" s="264"/>
      <c r="G5" s="264"/>
      <c r="H5" s="264"/>
      <c r="I5" s="264"/>
      <c r="J5" s="264"/>
      <c r="K5" s="264"/>
    </row>
    <row r="6" spans="1:13" ht="12.75">
      <c r="A6" s="464" t="s">
        <v>296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</row>
    <row r="7" spans="1:13" ht="12.75">
      <c r="A7" s="464" t="s">
        <v>297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</row>
    <row r="8" spans="1:13" ht="12.75">
      <c r="A8" s="464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</row>
    <row r="9" spans="1:13" ht="12.75">
      <c r="A9" s="464"/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</row>
    <row r="10" ht="25.5" customHeight="1" thickBot="1"/>
    <row r="11" spans="1:13" ht="25.5" customHeight="1" thickBot="1">
      <c r="A11" s="474" t="s">
        <v>298</v>
      </c>
      <c r="B11" s="472"/>
      <c r="C11" s="472"/>
      <c r="D11" s="472"/>
      <c r="E11" s="472"/>
      <c r="F11" s="472"/>
      <c r="G11" s="472"/>
      <c r="H11" s="472"/>
      <c r="I11" s="472" t="s">
        <v>38</v>
      </c>
      <c r="J11" s="472"/>
      <c r="K11" s="472"/>
      <c r="L11" s="472" t="s">
        <v>39</v>
      </c>
      <c r="M11" s="473"/>
    </row>
    <row r="12" spans="1:13" ht="20.25" customHeight="1">
      <c r="A12" s="471" t="s">
        <v>36</v>
      </c>
      <c r="B12" s="475"/>
      <c r="C12" s="475"/>
      <c r="D12" s="471" t="s">
        <v>299</v>
      </c>
      <c r="E12" s="475"/>
      <c r="F12" s="475"/>
      <c r="G12" s="475"/>
      <c r="H12" s="475"/>
      <c r="I12" s="471" t="s">
        <v>300</v>
      </c>
      <c r="J12" s="471"/>
      <c r="K12" s="471"/>
      <c r="L12" s="471"/>
      <c r="M12" s="471"/>
    </row>
    <row r="13" spans="1:13" ht="20.25" customHeight="1">
      <c r="A13" s="465">
        <v>882111</v>
      </c>
      <c r="B13" s="465"/>
      <c r="C13" s="465"/>
      <c r="D13" s="470" t="s">
        <v>301</v>
      </c>
      <c r="E13" s="465"/>
      <c r="F13" s="465"/>
      <c r="G13" s="465"/>
      <c r="H13" s="465"/>
      <c r="I13" s="466">
        <v>46</v>
      </c>
      <c r="J13" s="467"/>
      <c r="K13" s="265"/>
      <c r="L13" s="465">
        <v>212</v>
      </c>
      <c r="M13" s="465"/>
    </row>
    <row r="14" spans="1:13" ht="20.25" customHeight="1">
      <c r="A14" s="465">
        <v>882113</v>
      </c>
      <c r="B14" s="465"/>
      <c r="C14" s="465"/>
      <c r="D14" s="470" t="s">
        <v>302</v>
      </c>
      <c r="E14" s="470"/>
      <c r="F14" s="470"/>
      <c r="G14" s="470"/>
      <c r="H14" s="470"/>
      <c r="I14" s="466">
        <v>21</v>
      </c>
      <c r="J14" s="467"/>
      <c r="K14" s="265"/>
      <c r="L14" s="465">
        <v>101</v>
      </c>
      <c r="M14" s="465"/>
    </row>
    <row r="15" spans="1:13" ht="20.25" customHeight="1">
      <c r="A15" s="465">
        <v>882129</v>
      </c>
      <c r="B15" s="465"/>
      <c r="C15" s="465"/>
      <c r="D15" s="470" t="s">
        <v>303</v>
      </c>
      <c r="E15" s="465"/>
      <c r="F15" s="465"/>
      <c r="G15" s="465"/>
      <c r="H15" s="465"/>
      <c r="I15" s="466">
        <v>140</v>
      </c>
      <c r="J15" s="467"/>
      <c r="K15" s="265"/>
      <c r="L15" s="465">
        <v>30</v>
      </c>
      <c r="M15" s="465"/>
    </row>
    <row r="16" spans="1:13" ht="20.25" customHeight="1">
      <c r="A16" s="465">
        <v>882123</v>
      </c>
      <c r="B16" s="465"/>
      <c r="C16" s="465"/>
      <c r="D16" s="470" t="s">
        <v>304</v>
      </c>
      <c r="E16" s="465"/>
      <c r="F16" s="465"/>
      <c r="G16" s="465"/>
      <c r="H16" s="465"/>
      <c r="I16" s="466">
        <v>30</v>
      </c>
      <c r="J16" s="467"/>
      <c r="K16" s="265"/>
      <c r="L16" s="465">
        <v>110</v>
      </c>
      <c r="M16" s="465"/>
    </row>
    <row r="17" spans="1:13" ht="20.25" customHeight="1">
      <c r="A17" s="468">
        <v>882202</v>
      </c>
      <c r="B17" s="468"/>
      <c r="C17" s="468"/>
      <c r="D17" s="469" t="s">
        <v>305</v>
      </c>
      <c r="E17" s="468"/>
      <c r="F17" s="468"/>
      <c r="G17" s="468"/>
      <c r="H17" s="468"/>
      <c r="I17" s="466">
        <v>50</v>
      </c>
      <c r="J17" s="467"/>
      <c r="K17" s="265"/>
      <c r="L17" s="465">
        <v>50</v>
      </c>
      <c r="M17" s="465"/>
    </row>
    <row r="18" spans="1:13" ht="20.25" customHeight="1">
      <c r="A18" s="468">
        <v>8821171</v>
      </c>
      <c r="B18" s="468"/>
      <c r="C18" s="468"/>
      <c r="D18" s="469" t="s">
        <v>306</v>
      </c>
      <c r="E18" s="468"/>
      <c r="F18" s="468"/>
      <c r="G18" s="468"/>
      <c r="H18" s="468"/>
      <c r="I18" s="466"/>
      <c r="J18" s="467"/>
      <c r="K18" s="266"/>
      <c r="L18" s="465"/>
      <c r="M18" s="465"/>
    </row>
    <row r="19" spans="1:13" ht="12.75">
      <c r="A19" s="483" t="s">
        <v>307</v>
      </c>
      <c r="B19" s="483"/>
      <c r="C19" s="483"/>
      <c r="D19" s="483"/>
      <c r="E19" s="483"/>
      <c r="F19" s="483"/>
      <c r="G19" s="483"/>
      <c r="H19" s="483"/>
      <c r="I19" s="477">
        <f>SUM(I13:K17)</f>
        <v>287</v>
      </c>
      <c r="J19" s="481"/>
      <c r="K19" s="267"/>
      <c r="L19" s="477">
        <f>SUM(L13:L17:L18)</f>
        <v>503</v>
      </c>
      <c r="M19" s="478"/>
    </row>
    <row r="20" spans="1:13" ht="12.75">
      <c r="A20" s="483"/>
      <c r="B20" s="483"/>
      <c r="C20" s="483"/>
      <c r="D20" s="483"/>
      <c r="E20" s="483"/>
      <c r="F20" s="483"/>
      <c r="G20" s="483"/>
      <c r="H20" s="483"/>
      <c r="I20" s="479"/>
      <c r="J20" s="482"/>
      <c r="K20" s="268"/>
      <c r="L20" s="479"/>
      <c r="M20" s="480"/>
    </row>
  </sheetData>
  <sheetProtection/>
  <mergeCells count="39">
    <mergeCell ref="D13:H13"/>
    <mergeCell ref="A13:C13"/>
    <mergeCell ref="A14:C14"/>
    <mergeCell ref="A16:C16"/>
    <mergeCell ref="A19:H20"/>
    <mergeCell ref="D17:H17"/>
    <mergeCell ref="A15:C15"/>
    <mergeCell ref="D14:H14"/>
    <mergeCell ref="A17:C17"/>
    <mergeCell ref="D16:H16"/>
    <mergeCell ref="L19:M20"/>
    <mergeCell ref="I13:J13"/>
    <mergeCell ref="L17:M17"/>
    <mergeCell ref="L15:M15"/>
    <mergeCell ref="L16:M16"/>
    <mergeCell ref="L13:M13"/>
    <mergeCell ref="L14:M14"/>
    <mergeCell ref="I19:J20"/>
    <mergeCell ref="A1:M1"/>
    <mergeCell ref="A2:M2"/>
    <mergeCell ref="A3:M3"/>
    <mergeCell ref="A6:M6"/>
    <mergeCell ref="F4:K4"/>
    <mergeCell ref="I12:M12"/>
    <mergeCell ref="L11:M11"/>
    <mergeCell ref="I11:K11"/>
    <mergeCell ref="A11:H11"/>
    <mergeCell ref="A12:C12"/>
    <mergeCell ref="D12:H12"/>
    <mergeCell ref="A7:M9"/>
    <mergeCell ref="L18:M18"/>
    <mergeCell ref="I18:J18"/>
    <mergeCell ref="I17:J17"/>
    <mergeCell ref="A18:C18"/>
    <mergeCell ref="D18:H18"/>
    <mergeCell ref="I14:J14"/>
    <mergeCell ref="I15:J15"/>
    <mergeCell ref="I16:J16"/>
    <mergeCell ref="D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4">
      <selection activeCell="G20" sqref="G20"/>
    </sheetView>
  </sheetViews>
  <sheetFormatPr defaultColWidth="8.00390625" defaultRowHeight="12.75"/>
  <cols>
    <col min="1" max="16384" width="8.00390625" style="269" customWidth="1"/>
  </cols>
  <sheetData>
    <row r="1" spans="1:18" ht="12.75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</row>
    <row r="2" spans="1:18" ht="12.75">
      <c r="A2" s="484" t="s">
        <v>343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</row>
    <row r="3" spans="1:18" ht="12.75">
      <c r="A3" s="484" t="s">
        <v>310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</row>
    <row r="4" spans="1:18" ht="12.75">
      <c r="A4" s="484" t="s">
        <v>344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</row>
    <row r="5" spans="1:18" ht="12.75" customHeight="1">
      <c r="A5" s="484" t="s">
        <v>296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</row>
    <row r="6" spans="1:18" ht="12.75" customHeight="1">
      <c r="A6" s="484"/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</row>
    <row r="7" spans="1:18" ht="12.75" customHeight="1">
      <c r="A7" s="484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</row>
    <row r="8" spans="1:18" ht="12.75">
      <c r="A8" s="484" t="s">
        <v>311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18" ht="12.75">
      <c r="A9" s="484" t="s">
        <v>312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</row>
    <row r="10" spans="1:18" ht="13.5" thickBo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488" t="s">
        <v>41</v>
      </c>
      <c r="R10" s="488"/>
    </row>
    <row r="11" spans="1:18" ht="19.5" customHeight="1" thickBot="1">
      <c r="A11" s="485" t="s">
        <v>8</v>
      </c>
      <c r="B11" s="486"/>
      <c r="C11" s="486"/>
      <c r="D11" s="486"/>
      <c r="E11" s="486"/>
      <c r="F11" s="271" t="s">
        <v>313</v>
      </c>
      <c r="G11" s="272" t="s">
        <v>314</v>
      </c>
      <c r="H11" s="272" t="s">
        <v>315</v>
      </c>
      <c r="I11" s="272" t="s">
        <v>316</v>
      </c>
      <c r="J11" s="272" t="s">
        <v>317</v>
      </c>
      <c r="K11" s="272" t="s">
        <v>318</v>
      </c>
      <c r="L11" s="272" t="s">
        <v>319</v>
      </c>
      <c r="M11" s="272" t="s">
        <v>320</v>
      </c>
      <c r="N11" s="272" t="s">
        <v>321</v>
      </c>
      <c r="O11" s="272" t="s">
        <v>322</v>
      </c>
      <c r="P11" s="272" t="s">
        <v>323</v>
      </c>
      <c r="Q11" s="272" t="s">
        <v>324</v>
      </c>
      <c r="R11" s="273" t="s">
        <v>325</v>
      </c>
    </row>
    <row r="12" spans="1:18" ht="19.5" customHeight="1" thickBot="1">
      <c r="A12" s="485" t="s">
        <v>326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7"/>
    </row>
    <row r="13" spans="1:18" ht="19.5" customHeight="1" thickBot="1">
      <c r="A13" s="489" t="s">
        <v>327</v>
      </c>
      <c r="B13" s="490"/>
      <c r="C13" s="490"/>
      <c r="D13" s="490"/>
      <c r="E13" s="490"/>
      <c r="F13" s="274">
        <v>0</v>
      </c>
      <c r="G13" s="274">
        <v>0</v>
      </c>
      <c r="H13" s="274">
        <v>196</v>
      </c>
      <c r="I13" s="274">
        <v>0</v>
      </c>
      <c r="J13" s="274">
        <v>0</v>
      </c>
      <c r="K13" s="274">
        <v>196</v>
      </c>
      <c r="L13" s="274">
        <v>0</v>
      </c>
      <c r="M13" s="274">
        <v>0</v>
      </c>
      <c r="N13" s="274">
        <v>196</v>
      </c>
      <c r="O13" s="274">
        <v>0</v>
      </c>
      <c r="P13" s="274">
        <v>0</v>
      </c>
      <c r="Q13" s="275">
        <v>197</v>
      </c>
      <c r="R13" s="273">
        <f>SUM(F13:Q13)</f>
        <v>785</v>
      </c>
    </row>
    <row r="14" spans="1:18" ht="19.5" customHeight="1" thickBot="1">
      <c r="A14" s="491" t="s">
        <v>328</v>
      </c>
      <c r="B14" s="492"/>
      <c r="C14" s="492"/>
      <c r="D14" s="492"/>
      <c r="E14" s="492"/>
      <c r="F14" s="276">
        <v>0</v>
      </c>
      <c r="G14" s="276">
        <v>0</v>
      </c>
      <c r="H14" s="276">
        <v>205</v>
      </c>
      <c r="I14" s="276">
        <v>0</v>
      </c>
      <c r="J14" s="276">
        <v>0</v>
      </c>
      <c r="K14" s="276">
        <v>205</v>
      </c>
      <c r="L14" s="276">
        <v>0</v>
      </c>
      <c r="M14" s="276">
        <v>0</v>
      </c>
      <c r="N14" s="276">
        <v>205</v>
      </c>
      <c r="O14" s="276">
        <v>0</v>
      </c>
      <c r="P14" s="276">
        <v>0</v>
      </c>
      <c r="Q14" s="277">
        <v>205</v>
      </c>
      <c r="R14" s="273">
        <f>SUM(F14:Q14)</f>
        <v>820</v>
      </c>
    </row>
    <row r="15" spans="1:18" ht="19.5" customHeight="1" thickBot="1">
      <c r="A15" s="491" t="s">
        <v>329</v>
      </c>
      <c r="B15" s="492"/>
      <c r="C15" s="492"/>
      <c r="D15" s="492"/>
      <c r="E15" s="492"/>
      <c r="F15" s="276">
        <v>731</v>
      </c>
      <c r="G15" s="276">
        <v>731</v>
      </c>
      <c r="H15" s="276">
        <v>851</v>
      </c>
      <c r="I15" s="276">
        <v>777</v>
      </c>
      <c r="J15" s="276">
        <v>779</v>
      </c>
      <c r="K15" s="276">
        <v>764</v>
      </c>
      <c r="L15" s="276">
        <v>731</v>
      </c>
      <c r="M15" s="276">
        <v>731</v>
      </c>
      <c r="N15" s="276">
        <v>731</v>
      </c>
      <c r="O15" s="276">
        <v>731</v>
      </c>
      <c r="P15" s="276">
        <v>731</v>
      </c>
      <c r="Q15" s="277">
        <v>741</v>
      </c>
      <c r="R15" s="273">
        <f>SUM(F15:Q15)</f>
        <v>9029</v>
      </c>
    </row>
    <row r="16" spans="1:18" ht="19.5" customHeight="1" thickBot="1">
      <c r="A16" s="491" t="s">
        <v>330</v>
      </c>
      <c r="B16" s="492"/>
      <c r="C16" s="492"/>
      <c r="D16" s="492"/>
      <c r="E16" s="492"/>
      <c r="F16" s="278">
        <v>43</v>
      </c>
      <c r="G16" s="278">
        <v>43</v>
      </c>
      <c r="H16" s="278">
        <v>43</v>
      </c>
      <c r="I16" s="278">
        <v>43</v>
      </c>
      <c r="J16" s="278">
        <v>127</v>
      </c>
      <c r="K16" s="278">
        <v>638</v>
      </c>
      <c r="L16" s="278">
        <v>43</v>
      </c>
      <c r="M16" s="278">
        <v>43</v>
      </c>
      <c r="N16" s="278">
        <v>43</v>
      </c>
      <c r="O16" s="278">
        <v>43</v>
      </c>
      <c r="P16" s="278">
        <v>43</v>
      </c>
      <c r="Q16" s="278">
        <v>53</v>
      </c>
      <c r="R16" s="273">
        <v>1205</v>
      </c>
    </row>
    <row r="17" spans="1:18" ht="19.5" customHeight="1" thickBot="1">
      <c r="A17" s="493" t="s">
        <v>331</v>
      </c>
      <c r="B17" s="494"/>
      <c r="C17" s="494"/>
      <c r="D17" s="494"/>
      <c r="E17" s="494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>
        <v>1752</v>
      </c>
      <c r="R17" s="273">
        <f>SUM(F17:Q17)</f>
        <v>1752</v>
      </c>
    </row>
    <row r="18" spans="1:18" ht="19.5" customHeight="1" thickBot="1">
      <c r="A18" s="498" t="s">
        <v>332</v>
      </c>
      <c r="B18" s="499"/>
      <c r="C18" s="499"/>
      <c r="D18" s="499"/>
      <c r="E18" s="500"/>
      <c r="F18" s="280"/>
      <c r="G18" s="280"/>
      <c r="H18" s="280"/>
      <c r="I18" s="280"/>
      <c r="J18" s="280">
        <v>1500</v>
      </c>
      <c r="K18" s="280"/>
      <c r="L18" s="280"/>
      <c r="M18" s="280"/>
      <c r="N18" s="280"/>
      <c r="O18" s="280"/>
      <c r="P18" s="280"/>
      <c r="Q18" s="280"/>
      <c r="R18" s="273">
        <f>SUM(F18:Q18)</f>
        <v>1500</v>
      </c>
    </row>
    <row r="19" spans="1:18" ht="19.5" customHeight="1" thickBot="1">
      <c r="A19" s="498" t="s">
        <v>333</v>
      </c>
      <c r="B19" s="499"/>
      <c r="C19" s="499"/>
      <c r="D19" s="499"/>
      <c r="E19" s="500"/>
      <c r="F19" s="280">
        <v>4397</v>
      </c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73">
        <v>4397</v>
      </c>
    </row>
    <row r="20" spans="1:20" ht="19.5" customHeight="1" thickBot="1">
      <c r="A20" s="496" t="s">
        <v>334</v>
      </c>
      <c r="B20" s="497"/>
      <c r="C20" s="497"/>
      <c r="D20" s="497"/>
      <c r="E20" s="497"/>
      <c r="F20" s="272">
        <v>5171</v>
      </c>
      <c r="G20" s="272">
        <f>SUM(G13:G17)</f>
        <v>774</v>
      </c>
      <c r="H20" s="272">
        <f>SUM(H13:H17)</f>
        <v>1295</v>
      </c>
      <c r="I20" s="272">
        <f>SUM(I13:I17)</f>
        <v>820</v>
      </c>
      <c r="J20" s="272">
        <f>SUM(J13:J19)</f>
        <v>2406</v>
      </c>
      <c r="K20" s="272">
        <f aca="true" t="shared" si="0" ref="K20:P20">SUM(K13:K17)</f>
        <v>1803</v>
      </c>
      <c r="L20" s="272">
        <f t="shared" si="0"/>
        <v>774</v>
      </c>
      <c r="M20" s="272">
        <f t="shared" si="0"/>
        <v>774</v>
      </c>
      <c r="N20" s="272">
        <f t="shared" si="0"/>
        <v>1175</v>
      </c>
      <c r="O20" s="272">
        <f t="shared" si="0"/>
        <v>774</v>
      </c>
      <c r="P20" s="272">
        <f t="shared" si="0"/>
        <v>774</v>
      </c>
      <c r="Q20" s="272">
        <f>SUM(Q13:Q18)</f>
        <v>2948</v>
      </c>
      <c r="R20" s="273">
        <f>SUM(R13:R19)</f>
        <v>19488</v>
      </c>
      <c r="T20" s="269" t="s">
        <v>335</v>
      </c>
    </row>
    <row r="21" spans="1:18" ht="19.5" customHeight="1" thickBot="1">
      <c r="A21" s="485" t="s">
        <v>336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7"/>
    </row>
    <row r="22" spans="1:18" ht="19.5" customHeight="1" thickBot="1">
      <c r="A22" s="489" t="s">
        <v>226</v>
      </c>
      <c r="B22" s="490"/>
      <c r="C22" s="490"/>
      <c r="D22" s="490"/>
      <c r="E22" s="490"/>
      <c r="F22" s="274">
        <v>266</v>
      </c>
      <c r="G22" s="274">
        <v>266</v>
      </c>
      <c r="H22" s="274">
        <v>266</v>
      </c>
      <c r="I22" s="274">
        <v>339</v>
      </c>
      <c r="J22" s="274">
        <v>781</v>
      </c>
      <c r="K22" s="274">
        <v>266</v>
      </c>
      <c r="L22" s="274">
        <v>266</v>
      </c>
      <c r="M22" s="274">
        <v>266</v>
      </c>
      <c r="N22" s="274">
        <v>266</v>
      </c>
      <c r="O22" s="274">
        <v>266</v>
      </c>
      <c r="P22" s="274">
        <v>266</v>
      </c>
      <c r="Q22" s="275">
        <v>267</v>
      </c>
      <c r="R22" s="273">
        <f aca="true" t="shared" si="1" ref="R22:R29">SUM(F22:Q22)</f>
        <v>3781</v>
      </c>
    </row>
    <row r="23" spans="1:18" ht="19.5" customHeight="1" thickBot="1">
      <c r="A23" s="491" t="s">
        <v>337</v>
      </c>
      <c r="B23" s="492"/>
      <c r="C23" s="492"/>
      <c r="D23" s="492"/>
      <c r="E23" s="492"/>
      <c r="F23" s="276">
        <v>62</v>
      </c>
      <c r="G23" s="276">
        <v>62</v>
      </c>
      <c r="H23" s="276">
        <v>62</v>
      </c>
      <c r="I23" s="276">
        <v>72</v>
      </c>
      <c r="J23" s="276">
        <v>134</v>
      </c>
      <c r="K23" s="276">
        <v>62</v>
      </c>
      <c r="L23" s="276">
        <v>62</v>
      </c>
      <c r="M23" s="276">
        <v>62</v>
      </c>
      <c r="N23" s="276">
        <v>62</v>
      </c>
      <c r="O23" s="276">
        <v>62</v>
      </c>
      <c r="P23" s="276">
        <v>62</v>
      </c>
      <c r="Q23" s="277">
        <v>71</v>
      </c>
      <c r="R23" s="273">
        <f t="shared" si="1"/>
        <v>835</v>
      </c>
    </row>
    <row r="24" spans="1:18" ht="19.5" customHeight="1" thickBot="1">
      <c r="A24" s="491" t="s">
        <v>228</v>
      </c>
      <c r="B24" s="492"/>
      <c r="C24" s="492"/>
      <c r="D24" s="492"/>
      <c r="E24" s="492"/>
      <c r="F24" s="276">
        <v>498</v>
      </c>
      <c r="G24" s="276">
        <v>498</v>
      </c>
      <c r="H24" s="276">
        <v>498</v>
      </c>
      <c r="I24" s="276">
        <v>498</v>
      </c>
      <c r="J24" s="276">
        <v>498</v>
      </c>
      <c r="K24" s="276">
        <v>508</v>
      </c>
      <c r="L24" s="276">
        <v>498</v>
      </c>
      <c r="M24" s="276">
        <v>498</v>
      </c>
      <c r="N24" s="276">
        <v>498</v>
      </c>
      <c r="O24" s="276">
        <v>498</v>
      </c>
      <c r="P24" s="276">
        <v>498</v>
      </c>
      <c r="Q24" s="277">
        <v>507</v>
      </c>
      <c r="R24" s="273">
        <f t="shared" si="1"/>
        <v>5995</v>
      </c>
    </row>
    <row r="25" spans="1:18" ht="19.5" customHeight="1" thickBot="1">
      <c r="A25" s="491" t="s">
        <v>338</v>
      </c>
      <c r="B25" s="492"/>
      <c r="C25" s="492"/>
      <c r="D25" s="492"/>
      <c r="E25" s="492"/>
      <c r="F25" s="276">
        <v>24</v>
      </c>
      <c r="G25" s="276">
        <v>24</v>
      </c>
      <c r="H25" s="276">
        <v>144</v>
      </c>
      <c r="I25" s="276">
        <v>70</v>
      </c>
      <c r="J25" s="276">
        <v>42</v>
      </c>
      <c r="K25" s="276">
        <v>56</v>
      </c>
      <c r="L25" s="276">
        <v>24</v>
      </c>
      <c r="M25" s="276">
        <v>24</v>
      </c>
      <c r="N25" s="276">
        <v>24</v>
      </c>
      <c r="O25" s="276">
        <v>24</v>
      </c>
      <c r="P25" s="276">
        <v>24</v>
      </c>
      <c r="Q25" s="277">
        <v>23</v>
      </c>
      <c r="R25" s="273">
        <f t="shared" si="1"/>
        <v>503</v>
      </c>
    </row>
    <row r="26" spans="1:18" ht="19.5" customHeight="1" thickBot="1">
      <c r="A26" s="491" t="s">
        <v>230</v>
      </c>
      <c r="B26" s="492"/>
      <c r="C26" s="492"/>
      <c r="D26" s="492"/>
      <c r="E26" s="492"/>
      <c r="F26" s="276">
        <v>61</v>
      </c>
      <c r="G26" s="276">
        <v>61</v>
      </c>
      <c r="H26" s="276">
        <v>61</v>
      </c>
      <c r="I26" s="276">
        <v>61</v>
      </c>
      <c r="J26" s="276">
        <v>61</v>
      </c>
      <c r="K26" s="276">
        <v>61</v>
      </c>
      <c r="L26" s="276">
        <v>61</v>
      </c>
      <c r="M26" s="276">
        <v>61</v>
      </c>
      <c r="N26" s="276">
        <v>61</v>
      </c>
      <c r="O26" s="276">
        <v>61</v>
      </c>
      <c r="P26" s="276">
        <v>61</v>
      </c>
      <c r="Q26" s="277">
        <v>63</v>
      </c>
      <c r="R26" s="273">
        <v>734</v>
      </c>
    </row>
    <row r="27" spans="1:18" ht="19.5" customHeight="1" thickBot="1">
      <c r="A27" s="491" t="s">
        <v>339</v>
      </c>
      <c r="B27" s="492"/>
      <c r="C27" s="492"/>
      <c r="D27" s="492"/>
      <c r="E27" s="492"/>
      <c r="F27" s="276"/>
      <c r="G27" s="276"/>
      <c r="H27" s="276">
        <v>30</v>
      </c>
      <c r="I27" s="276"/>
      <c r="J27" s="276">
        <v>100</v>
      </c>
      <c r="K27" s="276"/>
      <c r="L27" s="276"/>
      <c r="M27" s="276"/>
      <c r="N27" s="276"/>
      <c r="O27" s="276"/>
      <c r="P27" s="276"/>
      <c r="Q27" s="277"/>
      <c r="R27" s="273">
        <v>130</v>
      </c>
    </row>
    <row r="28" spans="1:18" ht="19.5" customHeight="1" thickBot="1">
      <c r="A28" s="491" t="s">
        <v>340</v>
      </c>
      <c r="B28" s="492"/>
      <c r="C28" s="492"/>
      <c r="D28" s="492"/>
      <c r="E28" s="492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7">
        <v>493</v>
      </c>
      <c r="R28" s="273">
        <f t="shared" si="1"/>
        <v>493</v>
      </c>
    </row>
    <row r="29" spans="1:18" ht="19.5" customHeight="1" thickBot="1">
      <c r="A29" s="501" t="s">
        <v>341</v>
      </c>
      <c r="B29" s="502"/>
      <c r="C29" s="502"/>
      <c r="D29" s="502"/>
      <c r="E29" s="503"/>
      <c r="F29" s="281">
        <v>460</v>
      </c>
      <c r="G29" s="281">
        <v>460</v>
      </c>
      <c r="H29" s="281">
        <v>460</v>
      </c>
      <c r="I29" s="281">
        <v>460</v>
      </c>
      <c r="J29" s="281">
        <v>1960</v>
      </c>
      <c r="K29" s="281">
        <v>460</v>
      </c>
      <c r="L29" s="281">
        <v>460</v>
      </c>
      <c r="M29" s="281">
        <v>460</v>
      </c>
      <c r="N29" s="281">
        <v>460</v>
      </c>
      <c r="O29" s="281">
        <v>460</v>
      </c>
      <c r="P29" s="281">
        <v>460</v>
      </c>
      <c r="Q29" s="278">
        <v>457</v>
      </c>
      <c r="R29" s="273">
        <f t="shared" si="1"/>
        <v>7017</v>
      </c>
    </row>
    <row r="30" spans="1:18" ht="19.5" customHeight="1" thickBot="1">
      <c r="A30" s="485" t="s">
        <v>342</v>
      </c>
      <c r="B30" s="486"/>
      <c r="C30" s="486"/>
      <c r="D30" s="486"/>
      <c r="E30" s="486"/>
      <c r="F30" s="273">
        <f aca="true" t="shared" si="2" ref="F30:R30">SUM(F22:F29)</f>
        <v>1371</v>
      </c>
      <c r="G30" s="273">
        <f t="shared" si="2"/>
        <v>1371</v>
      </c>
      <c r="H30" s="273">
        <f t="shared" si="2"/>
        <v>1521</v>
      </c>
      <c r="I30" s="273">
        <f t="shared" si="2"/>
        <v>1500</v>
      </c>
      <c r="J30" s="273">
        <f t="shared" si="2"/>
        <v>3576</v>
      </c>
      <c r="K30" s="273">
        <f t="shared" si="2"/>
        <v>1413</v>
      </c>
      <c r="L30" s="273">
        <f t="shared" si="2"/>
        <v>1371</v>
      </c>
      <c r="M30" s="273">
        <f t="shared" si="2"/>
        <v>1371</v>
      </c>
      <c r="N30" s="273">
        <f t="shared" si="2"/>
        <v>1371</v>
      </c>
      <c r="O30" s="273">
        <f t="shared" si="2"/>
        <v>1371</v>
      </c>
      <c r="P30" s="273">
        <f t="shared" si="2"/>
        <v>1371</v>
      </c>
      <c r="Q30" s="273">
        <f t="shared" si="2"/>
        <v>1881</v>
      </c>
      <c r="R30" s="273">
        <f t="shared" si="2"/>
        <v>19488</v>
      </c>
    </row>
    <row r="31" ht="12.75">
      <c r="R31" s="282"/>
    </row>
  </sheetData>
  <sheetProtection/>
  <mergeCells count="28">
    <mergeCell ref="A22:E22"/>
    <mergeCell ref="A30:E30"/>
    <mergeCell ref="A24:E24"/>
    <mergeCell ref="A25:E25"/>
    <mergeCell ref="A26:E26"/>
    <mergeCell ref="A28:E28"/>
    <mergeCell ref="A23:E23"/>
    <mergeCell ref="A29:E29"/>
    <mergeCell ref="A27:E27"/>
    <mergeCell ref="A15:E15"/>
    <mergeCell ref="A20:E20"/>
    <mergeCell ref="A18:E18"/>
    <mergeCell ref="A19:E19"/>
    <mergeCell ref="A16:E16"/>
    <mergeCell ref="A1:R1"/>
    <mergeCell ref="A2:R2"/>
    <mergeCell ref="A3:R3"/>
    <mergeCell ref="A4:R4"/>
    <mergeCell ref="A9:R9"/>
    <mergeCell ref="A5:R7"/>
    <mergeCell ref="A8:R8"/>
    <mergeCell ref="A21:R21"/>
    <mergeCell ref="Q10:R10"/>
    <mergeCell ref="A12:R12"/>
    <mergeCell ref="A13:E13"/>
    <mergeCell ref="A14:E14"/>
    <mergeCell ref="A17:E17"/>
    <mergeCell ref="A11:E1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2">
      <selection activeCell="F17" sqref="F17"/>
    </sheetView>
  </sheetViews>
  <sheetFormatPr defaultColWidth="9.00390625" defaultRowHeight="15" customHeight="1"/>
  <cols>
    <col min="1" max="1" width="7.375" style="186" customWidth="1"/>
    <col min="2" max="4" width="3.75390625" style="116" customWidth="1"/>
    <col min="5" max="5" width="39.75390625" style="116" customWidth="1"/>
    <col min="6" max="6" width="17.375" style="357" customWidth="1"/>
    <col min="7" max="7" width="20.75390625" style="116" customWidth="1"/>
    <col min="8" max="8" width="0.2421875" style="116" customWidth="1"/>
    <col min="9" max="16384" width="9.125" style="116" customWidth="1"/>
  </cols>
  <sheetData>
    <row r="1" spans="1:13" ht="46.5" customHeight="1">
      <c r="A1" s="387" t="s">
        <v>359</v>
      </c>
      <c r="B1" s="387"/>
      <c r="C1" s="387"/>
      <c r="D1" s="387"/>
      <c r="E1" s="387"/>
      <c r="F1" s="387"/>
      <c r="G1" s="387"/>
      <c r="H1" s="387"/>
      <c r="I1" s="194"/>
      <c r="J1" s="194"/>
      <c r="K1" s="194"/>
      <c r="L1" s="194"/>
      <c r="M1" s="194"/>
    </row>
    <row r="2" spans="1:13" ht="15" customHeight="1">
      <c r="A2" s="387" t="s">
        <v>347</v>
      </c>
      <c r="B2" s="387"/>
      <c r="C2" s="387"/>
      <c r="D2" s="387"/>
      <c r="E2" s="387"/>
      <c r="F2" s="387"/>
      <c r="G2" s="387"/>
      <c r="H2" s="387"/>
      <c r="I2" s="194"/>
      <c r="J2" s="194"/>
      <c r="K2" s="194"/>
      <c r="L2" s="194"/>
      <c r="M2" s="194"/>
    </row>
    <row r="3" spans="1:13" ht="15" customHeight="1">
      <c r="A3" s="387" t="s">
        <v>360</v>
      </c>
      <c r="B3" s="387"/>
      <c r="C3" s="387"/>
      <c r="D3" s="387"/>
      <c r="E3" s="387"/>
      <c r="F3" s="387"/>
      <c r="G3" s="387"/>
      <c r="H3" s="387"/>
      <c r="I3" s="194"/>
      <c r="J3" s="194"/>
      <c r="K3" s="194"/>
      <c r="L3" s="194"/>
      <c r="M3" s="194"/>
    </row>
    <row r="4" spans="1:8" ht="23.25" customHeight="1">
      <c r="A4" s="372" t="s">
        <v>348</v>
      </c>
      <c r="B4" s="372"/>
      <c r="C4" s="372"/>
      <c r="D4" s="372"/>
      <c r="E4" s="372"/>
      <c r="F4" s="372"/>
      <c r="G4" s="372"/>
      <c r="H4" s="372"/>
    </row>
    <row r="5" spans="1:8" ht="26.25" customHeight="1">
      <c r="A5" s="527" t="s">
        <v>232</v>
      </c>
      <c r="B5" s="527"/>
      <c r="C5" s="527"/>
      <c r="D5" s="527"/>
      <c r="E5" s="527"/>
      <c r="F5" s="527"/>
      <c r="G5" s="527"/>
      <c r="H5" s="527"/>
    </row>
    <row r="6" spans="1:6" ht="25.5" customHeight="1">
      <c r="A6" s="1"/>
      <c r="B6" s="1"/>
      <c r="C6" s="133"/>
      <c r="D6" s="133"/>
      <c r="E6" s="1"/>
      <c r="F6" s="338"/>
    </row>
    <row r="7" ht="44.25" customHeight="1" thickBot="1">
      <c r="F7" s="338"/>
    </row>
    <row r="8" spans="1:8" ht="28.5" customHeight="1">
      <c r="A8" s="359" t="s">
        <v>8</v>
      </c>
      <c r="B8" s="360"/>
      <c r="C8" s="360"/>
      <c r="D8" s="360"/>
      <c r="E8" s="360"/>
      <c r="F8" s="122" t="s">
        <v>349</v>
      </c>
      <c r="G8" s="510" t="s">
        <v>39</v>
      </c>
      <c r="H8" s="510"/>
    </row>
    <row r="9" spans="1:8" ht="32.25" customHeight="1" thickBot="1">
      <c r="A9" s="393"/>
      <c r="B9" s="394"/>
      <c r="C9" s="397"/>
      <c r="D9" s="397"/>
      <c r="E9" s="397"/>
      <c r="F9" s="528" t="s">
        <v>350</v>
      </c>
      <c r="G9" s="528"/>
      <c r="H9" s="528"/>
    </row>
    <row r="10" spans="1:8" ht="33.75" customHeight="1">
      <c r="A10" s="504" t="s">
        <v>42</v>
      </c>
      <c r="B10" s="504"/>
      <c r="C10" s="509" t="s">
        <v>351</v>
      </c>
      <c r="D10" s="509"/>
      <c r="E10" s="509"/>
      <c r="F10" s="339">
        <v>0</v>
      </c>
      <c r="G10" s="526"/>
      <c r="H10" s="526"/>
    </row>
    <row r="11" spans="1:8" ht="18" customHeight="1">
      <c r="A11" s="504"/>
      <c r="B11" s="504"/>
      <c r="C11" s="341" t="s">
        <v>42</v>
      </c>
      <c r="D11" s="409" t="s">
        <v>352</v>
      </c>
      <c r="E11" s="410"/>
      <c r="F11" s="342"/>
      <c r="G11" s="526"/>
      <c r="H11" s="526"/>
    </row>
    <row r="12" spans="1:8" ht="18" customHeight="1">
      <c r="A12" s="504"/>
      <c r="B12" s="504"/>
      <c r="C12" s="343" t="s">
        <v>44</v>
      </c>
      <c r="D12" s="409" t="s">
        <v>353</v>
      </c>
      <c r="E12" s="410"/>
      <c r="F12" s="342">
        <v>0</v>
      </c>
      <c r="G12" s="526"/>
      <c r="H12" s="526"/>
    </row>
    <row r="13" spans="1:8" ht="18" customHeight="1">
      <c r="A13" s="510" t="s">
        <v>44</v>
      </c>
      <c r="B13" s="510"/>
      <c r="C13" s="529" t="s">
        <v>354</v>
      </c>
      <c r="D13" s="530"/>
      <c r="E13" s="531"/>
      <c r="F13" s="535">
        <v>3517</v>
      </c>
      <c r="G13" s="505">
        <v>3517</v>
      </c>
      <c r="H13" s="506"/>
    </row>
    <row r="14" spans="1:8" ht="18" customHeight="1">
      <c r="A14" s="510"/>
      <c r="B14" s="510"/>
      <c r="C14" s="532"/>
      <c r="D14" s="533"/>
      <c r="E14" s="534"/>
      <c r="F14" s="535"/>
      <c r="G14" s="507"/>
      <c r="H14" s="508"/>
    </row>
    <row r="15" spans="1:8" ht="18" customHeight="1">
      <c r="A15" s="511" t="s">
        <v>58</v>
      </c>
      <c r="B15" s="512"/>
      <c r="C15" s="515" t="s">
        <v>355</v>
      </c>
      <c r="D15" s="515"/>
      <c r="E15" s="515"/>
      <c r="F15" s="523">
        <v>0</v>
      </c>
      <c r="G15" s="526">
        <v>0</v>
      </c>
      <c r="H15" s="526"/>
    </row>
    <row r="16" spans="1:8" ht="61.5" customHeight="1">
      <c r="A16" s="513"/>
      <c r="B16" s="514"/>
      <c r="C16" s="515"/>
      <c r="D16" s="515"/>
      <c r="E16" s="515"/>
      <c r="F16" s="523"/>
      <c r="G16" s="526"/>
      <c r="H16" s="526"/>
    </row>
    <row r="17" spans="1:8" ht="61.5" customHeight="1">
      <c r="A17" s="346"/>
      <c r="B17" s="345"/>
      <c r="C17" s="347"/>
      <c r="D17" s="347"/>
      <c r="E17" s="348"/>
      <c r="F17" s="349"/>
      <c r="G17" s="340"/>
      <c r="H17" s="340"/>
    </row>
    <row r="18" spans="1:8" ht="61.5" customHeight="1">
      <c r="A18" s="346"/>
      <c r="B18" s="345"/>
      <c r="C18" s="350"/>
      <c r="D18" s="347"/>
      <c r="E18" s="351" t="s">
        <v>356</v>
      </c>
      <c r="F18" s="352">
        <v>2000</v>
      </c>
      <c r="G18" s="340">
        <v>3500</v>
      </c>
      <c r="H18" s="340"/>
    </row>
    <row r="19" spans="1:8" ht="15" customHeight="1">
      <c r="A19" s="516">
        <v>4</v>
      </c>
      <c r="B19" s="514"/>
      <c r="C19" s="517" t="s">
        <v>357</v>
      </c>
      <c r="D19" s="518"/>
      <c r="E19" s="519"/>
      <c r="F19" s="524">
        <v>2000</v>
      </c>
      <c r="G19" s="526">
        <v>3500</v>
      </c>
      <c r="H19" s="526"/>
    </row>
    <row r="20" spans="1:8" ht="15" customHeight="1">
      <c r="A20" s="516"/>
      <c r="B20" s="514"/>
      <c r="C20" s="520"/>
      <c r="D20" s="521"/>
      <c r="E20" s="522"/>
      <c r="F20" s="525"/>
      <c r="G20" s="526"/>
      <c r="H20" s="526"/>
    </row>
    <row r="21" spans="1:8" ht="15" customHeight="1" thickBot="1">
      <c r="A21" s="353" t="s">
        <v>358</v>
      </c>
      <c r="B21" s="354"/>
      <c r="C21" s="354"/>
      <c r="D21" s="354"/>
      <c r="E21" s="355"/>
      <c r="F21" s="344">
        <v>5517</v>
      </c>
      <c r="G21" s="510">
        <v>7017</v>
      </c>
      <c r="H21" s="510"/>
    </row>
    <row r="22" ht="15" customHeight="1">
      <c r="F22" s="356"/>
    </row>
    <row r="25" spans="1:13" s="358" customFormat="1" ht="21" customHeight="1">
      <c r="A25" s="186"/>
      <c r="B25" s="116"/>
      <c r="C25" s="116"/>
      <c r="D25" s="116"/>
      <c r="E25" s="116"/>
      <c r="F25" s="357"/>
      <c r="G25" s="116"/>
      <c r="H25" s="116"/>
      <c r="I25" s="116"/>
      <c r="J25" s="116"/>
      <c r="K25" s="116"/>
      <c r="L25" s="116"/>
      <c r="M25" s="116"/>
    </row>
    <row r="26" spans="1:13" s="358" customFormat="1" ht="15" customHeight="1">
      <c r="A26" s="186"/>
      <c r="B26" s="116"/>
      <c r="C26" s="116"/>
      <c r="D26" s="116"/>
      <c r="E26" s="116"/>
      <c r="F26" s="357"/>
      <c r="G26" s="116"/>
      <c r="H26" s="116"/>
      <c r="I26" s="116"/>
      <c r="J26" s="116"/>
      <c r="K26" s="116"/>
      <c r="L26" s="116"/>
      <c r="M26" s="116"/>
    </row>
    <row r="28" spans="1:13" ht="15" customHeight="1">
      <c r="A28" s="346"/>
      <c r="B28" s="358"/>
      <c r="C28" s="358"/>
      <c r="D28" s="358"/>
      <c r="E28" s="358"/>
      <c r="G28" s="358"/>
      <c r="H28" s="358"/>
      <c r="I28" s="358"/>
      <c r="J28" s="358"/>
      <c r="K28" s="358"/>
      <c r="L28" s="358"/>
      <c r="M28" s="358"/>
    </row>
    <row r="29" spans="1:13" ht="15" customHeight="1">
      <c r="A29" s="1"/>
      <c r="G29" s="358"/>
      <c r="H29" s="358"/>
      <c r="I29" s="358"/>
      <c r="J29" s="358"/>
      <c r="K29" s="358"/>
      <c r="L29" s="358"/>
      <c r="M29" s="358"/>
    </row>
  </sheetData>
  <sheetProtection/>
  <mergeCells count="28">
    <mergeCell ref="A13:B14"/>
    <mergeCell ref="A5:H5"/>
    <mergeCell ref="G8:H8"/>
    <mergeCell ref="F9:H9"/>
    <mergeCell ref="G10:H10"/>
    <mergeCell ref="C13:E14"/>
    <mergeCell ref="F13:F14"/>
    <mergeCell ref="A8:E9"/>
    <mergeCell ref="G11:H11"/>
    <mergeCell ref="G12:H12"/>
    <mergeCell ref="G21:H21"/>
    <mergeCell ref="A15:B16"/>
    <mergeCell ref="C15:E16"/>
    <mergeCell ref="A19:B20"/>
    <mergeCell ref="C19:E20"/>
    <mergeCell ref="F15:F16"/>
    <mergeCell ref="F19:F20"/>
    <mergeCell ref="G15:H16"/>
    <mergeCell ref="G19:H20"/>
    <mergeCell ref="G13:H14"/>
    <mergeCell ref="D11:E11"/>
    <mergeCell ref="D12:E12"/>
    <mergeCell ref="C10:E10"/>
    <mergeCell ref="A10:B12"/>
    <mergeCell ref="A4:H4"/>
    <mergeCell ref="A1:H1"/>
    <mergeCell ref="A2:H2"/>
    <mergeCell ref="A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scale="77" r:id="rId1"/>
  <headerFooter alignWithMargins="0">
    <oddHeader>&amp;R&amp;"Times New Roman,Normál"8.melléklet a 2/2013.(III.04.)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Z</cp:lastModifiedBy>
  <cp:lastPrinted>2014-09-11T08:32:06Z</cp:lastPrinted>
  <dcterms:created xsi:type="dcterms:W3CDTF">2005-12-27T13:42:28Z</dcterms:created>
  <dcterms:modified xsi:type="dcterms:W3CDTF">2014-09-12T06:17:38Z</dcterms:modified>
  <cp:category/>
  <cp:version/>
  <cp:contentType/>
  <cp:contentStatus/>
</cp:coreProperties>
</file>