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11025"/>
  </bookViews>
  <sheets>
    <sheet name="11.melléklet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" l="1"/>
  <c r="E72" i="1" l="1"/>
  <c r="E65" i="1"/>
  <c r="E74" i="1" s="1"/>
  <c r="B65" i="1"/>
  <c r="B74" i="1" s="1"/>
  <c r="B84" i="1" s="1"/>
  <c r="E32" i="1"/>
  <c r="E28" i="1"/>
  <c r="E18" i="1"/>
  <c r="E50" i="1" s="1"/>
  <c r="B18" i="1"/>
  <c r="B50" i="1" s="1"/>
  <c r="E10" i="1"/>
  <c r="E49" i="1" s="1"/>
  <c r="B10" i="1"/>
  <c r="B49" i="1" s="1"/>
  <c r="E84" i="1" l="1"/>
  <c r="E83" i="1"/>
  <c r="B83" i="1"/>
  <c r="E31" i="1"/>
  <c r="B36" i="1"/>
  <c r="B48" i="1" s="1"/>
  <c r="E36" i="1"/>
  <c r="E48" i="1" s="1"/>
</calcChain>
</file>

<file path=xl/sharedStrings.xml><?xml version="1.0" encoding="utf-8"?>
<sst xmlns="http://schemas.openxmlformats.org/spreadsheetml/2006/main" count="107" uniqueCount="65">
  <si>
    <t>11. melléklet</t>
  </si>
  <si>
    <t>Összevont költségvetési mérleg</t>
  </si>
  <si>
    <t>Tapsony Községi Önkormányzat</t>
  </si>
  <si>
    <t>Bevételek</t>
  </si>
  <si>
    <t>Kiadások</t>
  </si>
  <si>
    <t>Költségvetési Bevételek</t>
  </si>
  <si>
    <t>Költségvetési Kiadások</t>
  </si>
  <si>
    <t>Pénzforgalmi bevételek</t>
  </si>
  <si>
    <t>Pénzforgalmi kiadások</t>
  </si>
  <si>
    <t>Működési célú bevételek</t>
  </si>
  <si>
    <t>Működési célú kiadások</t>
  </si>
  <si>
    <t>Intézményi működési bevételek</t>
  </si>
  <si>
    <t>Személyi jellegű kiadások</t>
  </si>
  <si>
    <t>Közhatalmi bevételek</t>
  </si>
  <si>
    <t>Munkaadót terhelő járulékok és Szociális hozzájárulási adó</t>
  </si>
  <si>
    <t>Önkormányzatok működési célú támogatása</t>
  </si>
  <si>
    <t>Egyéb működési célú támogatások</t>
  </si>
  <si>
    <t>Dologi kiadások</t>
  </si>
  <si>
    <t>Egyéb működési célú átvett pénszeszköz</t>
  </si>
  <si>
    <t>Ellátottak pénzbeli juttatásai</t>
  </si>
  <si>
    <t>Önkormányzat befizetései</t>
  </si>
  <si>
    <t>Áh-on belüli megelőlegezések</t>
  </si>
  <si>
    <t>Egyéb működési célú kiadások</t>
  </si>
  <si>
    <t>Felhalmozási célú bevételek</t>
  </si>
  <si>
    <t>Felhalmozási célú kiadások</t>
  </si>
  <si>
    <t>Felhalmozási és tőke jellegű bevételek</t>
  </si>
  <si>
    <t>Intézményi beruházások</t>
  </si>
  <si>
    <t>Felújítások</t>
  </si>
  <si>
    <t>Felhalmozási célú pénzeszköz átvétel</t>
  </si>
  <si>
    <t>Egyéb felhalmozási kiadások</t>
  </si>
  <si>
    <t>Támogatási kölcsön igénybevétele, visszatérülése</t>
  </si>
  <si>
    <t>Támogatási kölcsön nyújtása áh.-n kívűlre</t>
  </si>
  <si>
    <t>Pénzforgalmi nélküli kiadások</t>
  </si>
  <si>
    <t>Működési célú tartalékok</t>
  </si>
  <si>
    <t>Általános tartalék, céltartalék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</si>
  <si>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</si>
  <si>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</si>
  <si>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</si>
  <si>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</si>
  <si>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</si>
  <si>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Felhalmozási célú kiadások összesen</t>
  </si>
  <si>
    <t>Finanszírozási kiadások</t>
  </si>
  <si>
    <t>Irányító szervi támogatások folyósítása</t>
  </si>
  <si>
    <t>Felhalmozási célú hiteltörlesztés</t>
  </si>
  <si>
    <t>Államházt. belüli megelőlegezések visszafiz.működési</t>
  </si>
  <si>
    <t>Bevételek összesen
(Pénzforgalom nélküli és finanszírozási célú bevételek nélkül)</t>
  </si>
  <si>
    <t>Kiadások összesen</t>
  </si>
  <si>
    <t>A Költségvetés összesített hiánya</t>
  </si>
  <si>
    <t>A hiány finanszírozásának módja</t>
  </si>
  <si>
    <t>Belső forrásból</t>
  </si>
  <si>
    <t>I. Működési célú pénzmaradvány igénybevétele</t>
  </si>
  <si>
    <t>II. Felhalmozási célú pénzmaradvány igénybevétele</t>
  </si>
  <si>
    <t>Külső forrásból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</si>
  <si>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</si>
  <si>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</si>
  <si>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</si>
  <si>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</si>
  <si>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</si>
  <si>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</si>
  <si>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Tapsony Községi Önkormányzat Óvodája</t>
  </si>
  <si>
    <t>Központi irányítószervi támogatás</t>
  </si>
  <si>
    <t>2018. évi tény</t>
  </si>
  <si>
    <t>Ingatlan értékesítése</t>
  </si>
  <si>
    <t>pénzmaradvány összesen</t>
  </si>
  <si>
    <t>a 4/2019.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</si>
</sst>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79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2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/>
    </xf>
    <xf numFmtId="0" fontId="3" fillId="0" borderId="4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7" fillId="3" borderId="4" xfId="2" applyFont="1" applyFill="1" applyBorder="1" applyAlignment="1">
      <alignment horizontal="left" vertical="center"/>
    </xf>
    <xf numFmtId="0" fontId="7" fillId="3" borderId="4" xfId="2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7" fillId="3" borderId="8" xfId="2" applyFont="1" applyFill="1" applyBorder="1" applyAlignment="1">
      <alignment vertical="center"/>
    </xf>
    <xf numFmtId="0" fontId="7" fillId="3" borderId="3" xfId="2" applyFont="1" applyFill="1" applyBorder="1" applyAlignment="1">
      <alignment vertical="center"/>
    </xf>
    <xf numFmtId="3" fontId="1" fillId="3" borderId="4" xfId="0" applyNumberFormat="1" applyFont="1" applyFill="1" applyBorder="1" applyAlignment="1">
      <alignment horizontal="center" vertical="center"/>
    </xf>
    <xf numFmtId="0" fontId="1" fillId="0" borderId="4" xfId="0" applyFont="1" applyBorder="1"/>
    <xf numFmtId="0" fontId="5" fillId="0" borderId="3" xfId="1" applyFont="1" applyBorder="1" applyAlignment="1">
      <alignment vertical="center"/>
    </xf>
    <xf numFmtId="0" fontId="7" fillId="0" borderId="4" xfId="2" applyFont="1" applyFill="1" applyBorder="1" applyAlignment="1">
      <alignment vertical="center"/>
    </xf>
    <xf numFmtId="0" fontId="7" fillId="0" borderId="3" xfId="2" applyFont="1" applyFill="1" applyBorder="1" applyAlignment="1">
      <alignment vertical="center"/>
    </xf>
    <xf numFmtId="0" fontId="4" fillId="0" borderId="3" xfId="2" applyFont="1" applyFill="1" applyBorder="1" applyAlignment="1">
      <alignment vertical="center"/>
    </xf>
    <xf numFmtId="0" fontId="3" fillId="0" borderId="3" xfId="1" applyFont="1" applyBorder="1" applyAlignment="1">
      <alignment vertical="center"/>
    </xf>
    <xf numFmtId="0" fontId="8" fillId="0" borderId="4" xfId="1" applyFont="1" applyBorder="1" applyAlignment="1">
      <alignment vertical="center"/>
    </xf>
    <xf numFmtId="0" fontId="4" fillId="0" borderId="4" xfId="1" applyFont="1" applyFill="1" applyBorder="1" applyAlignment="1">
      <alignment vertical="center"/>
    </xf>
    <xf numFmtId="0" fontId="4" fillId="0" borderId="3" xfId="1" applyFont="1" applyFill="1" applyBorder="1" applyAlignment="1">
      <alignment vertical="center"/>
    </xf>
    <xf numFmtId="0" fontId="8" fillId="0" borderId="10" xfId="1" applyFont="1" applyBorder="1" applyAlignment="1">
      <alignment vertical="center"/>
    </xf>
    <xf numFmtId="3" fontId="3" fillId="0" borderId="2" xfId="1" applyNumberFormat="1" applyFont="1" applyFill="1" applyBorder="1" applyAlignment="1">
      <alignment horizontal="center" vertical="center" wrapText="1"/>
    </xf>
    <xf numFmtId="3" fontId="3" fillId="0" borderId="3" xfId="1" applyNumberFormat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left" vertical="center"/>
    </xf>
    <xf numFmtId="0" fontId="4" fillId="3" borderId="2" xfId="1" applyFont="1" applyFill="1" applyBorder="1" applyAlignment="1">
      <alignment horizontal="left" vertical="center"/>
    </xf>
    <xf numFmtId="0" fontId="3" fillId="3" borderId="4" xfId="1" applyFont="1" applyFill="1" applyBorder="1" applyAlignment="1">
      <alignment vertical="center"/>
    </xf>
    <xf numFmtId="0" fontId="8" fillId="3" borderId="4" xfId="1" applyFont="1" applyFill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0" fontId="1" fillId="0" borderId="0" xfId="0" applyFont="1"/>
    <xf numFmtId="3" fontId="0" fillId="0" borderId="0" xfId="0" applyNumberFormat="1"/>
    <xf numFmtId="3" fontId="3" fillId="0" borderId="2" xfId="1" applyNumberFormat="1" applyFont="1" applyFill="1" applyBorder="1" applyAlignment="1">
      <alignment horizontal="center" vertical="center" wrapText="1"/>
    </xf>
    <xf numFmtId="3" fontId="3" fillId="0" borderId="3" xfId="1" applyNumberFormat="1" applyFont="1" applyFill="1" applyBorder="1" applyAlignment="1">
      <alignment horizontal="center" vertical="center" wrapText="1"/>
    </xf>
    <xf numFmtId="3" fontId="4" fillId="3" borderId="3" xfId="1" applyNumberFormat="1" applyFont="1" applyFill="1" applyBorder="1" applyAlignment="1">
      <alignment horizontal="center" vertical="center"/>
    </xf>
    <xf numFmtId="3" fontId="4" fillId="3" borderId="2" xfId="1" applyNumberFormat="1" applyFont="1" applyFill="1" applyBorder="1" applyAlignment="1">
      <alignment horizontal="right" vertical="center"/>
    </xf>
    <xf numFmtId="3" fontId="4" fillId="0" borderId="2" xfId="1" applyNumberFormat="1" applyFont="1" applyFill="1" applyBorder="1" applyAlignment="1">
      <alignment horizontal="center" vertical="center"/>
    </xf>
    <xf numFmtId="3" fontId="4" fillId="0" borderId="3" xfId="1" applyNumberFormat="1" applyFont="1" applyFill="1" applyBorder="1" applyAlignment="1">
      <alignment horizontal="center" vertical="center"/>
    </xf>
    <xf numFmtId="3" fontId="3" fillId="0" borderId="2" xfId="1" applyNumberFormat="1" applyFont="1" applyFill="1" applyBorder="1" applyAlignment="1">
      <alignment horizontal="center" vertical="center" wrapText="1"/>
    </xf>
    <xf numFmtId="3" fontId="3" fillId="0" borderId="3" xfId="1" applyNumberFormat="1" applyFont="1" applyFill="1" applyBorder="1" applyAlignment="1">
      <alignment horizontal="center" vertical="center" wrapText="1"/>
    </xf>
    <xf numFmtId="3" fontId="4" fillId="3" borderId="2" xfId="1" applyNumberFormat="1" applyFont="1" applyFill="1" applyBorder="1" applyAlignment="1">
      <alignment horizontal="center" vertical="center"/>
    </xf>
    <xf numFmtId="3" fontId="4" fillId="3" borderId="3" xfId="1" applyNumberFormat="1" applyFont="1" applyFill="1" applyBorder="1" applyAlignment="1">
      <alignment horizontal="center" vertical="center"/>
    </xf>
    <xf numFmtId="3" fontId="4" fillId="2" borderId="2" xfId="1" applyNumberFormat="1" applyFont="1" applyFill="1" applyBorder="1" applyAlignment="1">
      <alignment horizontal="center" vertical="center"/>
    </xf>
    <xf numFmtId="3" fontId="4" fillId="2" borderId="3" xfId="1" applyNumberFormat="1" applyFont="1" applyFill="1" applyBorder="1" applyAlignment="1">
      <alignment horizontal="center" vertical="center"/>
    </xf>
    <xf numFmtId="3" fontId="3" fillId="2" borderId="2" xfId="1" applyNumberFormat="1" applyFont="1" applyFill="1" applyBorder="1" applyAlignment="1">
      <alignment horizontal="center" vertical="center" wrapText="1"/>
    </xf>
    <xf numFmtId="3" fontId="3" fillId="2" borderId="3" xfId="1" applyNumberFormat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left" vertical="center"/>
    </xf>
    <xf numFmtId="0" fontId="4" fillId="3" borderId="12" xfId="1" applyFont="1" applyFill="1" applyBorder="1" applyAlignment="1">
      <alignment horizontal="left" vertical="center"/>
    </xf>
    <xf numFmtId="0" fontId="4" fillId="3" borderId="3" xfId="1" applyFont="1" applyFill="1" applyBorder="1" applyAlignment="1">
      <alignment horizontal="left" vertical="center"/>
    </xf>
    <xf numFmtId="3" fontId="3" fillId="3" borderId="2" xfId="1" applyNumberFormat="1" applyFont="1" applyFill="1" applyBorder="1" applyAlignment="1">
      <alignment horizontal="center" vertical="center" wrapText="1"/>
    </xf>
    <xf numFmtId="3" fontId="3" fillId="3" borderId="3" xfId="1" applyNumberFormat="1" applyFont="1" applyFill="1" applyBorder="1" applyAlignment="1">
      <alignment horizontal="center" vertical="center" wrapText="1"/>
    </xf>
    <xf numFmtId="3" fontId="3" fillId="0" borderId="4" xfId="1" applyNumberFormat="1" applyFont="1" applyFill="1" applyBorder="1" applyAlignment="1">
      <alignment horizontal="center" vertical="center" wrapText="1"/>
    </xf>
    <xf numFmtId="3" fontId="3" fillId="0" borderId="9" xfId="1" applyNumberFormat="1" applyFont="1" applyFill="1" applyBorder="1" applyAlignment="1">
      <alignment horizontal="center" vertical="center" wrapText="1"/>
    </xf>
    <xf numFmtId="3" fontId="3" fillId="0" borderId="11" xfId="1" applyNumberFormat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center" vertical="center" wrapText="1"/>
    </xf>
    <xf numFmtId="3" fontId="8" fillId="0" borderId="3" xfId="1" applyNumberFormat="1" applyFont="1" applyFill="1" applyBorder="1" applyAlignment="1">
      <alignment horizontal="center" vertical="center" wrapText="1"/>
    </xf>
    <xf numFmtId="3" fontId="8" fillId="3" borderId="4" xfId="1" applyNumberFormat="1" applyFont="1" applyFill="1" applyBorder="1" applyAlignment="1">
      <alignment horizontal="center" vertical="center" wrapText="1"/>
    </xf>
    <xf numFmtId="3" fontId="8" fillId="3" borderId="2" xfId="1" applyNumberFormat="1" applyFont="1" applyFill="1" applyBorder="1" applyAlignment="1">
      <alignment horizontal="center" vertical="center" wrapText="1"/>
    </xf>
    <xf numFmtId="3" fontId="8" fillId="3" borderId="3" xfId="1" applyNumberFormat="1" applyFont="1" applyFill="1" applyBorder="1" applyAlignment="1">
      <alignment horizontal="center" vertical="center" wrapText="1"/>
    </xf>
    <xf numFmtId="3" fontId="5" fillId="0" borderId="4" xfId="1" applyNumberFormat="1" applyFont="1" applyFill="1" applyBorder="1" applyAlignment="1">
      <alignment horizontal="center" vertical="center" wrapText="1"/>
    </xf>
    <xf numFmtId="3" fontId="5" fillId="0" borderId="2" xfId="1" applyNumberFormat="1" applyFont="1" applyFill="1" applyBorder="1" applyAlignment="1">
      <alignment horizontal="center" vertical="center" wrapText="1"/>
    </xf>
    <xf numFmtId="3" fontId="5" fillId="0" borderId="3" xfId="1" applyNumberFormat="1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/>
    </xf>
    <xf numFmtId="3" fontId="1" fillId="3" borderId="6" xfId="0" applyNumberFormat="1" applyFont="1" applyFill="1" applyBorder="1" applyAlignment="1">
      <alignment horizontal="center" vertical="center"/>
    </xf>
    <xf numFmtId="0" fontId="7" fillId="3" borderId="7" xfId="2" applyFont="1" applyFill="1" applyBorder="1" applyAlignment="1">
      <alignment horizontal="left" vertical="center" wrapText="1"/>
    </xf>
    <xf numFmtId="0" fontId="7" fillId="3" borderId="9" xfId="2" applyFont="1" applyFill="1" applyBorder="1" applyAlignment="1">
      <alignment horizontal="left" vertical="center" wrapText="1"/>
    </xf>
    <xf numFmtId="3" fontId="8" fillId="3" borderId="7" xfId="1" applyNumberFormat="1" applyFont="1" applyFill="1" applyBorder="1" applyAlignment="1">
      <alignment horizontal="center" vertical="center" wrapText="1"/>
    </xf>
    <xf numFmtId="3" fontId="8" fillId="3" borderId="6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3" fontId="8" fillId="0" borderId="4" xfId="1" applyNumberFormat="1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left" vertical="center" wrapText="1"/>
    </xf>
    <xf numFmtId="3" fontId="1" fillId="3" borderId="4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tabSelected="1" workbookViewId="0">
      <selection activeCell="A3" sqref="A3:F3"/>
    </sheetView>
  </sheetViews>
  <sheetFormatPr defaultRowHeight="15" x14ac:dyDescent="0.25"/>
  <cols>
    <col min="1" max="1" width="42.7109375" customWidth="1"/>
    <col min="2" max="2" width="16.7109375" customWidth="1"/>
    <col min="3" max="3" width="4.85546875" customWidth="1"/>
    <col min="4" max="4" width="48" customWidth="1"/>
    <col min="11" max="11" width="10.85546875" bestFit="1" customWidth="1"/>
    <col min="13" max="13" width="10.85546875" bestFit="1" customWidth="1"/>
  </cols>
  <sheetData>
    <row r="1" spans="1:6" ht="15.75" x14ac:dyDescent="0.25">
      <c r="A1" s="70" t="s">
        <v>0</v>
      </c>
      <c r="B1" s="70"/>
      <c r="C1" s="70"/>
      <c r="D1" s="70"/>
      <c r="E1" s="70"/>
      <c r="F1" s="70"/>
    </row>
    <row r="2" spans="1:6" ht="15.75" x14ac:dyDescent="0.25">
      <c r="A2" s="70" t="s">
        <v>64</v>
      </c>
      <c r="B2" s="70"/>
      <c r="C2" s="70"/>
      <c r="D2" s="70"/>
      <c r="E2" s="70"/>
      <c r="F2" s="70"/>
    </row>
    <row r="3" spans="1:6" ht="15.75" x14ac:dyDescent="0.25">
      <c r="A3" s="70" t="s">
        <v>1</v>
      </c>
      <c r="B3" s="70"/>
      <c r="C3" s="70"/>
      <c r="D3" s="70"/>
      <c r="E3" s="70"/>
      <c r="F3" s="70"/>
    </row>
    <row r="4" spans="1:6" ht="15.75" x14ac:dyDescent="0.25">
      <c r="A4" s="1"/>
      <c r="B4" s="1"/>
      <c r="C4" s="1"/>
      <c r="D4" s="1"/>
      <c r="E4" s="1"/>
      <c r="F4" s="1"/>
    </row>
    <row r="5" spans="1:6" ht="15.75" x14ac:dyDescent="0.25">
      <c r="A5" s="78" t="s">
        <v>2</v>
      </c>
      <c r="B5" s="78"/>
      <c r="C5" s="78"/>
      <c r="D5" s="78"/>
      <c r="E5" s="78"/>
      <c r="F5" s="78"/>
    </row>
    <row r="6" spans="1:6" ht="15.75" x14ac:dyDescent="0.25">
      <c r="A6" s="2"/>
      <c r="B6" s="2"/>
      <c r="C6" s="2"/>
      <c r="D6" s="2"/>
      <c r="E6" s="2"/>
      <c r="F6" s="2"/>
    </row>
    <row r="7" spans="1:6" ht="15.75" x14ac:dyDescent="0.25">
      <c r="A7" s="3" t="s">
        <v>3</v>
      </c>
      <c r="B7" s="71" t="s">
        <v>61</v>
      </c>
      <c r="C7" s="72"/>
      <c r="D7" s="4" t="s">
        <v>4</v>
      </c>
      <c r="E7" s="71" t="s">
        <v>61</v>
      </c>
      <c r="F7" s="72"/>
    </row>
    <row r="8" spans="1:6" ht="15.75" x14ac:dyDescent="0.25">
      <c r="A8" s="5" t="s">
        <v>5</v>
      </c>
      <c r="B8" s="40"/>
      <c r="C8" s="41"/>
      <c r="D8" s="5" t="s">
        <v>6</v>
      </c>
      <c r="E8" s="73"/>
      <c r="F8" s="74"/>
    </row>
    <row r="9" spans="1:6" ht="15.75" x14ac:dyDescent="0.25">
      <c r="A9" s="6" t="s">
        <v>7</v>
      </c>
      <c r="B9" s="40"/>
      <c r="C9" s="41"/>
      <c r="D9" s="6" t="s">
        <v>8</v>
      </c>
      <c r="E9" s="73"/>
      <c r="F9" s="74"/>
    </row>
    <row r="10" spans="1:6" ht="15.75" x14ac:dyDescent="0.25">
      <c r="A10" s="7" t="s">
        <v>9</v>
      </c>
      <c r="B10" s="62">
        <f>SUM(B11:C17)</f>
        <v>90777598</v>
      </c>
      <c r="C10" s="63"/>
      <c r="D10" s="7" t="s">
        <v>10</v>
      </c>
      <c r="E10" s="62">
        <f>SUM(E11:F17)</f>
        <v>73530660</v>
      </c>
      <c r="F10" s="63"/>
    </row>
    <row r="11" spans="1:6" ht="15.75" x14ac:dyDescent="0.25">
      <c r="A11" s="8" t="s">
        <v>11</v>
      </c>
      <c r="B11" s="59">
        <v>6150330</v>
      </c>
      <c r="C11" s="60"/>
      <c r="D11" s="9" t="s">
        <v>12</v>
      </c>
      <c r="E11" s="59">
        <v>31922429</v>
      </c>
      <c r="F11" s="60"/>
    </row>
    <row r="12" spans="1:6" ht="15.75" x14ac:dyDescent="0.25">
      <c r="A12" s="10" t="s">
        <v>13</v>
      </c>
      <c r="B12" s="64">
        <v>25931558</v>
      </c>
      <c r="C12" s="65"/>
      <c r="D12" s="66" t="s">
        <v>14</v>
      </c>
      <c r="E12" s="58">
        <v>5337618</v>
      </c>
      <c r="F12" s="58"/>
    </row>
    <row r="13" spans="1:6" ht="15.75" x14ac:dyDescent="0.25">
      <c r="A13" s="11" t="s">
        <v>15</v>
      </c>
      <c r="B13" s="68">
        <v>38638278</v>
      </c>
      <c r="C13" s="69"/>
      <c r="D13" s="67"/>
      <c r="E13" s="58"/>
      <c r="F13" s="58"/>
    </row>
    <row r="14" spans="1:6" ht="15.75" x14ac:dyDescent="0.25">
      <c r="A14" s="9" t="s">
        <v>16</v>
      </c>
      <c r="B14" s="58">
        <v>19857162</v>
      </c>
      <c r="C14" s="58"/>
      <c r="D14" s="12" t="s">
        <v>17</v>
      </c>
      <c r="E14" s="59">
        <v>30751948</v>
      </c>
      <c r="F14" s="60"/>
    </row>
    <row r="15" spans="1:6" ht="15.75" x14ac:dyDescent="0.25">
      <c r="A15" s="9" t="s">
        <v>18</v>
      </c>
      <c r="B15" s="77">
        <v>200270</v>
      </c>
      <c r="C15" s="77"/>
      <c r="D15" s="12" t="s">
        <v>19</v>
      </c>
      <c r="E15" s="59">
        <v>1744205</v>
      </c>
      <c r="F15" s="60"/>
    </row>
    <row r="16" spans="1:6" ht="15.75" x14ac:dyDescent="0.25">
      <c r="A16" s="9"/>
      <c r="B16" s="13"/>
      <c r="C16" s="13"/>
      <c r="D16" s="12" t="s">
        <v>20</v>
      </c>
      <c r="E16" s="59">
        <v>0</v>
      </c>
      <c r="F16" s="60"/>
    </row>
    <row r="17" spans="1:6" ht="15.75" x14ac:dyDescent="0.25">
      <c r="A17" s="14" t="s">
        <v>21</v>
      </c>
      <c r="B17" s="58"/>
      <c r="C17" s="58"/>
      <c r="D17" s="12" t="s">
        <v>22</v>
      </c>
      <c r="E17" s="59">
        <v>3774460</v>
      </c>
      <c r="F17" s="60"/>
    </row>
    <row r="18" spans="1:6" ht="15.75" x14ac:dyDescent="0.25">
      <c r="A18" s="7" t="s">
        <v>23</v>
      </c>
      <c r="B18" s="61">
        <f>B20+B21</f>
        <v>2384680</v>
      </c>
      <c r="C18" s="61"/>
      <c r="D18" s="15" t="s">
        <v>24</v>
      </c>
      <c r="E18" s="62">
        <f>SUM(E19:F21)</f>
        <v>5296069</v>
      </c>
      <c r="F18" s="63"/>
    </row>
    <row r="19" spans="1:6" ht="15.75" x14ac:dyDescent="0.25">
      <c r="A19" s="16" t="s">
        <v>25</v>
      </c>
      <c r="B19" s="75">
        <v>0</v>
      </c>
      <c r="C19" s="75"/>
      <c r="D19" s="17" t="s">
        <v>26</v>
      </c>
      <c r="E19" s="56">
        <v>5296069</v>
      </c>
      <c r="F19" s="57"/>
    </row>
    <row r="20" spans="1:6" ht="15.75" x14ac:dyDescent="0.25">
      <c r="A20" s="16" t="s">
        <v>62</v>
      </c>
      <c r="B20" s="75">
        <v>2127500</v>
      </c>
      <c r="C20" s="75"/>
      <c r="D20" s="17" t="s">
        <v>27</v>
      </c>
      <c r="E20" s="56">
        <v>0</v>
      </c>
      <c r="F20" s="57"/>
    </row>
    <row r="21" spans="1:6" ht="15.75" x14ac:dyDescent="0.25">
      <c r="A21" s="16" t="s">
        <v>28</v>
      </c>
      <c r="B21" s="75">
        <v>257180</v>
      </c>
      <c r="C21" s="75"/>
      <c r="D21" s="17" t="s">
        <v>29</v>
      </c>
      <c r="E21" s="56">
        <v>0</v>
      </c>
      <c r="F21" s="57"/>
    </row>
    <row r="22" spans="1:6" ht="15.75" x14ac:dyDescent="0.25">
      <c r="A22" s="76" t="s">
        <v>30</v>
      </c>
      <c r="B22" s="61">
        <v>0</v>
      </c>
      <c r="C22" s="61"/>
      <c r="D22" s="18" t="s">
        <v>31</v>
      </c>
      <c r="E22" s="53">
        <v>0</v>
      </c>
      <c r="F22" s="53"/>
    </row>
    <row r="23" spans="1:6" ht="15.75" x14ac:dyDescent="0.25">
      <c r="A23" s="76"/>
      <c r="B23" s="61"/>
      <c r="C23" s="61"/>
      <c r="D23" s="19" t="s">
        <v>32</v>
      </c>
      <c r="E23" s="40">
        <v>0</v>
      </c>
      <c r="F23" s="41"/>
    </row>
    <row r="24" spans="1:6" ht="15.75" x14ac:dyDescent="0.25">
      <c r="A24" s="20"/>
      <c r="B24" s="53"/>
      <c r="C24" s="53"/>
      <c r="D24" s="19" t="s">
        <v>33</v>
      </c>
      <c r="E24" s="40">
        <v>0</v>
      </c>
      <c r="F24" s="41"/>
    </row>
    <row r="25" spans="1:6" ht="15.75" x14ac:dyDescent="0.25">
      <c r="A25" s="20"/>
      <c r="B25" s="53"/>
      <c r="C25" s="53"/>
      <c r="D25" s="17" t="s">
        <v>34</v>
      </c>
      <c r="E25" s="56">
        <v>0</v>
      </c>
      <c r="F25" s="57"/>
    </row>
    <row r="26" spans="1:6" ht="15.75" x14ac:dyDescent="0.25">
      <c r="A26" s="6"/>
      <c r="B26" s="53"/>
      <c r="C26" s="53"/>
      <c r="D26" s="19" t="s">
        <v>35</v>
      </c>
      <c r="E26" s="40">
        <v>0</v>
      </c>
      <c r="F26" s="41"/>
    </row>
    <row r="27" spans="1:6" ht="15.75" x14ac:dyDescent="0.25">
      <c r="A27" s="20"/>
      <c r="B27" s="53"/>
      <c r="C27" s="53"/>
      <c r="D27" s="17" t="s">
        <v>36</v>
      </c>
      <c r="E27" s="56">
        <v>0</v>
      </c>
      <c r="F27" s="57"/>
    </row>
    <row r="28" spans="1:6" ht="15.75" x14ac:dyDescent="0.25">
      <c r="A28" s="21"/>
      <c r="B28" s="53"/>
      <c r="C28" s="53"/>
      <c r="D28" s="22" t="s">
        <v>37</v>
      </c>
      <c r="E28" s="40">
        <f>SUM(E29:F30)</f>
        <v>0</v>
      </c>
      <c r="F28" s="41"/>
    </row>
    <row r="29" spans="1:6" ht="15.75" x14ac:dyDescent="0.25">
      <c r="A29" s="23"/>
      <c r="B29" s="54"/>
      <c r="C29" s="55"/>
      <c r="D29" s="16" t="s">
        <v>38</v>
      </c>
      <c r="E29" s="56">
        <v>0</v>
      </c>
      <c r="F29" s="57"/>
    </row>
    <row r="30" spans="1:6" ht="15.75" x14ac:dyDescent="0.25">
      <c r="A30" s="20"/>
      <c r="B30" s="40"/>
      <c r="C30" s="41"/>
      <c r="D30" s="16" t="s">
        <v>39</v>
      </c>
      <c r="E30" s="56">
        <v>0</v>
      </c>
      <c r="F30" s="57"/>
    </row>
    <row r="31" spans="1:6" ht="15.75" x14ac:dyDescent="0.25">
      <c r="A31" s="21"/>
      <c r="B31" s="40"/>
      <c r="C31" s="41"/>
      <c r="D31" s="21" t="s">
        <v>40</v>
      </c>
      <c r="E31" s="40">
        <f>E18</f>
        <v>5296069</v>
      </c>
      <c r="F31" s="41"/>
    </row>
    <row r="32" spans="1:6" ht="15.75" x14ac:dyDescent="0.25">
      <c r="A32" s="21"/>
      <c r="B32" s="24"/>
      <c r="C32" s="25"/>
      <c r="D32" s="21" t="s">
        <v>41</v>
      </c>
      <c r="E32" s="40">
        <f>E33+E35</f>
        <v>15990884</v>
      </c>
      <c r="F32" s="41"/>
    </row>
    <row r="33" spans="1:12" ht="15.75" x14ac:dyDescent="0.25">
      <c r="A33" s="20"/>
      <c r="B33" s="40"/>
      <c r="C33" s="41"/>
      <c r="D33" s="16" t="s">
        <v>42</v>
      </c>
      <c r="E33" s="56">
        <v>15022132</v>
      </c>
      <c r="F33" s="57"/>
    </row>
    <row r="34" spans="1:12" ht="15.75" x14ac:dyDescent="0.25">
      <c r="A34" s="20"/>
      <c r="B34" s="40"/>
      <c r="C34" s="41"/>
      <c r="D34" s="16" t="s">
        <v>43</v>
      </c>
      <c r="E34" s="56">
        <v>0</v>
      </c>
      <c r="F34" s="57"/>
    </row>
    <row r="35" spans="1:12" ht="15.75" x14ac:dyDescent="0.25">
      <c r="A35" s="20"/>
      <c r="B35" s="24"/>
      <c r="C35" s="25"/>
      <c r="D35" s="16" t="s">
        <v>44</v>
      </c>
      <c r="E35" s="56">
        <v>968752</v>
      </c>
      <c r="F35" s="57"/>
    </row>
    <row r="36" spans="1:12" ht="68.25" customHeight="1" x14ac:dyDescent="0.25">
      <c r="A36" s="26" t="s">
        <v>45</v>
      </c>
      <c r="B36" s="46">
        <f>SUM(B10+B18+B22)</f>
        <v>93162278</v>
      </c>
      <c r="C36" s="47"/>
      <c r="D36" s="27" t="s">
        <v>46</v>
      </c>
      <c r="E36" s="46">
        <f>SUM(E10+E18+E22+E24+E26+E28+E32)</f>
        <v>94817613</v>
      </c>
      <c r="F36" s="47"/>
    </row>
    <row r="37" spans="1:12" ht="15.75" x14ac:dyDescent="0.25">
      <c r="A37" s="21"/>
      <c r="B37" s="40"/>
      <c r="C37" s="41"/>
      <c r="D37" s="28" t="s">
        <v>47</v>
      </c>
      <c r="E37" s="51">
        <v>0</v>
      </c>
      <c r="F37" s="52"/>
    </row>
    <row r="38" spans="1:12" ht="15.75" x14ac:dyDescent="0.25">
      <c r="A38" s="20"/>
      <c r="B38" s="40"/>
      <c r="C38" s="41"/>
      <c r="D38" s="9" t="s">
        <v>38</v>
      </c>
      <c r="E38" s="51">
        <v>0</v>
      </c>
      <c r="F38" s="52"/>
    </row>
    <row r="39" spans="1:12" ht="15.75" x14ac:dyDescent="0.25">
      <c r="A39" s="20"/>
      <c r="B39" s="40"/>
      <c r="C39" s="41"/>
      <c r="D39" s="9" t="s">
        <v>39</v>
      </c>
      <c r="E39" s="51">
        <v>0</v>
      </c>
      <c r="F39" s="52"/>
    </row>
    <row r="40" spans="1:12" ht="15.75" x14ac:dyDescent="0.25">
      <c r="A40" s="48" t="s">
        <v>48</v>
      </c>
      <c r="B40" s="49"/>
      <c r="C40" s="50"/>
      <c r="D40" s="21"/>
      <c r="E40" s="40"/>
      <c r="F40" s="41"/>
      <c r="K40" s="33"/>
    </row>
    <row r="41" spans="1:12" ht="15.75" x14ac:dyDescent="0.25">
      <c r="A41" s="29" t="s">
        <v>49</v>
      </c>
      <c r="B41" s="42"/>
      <c r="C41" s="43"/>
      <c r="D41" s="20"/>
      <c r="E41" s="40"/>
      <c r="F41" s="41"/>
    </row>
    <row r="42" spans="1:12" ht="15.75" x14ac:dyDescent="0.25">
      <c r="A42" s="29" t="s">
        <v>63</v>
      </c>
      <c r="B42" s="37">
        <f>B43+B44</f>
        <v>45870454</v>
      </c>
      <c r="C42" s="36"/>
      <c r="D42" s="20"/>
      <c r="E42" s="34"/>
      <c r="F42" s="35"/>
    </row>
    <row r="43" spans="1:12" ht="15.75" x14ac:dyDescent="0.25">
      <c r="A43" s="30" t="s">
        <v>50</v>
      </c>
      <c r="B43" s="42">
        <v>8726114</v>
      </c>
      <c r="C43" s="43"/>
      <c r="D43" s="16"/>
      <c r="E43" s="40"/>
      <c r="F43" s="41"/>
    </row>
    <row r="44" spans="1:12" ht="15.75" x14ac:dyDescent="0.25">
      <c r="A44" s="30" t="s">
        <v>51</v>
      </c>
      <c r="B44" s="42">
        <v>37144340</v>
      </c>
      <c r="C44" s="43"/>
      <c r="D44" s="16"/>
      <c r="E44" s="40"/>
      <c r="F44" s="41"/>
    </row>
    <row r="45" spans="1:12" ht="15.75" x14ac:dyDescent="0.25">
      <c r="A45" s="29" t="s">
        <v>52</v>
      </c>
      <c r="B45" s="42"/>
      <c r="C45" s="43"/>
      <c r="D45" s="20"/>
      <c r="E45" s="40"/>
      <c r="F45" s="41"/>
    </row>
    <row r="46" spans="1:12" ht="15.75" x14ac:dyDescent="0.25">
      <c r="A46" s="14" t="s">
        <v>21</v>
      </c>
      <c r="B46" s="42">
        <v>1287963</v>
      </c>
      <c r="C46" s="43"/>
      <c r="D46" s="16"/>
      <c r="E46" s="40"/>
      <c r="F46" s="41"/>
    </row>
    <row r="47" spans="1:12" ht="15.75" x14ac:dyDescent="0.25">
      <c r="A47" s="30" t="s">
        <v>53</v>
      </c>
      <c r="B47" s="42"/>
      <c r="C47" s="43"/>
      <c r="D47" s="16"/>
      <c r="E47" s="40"/>
      <c r="F47" s="41"/>
    </row>
    <row r="48" spans="1:12" ht="24.75" customHeight="1" x14ac:dyDescent="0.25">
      <c r="A48" s="31" t="s">
        <v>54</v>
      </c>
      <c r="B48" s="44">
        <f>SUM(B36+B43+B46+B47+B44)</f>
        <v>140320695</v>
      </c>
      <c r="C48" s="45"/>
      <c r="D48" s="31" t="s">
        <v>55</v>
      </c>
      <c r="E48" s="46">
        <f>SUM(E36-E38)</f>
        <v>94817613</v>
      </c>
      <c r="F48" s="47"/>
      <c r="L48" s="33"/>
    </row>
    <row r="49" spans="1:13" ht="15.75" x14ac:dyDescent="0.25">
      <c r="A49" s="20" t="s">
        <v>56</v>
      </c>
      <c r="B49" s="38">
        <f>SUM(B10+B22+B43+B46)</f>
        <v>100791675</v>
      </c>
      <c r="C49" s="39"/>
      <c r="D49" s="16" t="s">
        <v>57</v>
      </c>
      <c r="E49" s="40">
        <f>SUM(E10+E25+E22+E35)</f>
        <v>74499412</v>
      </c>
      <c r="F49" s="41"/>
    </row>
    <row r="50" spans="1:13" ht="15.75" x14ac:dyDescent="0.25">
      <c r="A50" s="20" t="s">
        <v>58</v>
      </c>
      <c r="B50" s="38">
        <f>SUM(B18+B44+B47)</f>
        <v>39529020</v>
      </c>
      <c r="C50" s="39"/>
      <c r="D50" s="16" t="s">
        <v>40</v>
      </c>
      <c r="E50" s="40">
        <f>SUM(E18+E30+E34+E39)</f>
        <v>5296069</v>
      </c>
      <c r="F50" s="41"/>
    </row>
    <row r="52" spans="1:13" x14ac:dyDescent="0.25">
      <c r="M52" s="33"/>
    </row>
    <row r="59" spans="1:13" x14ac:dyDescent="0.25">
      <c r="M59" s="33"/>
    </row>
    <row r="60" spans="1:13" ht="15.75" x14ac:dyDescent="0.25">
      <c r="A60" s="70" t="s">
        <v>59</v>
      </c>
      <c r="B60" s="70"/>
      <c r="C60" s="70"/>
      <c r="D60" s="70"/>
      <c r="E60" s="70"/>
      <c r="F60" s="70"/>
    </row>
    <row r="61" spans="1:13" ht="15.75" x14ac:dyDescent="0.25">
      <c r="A61" s="32"/>
      <c r="B61" s="32"/>
      <c r="C61" s="32"/>
      <c r="D61" s="32"/>
      <c r="E61" s="32"/>
      <c r="F61" s="32"/>
    </row>
    <row r="62" spans="1:13" ht="15.75" x14ac:dyDescent="0.25">
      <c r="A62" s="3" t="s">
        <v>3</v>
      </c>
      <c r="B62" s="71" t="s">
        <v>61</v>
      </c>
      <c r="C62" s="72"/>
      <c r="D62" s="4" t="s">
        <v>4</v>
      </c>
      <c r="E62" s="71" t="s">
        <v>61</v>
      </c>
      <c r="F62" s="72"/>
      <c r="M62" s="33"/>
    </row>
    <row r="63" spans="1:13" ht="15.75" x14ac:dyDescent="0.25">
      <c r="A63" s="5" t="s">
        <v>5</v>
      </c>
      <c r="B63" s="40"/>
      <c r="C63" s="41"/>
      <c r="D63" s="5" t="s">
        <v>6</v>
      </c>
      <c r="E63" s="73"/>
      <c r="F63" s="74"/>
    </row>
    <row r="64" spans="1:13" ht="15.75" x14ac:dyDescent="0.25">
      <c r="A64" s="6" t="s">
        <v>7</v>
      </c>
      <c r="B64" s="40"/>
      <c r="C64" s="41"/>
      <c r="D64" s="6" t="s">
        <v>8</v>
      </c>
      <c r="E64" s="73"/>
      <c r="F64" s="74"/>
      <c r="M64" s="33"/>
    </row>
    <row r="65" spans="1:6" ht="15.75" x14ac:dyDescent="0.25">
      <c r="A65" s="7" t="s">
        <v>9</v>
      </c>
      <c r="B65" s="62">
        <f>SUM(B66:C70)</f>
        <v>15031017</v>
      </c>
      <c r="C65" s="63"/>
      <c r="D65" s="7" t="s">
        <v>10</v>
      </c>
      <c r="E65" s="62">
        <f>SUM(E66:F70)</f>
        <v>15025809</v>
      </c>
      <c r="F65" s="63"/>
    </row>
    <row r="66" spans="1:6" ht="15.75" x14ac:dyDescent="0.25">
      <c r="A66" s="8" t="s">
        <v>11</v>
      </c>
      <c r="B66" s="59">
        <v>8885</v>
      </c>
      <c r="C66" s="60"/>
      <c r="D66" s="9" t="s">
        <v>12</v>
      </c>
      <c r="E66" s="59">
        <v>11455010</v>
      </c>
      <c r="F66" s="60"/>
    </row>
    <row r="67" spans="1:6" ht="15.75" x14ac:dyDescent="0.25">
      <c r="A67" s="11" t="s">
        <v>60</v>
      </c>
      <c r="B67" s="64">
        <v>15022132</v>
      </c>
      <c r="C67" s="65"/>
      <c r="D67" s="66" t="s">
        <v>14</v>
      </c>
      <c r="E67" s="58">
        <v>2140769</v>
      </c>
      <c r="F67" s="58"/>
    </row>
    <row r="68" spans="1:6" ht="15.75" x14ac:dyDescent="0.25">
      <c r="A68" s="11"/>
      <c r="B68" s="68"/>
      <c r="C68" s="69"/>
      <c r="D68" s="67"/>
      <c r="E68" s="58"/>
      <c r="F68" s="58"/>
    </row>
    <row r="69" spans="1:6" ht="15.75" x14ac:dyDescent="0.25">
      <c r="A69" s="9" t="s">
        <v>16</v>
      </c>
      <c r="B69" s="58"/>
      <c r="C69" s="58"/>
      <c r="D69" s="12" t="s">
        <v>17</v>
      </c>
      <c r="E69" s="59">
        <v>1430030</v>
      </c>
      <c r="F69" s="60"/>
    </row>
    <row r="70" spans="1:6" ht="15.75" x14ac:dyDescent="0.25">
      <c r="A70" s="14" t="s">
        <v>21</v>
      </c>
      <c r="B70" s="58"/>
      <c r="C70" s="58"/>
      <c r="D70" s="12" t="s">
        <v>22</v>
      </c>
      <c r="E70" s="59"/>
      <c r="F70" s="60"/>
    </row>
    <row r="71" spans="1:6" ht="15.75" x14ac:dyDescent="0.25">
      <c r="A71" s="7" t="s">
        <v>23</v>
      </c>
      <c r="B71" s="61"/>
      <c r="C71" s="61"/>
      <c r="D71" s="15" t="s">
        <v>24</v>
      </c>
      <c r="E71" s="62">
        <v>0</v>
      </c>
      <c r="F71" s="63"/>
    </row>
    <row r="72" spans="1:6" ht="15.75" x14ac:dyDescent="0.25">
      <c r="A72" s="21"/>
      <c r="B72" s="53"/>
      <c r="C72" s="53"/>
      <c r="D72" s="22" t="s">
        <v>37</v>
      </c>
      <c r="E72" s="40">
        <f>SUM(E73:F73)</f>
        <v>0</v>
      </c>
      <c r="F72" s="41"/>
    </row>
    <row r="73" spans="1:6" ht="15.75" x14ac:dyDescent="0.25">
      <c r="A73" s="23"/>
      <c r="B73" s="54"/>
      <c r="C73" s="55"/>
      <c r="D73" s="16" t="s">
        <v>38</v>
      </c>
      <c r="E73" s="56">
        <v>0</v>
      </c>
      <c r="F73" s="57"/>
    </row>
    <row r="74" spans="1:6" ht="74.25" customHeight="1" x14ac:dyDescent="0.25">
      <c r="A74" s="26" t="s">
        <v>45</v>
      </c>
      <c r="B74" s="46">
        <f>SUM(B65)</f>
        <v>15031017</v>
      </c>
      <c r="C74" s="47"/>
      <c r="D74" s="27" t="s">
        <v>46</v>
      </c>
      <c r="E74" s="46">
        <f>SUM(E65)</f>
        <v>15025809</v>
      </c>
      <c r="F74" s="47"/>
    </row>
    <row r="75" spans="1:6" ht="15.75" x14ac:dyDescent="0.25">
      <c r="A75" s="21"/>
      <c r="B75" s="40"/>
      <c r="C75" s="41"/>
      <c r="D75" s="28" t="s">
        <v>47</v>
      </c>
      <c r="E75" s="51"/>
      <c r="F75" s="52"/>
    </row>
    <row r="76" spans="1:6" ht="15.75" x14ac:dyDescent="0.25">
      <c r="A76" s="20"/>
      <c r="B76" s="40"/>
      <c r="C76" s="41"/>
      <c r="D76" s="9" t="s">
        <v>38</v>
      </c>
      <c r="E76" s="51">
        <v>0</v>
      </c>
      <c r="F76" s="52"/>
    </row>
    <row r="77" spans="1:6" ht="15.75" x14ac:dyDescent="0.25">
      <c r="A77" s="20"/>
      <c r="B77" s="40"/>
      <c r="C77" s="41"/>
      <c r="D77" s="9" t="s">
        <v>39</v>
      </c>
      <c r="E77" s="51">
        <v>0</v>
      </c>
      <c r="F77" s="52"/>
    </row>
    <row r="78" spans="1:6" ht="15.75" x14ac:dyDescent="0.25">
      <c r="A78" s="48" t="s">
        <v>48</v>
      </c>
      <c r="B78" s="49"/>
      <c r="C78" s="50"/>
      <c r="D78" s="21"/>
      <c r="E78" s="40"/>
      <c r="F78" s="41"/>
    </row>
    <row r="79" spans="1:6" ht="15.75" x14ac:dyDescent="0.25">
      <c r="A79" s="29" t="s">
        <v>49</v>
      </c>
      <c r="B79" s="42"/>
      <c r="C79" s="43"/>
      <c r="D79" s="20"/>
      <c r="E79" s="40"/>
      <c r="F79" s="41"/>
    </row>
    <row r="80" spans="1:6" ht="15.75" x14ac:dyDescent="0.25">
      <c r="A80" s="30" t="s">
        <v>50</v>
      </c>
      <c r="B80" s="42">
        <v>113142</v>
      </c>
      <c r="C80" s="43"/>
      <c r="D80" s="16"/>
      <c r="E80" s="40"/>
      <c r="F80" s="41"/>
    </row>
    <row r="81" spans="1:6" ht="15.75" x14ac:dyDescent="0.25">
      <c r="A81" s="30" t="s">
        <v>51</v>
      </c>
      <c r="B81" s="42">
        <v>0</v>
      </c>
      <c r="C81" s="43"/>
      <c r="D81" s="16"/>
      <c r="E81" s="40"/>
      <c r="F81" s="41"/>
    </row>
    <row r="82" spans="1:6" ht="15.75" x14ac:dyDescent="0.25">
      <c r="A82" s="29" t="s">
        <v>52</v>
      </c>
      <c r="B82" s="42"/>
      <c r="C82" s="43"/>
      <c r="D82" s="20"/>
      <c r="E82" s="40"/>
      <c r="F82" s="41"/>
    </row>
    <row r="83" spans="1:6" ht="20.25" customHeight="1" x14ac:dyDescent="0.25">
      <c r="A83" s="31" t="s">
        <v>54</v>
      </c>
      <c r="B83" s="44">
        <f>SUM(B74+B80)</f>
        <v>15144159</v>
      </c>
      <c r="C83" s="45"/>
      <c r="D83" s="31" t="s">
        <v>55</v>
      </c>
      <c r="E83" s="46">
        <f>SUM(E74-E76)</f>
        <v>15025809</v>
      </c>
      <c r="F83" s="47"/>
    </row>
    <row r="84" spans="1:6" ht="15.75" x14ac:dyDescent="0.25">
      <c r="A84" s="20" t="s">
        <v>56</v>
      </c>
      <c r="B84" s="38">
        <f>SUM(B74+B80)</f>
        <v>15144159</v>
      </c>
      <c r="C84" s="39"/>
      <c r="D84" s="16" t="s">
        <v>57</v>
      </c>
      <c r="E84" s="40">
        <f>SUM(E74)</f>
        <v>15025809</v>
      </c>
      <c r="F84" s="41"/>
    </row>
    <row r="85" spans="1:6" ht="15.75" x14ac:dyDescent="0.25">
      <c r="A85" s="20" t="s">
        <v>58</v>
      </c>
      <c r="B85" s="38">
        <v>0</v>
      </c>
      <c r="C85" s="39"/>
      <c r="D85" s="16" t="s">
        <v>40</v>
      </c>
      <c r="E85" s="40">
        <v>0</v>
      </c>
      <c r="F85" s="41"/>
    </row>
    <row r="89" spans="1:6" x14ac:dyDescent="0.25">
      <c r="B89" s="33"/>
    </row>
  </sheetData>
  <mergeCells count="136">
    <mergeCell ref="B8:C8"/>
    <mergeCell ref="E8:F8"/>
    <mergeCell ref="B9:C9"/>
    <mergeCell ref="E9:F9"/>
    <mergeCell ref="B10:C10"/>
    <mergeCell ref="E10:F10"/>
    <mergeCell ref="A1:F1"/>
    <mergeCell ref="A2:F2"/>
    <mergeCell ref="A3:F3"/>
    <mergeCell ref="A5:F5"/>
    <mergeCell ref="B7:C7"/>
    <mergeCell ref="E7:F7"/>
    <mergeCell ref="B14:C14"/>
    <mergeCell ref="E14:F14"/>
    <mergeCell ref="B15:C15"/>
    <mergeCell ref="E15:F15"/>
    <mergeCell ref="E16:F16"/>
    <mergeCell ref="B17:C17"/>
    <mergeCell ref="E17:F17"/>
    <mergeCell ref="B11:C11"/>
    <mergeCell ref="E11:F11"/>
    <mergeCell ref="B12:C12"/>
    <mergeCell ref="D12:D13"/>
    <mergeCell ref="E12:F13"/>
    <mergeCell ref="B13:C13"/>
    <mergeCell ref="B21:C21"/>
    <mergeCell ref="E21:F21"/>
    <mergeCell ref="A22:A23"/>
    <mergeCell ref="B22:C23"/>
    <mergeCell ref="E22:F22"/>
    <mergeCell ref="E23:F23"/>
    <mergeCell ref="B18:C18"/>
    <mergeCell ref="E18:F18"/>
    <mergeCell ref="B19:C19"/>
    <mergeCell ref="E19:F19"/>
    <mergeCell ref="B20:C20"/>
    <mergeCell ref="E20:F20"/>
    <mergeCell ref="B27:C27"/>
    <mergeCell ref="E27:F27"/>
    <mergeCell ref="B28:C28"/>
    <mergeCell ref="E28:F28"/>
    <mergeCell ref="B29:C29"/>
    <mergeCell ref="E29:F29"/>
    <mergeCell ref="B24:C24"/>
    <mergeCell ref="E24:F24"/>
    <mergeCell ref="B25:C25"/>
    <mergeCell ref="E25:F25"/>
    <mergeCell ref="B26:C26"/>
    <mergeCell ref="E26:F26"/>
    <mergeCell ref="B34:C34"/>
    <mergeCell ref="E34:F34"/>
    <mergeCell ref="E35:F35"/>
    <mergeCell ref="B36:C36"/>
    <mergeCell ref="E36:F36"/>
    <mergeCell ref="B37:C37"/>
    <mergeCell ref="E37:F37"/>
    <mergeCell ref="B30:C30"/>
    <mergeCell ref="E30:F30"/>
    <mergeCell ref="B31:C31"/>
    <mergeCell ref="E31:F31"/>
    <mergeCell ref="E32:F32"/>
    <mergeCell ref="B33:C33"/>
    <mergeCell ref="E33:F33"/>
    <mergeCell ref="B41:C41"/>
    <mergeCell ref="E41:F41"/>
    <mergeCell ref="B43:C43"/>
    <mergeCell ref="E43:F43"/>
    <mergeCell ref="B44:C44"/>
    <mergeCell ref="E44:F44"/>
    <mergeCell ref="B38:C38"/>
    <mergeCell ref="E38:F38"/>
    <mergeCell ref="B39:C39"/>
    <mergeCell ref="E39:F39"/>
    <mergeCell ref="A40:C40"/>
    <mergeCell ref="E40:F40"/>
    <mergeCell ref="B48:C48"/>
    <mergeCell ref="E48:F48"/>
    <mergeCell ref="B49:C49"/>
    <mergeCell ref="E49:F49"/>
    <mergeCell ref="B50:C50"/>
    <mergeCell ref="E50:F50"/>
    <mergeCell ref="B45:C45"/>
    <mergeCell ref="E45:F45"/>
    <mergeCell ref="B46:C46"/>
    <mergeCell ref="E46:F46"/>
    <mergeCell ref="B47:C47"/>
    <mergeCell ref="E47:F47"/>
    <mergeCell ref="B65:C65"/>
    <mergeCell ref="E65:F65"/>
    <mergeCell ref="B66:C66"/>
    <mergeCell ref="E66:F66"/>
    <mergeCell ref="B67:C67"/>
    <mergeCell ref="D67:D68"/>
    <mergeCell ref="E67:F68"/>
    <mergeCell ref="B68:C68"/>
    <mergeCell ref="A60:F60"/>
    <mergeCell ref="B62:C62"/>
    <mergeCell ref="E62:F62"/>
    <mergeCell ref="B63:C63"/>
    <mergeCell ref="E63:F63"/>
    <mergeCell ref="B64:C64"/>
    <mergeCell ref="E64:F64"/>
    <mergeCell ref="B72:C72"/>
    <mergeCell ref="E72:F72"/>
    <mergeCell ref="B73:C73"/>
    <mergeCell ref="E73:F73"/>
    <mergeCell ref="B74:C74"/>
    <mergeCell ref="E74:F74"/>
    <mergeCell ref="B69:C69"/>
    <mergeCell ref="E69:F69"/>
    <mergeCell ref="B70:C70"/>
    <mergeCell ref="E70:F70"/>
    <mergeCell ref="B71:C71"/>
    <mergeCell ref="E71:F71"/>
    <mergeCell ref="A78:C78"/>
    <mergeCell ref="E78:F78"/>
    <mergeCell ref="B79:C79"/>
    <mergeCell ref="E79:F79"/>
    <mergeCell ref="B80:C80"/>
    <mergeCell ref="E80:F80"/>
    <mergeCell ref="B75:C75"/>
    <mergeCell ref="E75:F75"/>
    <mergeCell ref="B76:C76"/>
    <mergeCell ref="E76:F76"/>
    <mergeCell ref="B77:C77"/>
    <mergeCell ref="E77:F77"/>
    <mergeCell ref="B84:C84"/>
    <mergeCell ref="E84:F84"/>
    <mergeCell ref="B85:C85"/>
    <mergeCell ref="E85:F85"/>
    <mergeCell ref="B81:C81"/>
    <mergeCell ref="E81:F81"/>
    <mergeCell ref="B82:C82"/>
    <mergeCell ref="E82:F82"/>
    <mergeCell ref="B83:C83"/>
    <mergeCell ref="E83:F8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2019-05-28T10:30:02Z</dcterms:modified>
</cp:coreProperties>
</file>