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2" activeTab="3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EU projektek" sheetId="19" r:id="rId19"/>
    <sheet name="Munka9" sheetId="20" r:id="rId20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felújítások'!$A$1:$I$73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8">'EU projektek'!$A$1:$B$124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ei'!$A$1:$G$31</definedName>
    <definedName name="_xlnm.Print_Area" localSheetId="17">'tartalékok'!$A$1:$D$30</definedName>
  </definedNames>
  <calcPr fullCalcOnLoad="1"/>
</workbook>
</file>

<file path=xl/sharedStrings.xml><?xml version="1.0" encoding="utf-8"?>
<sst xmlns="http://schemas.openxmlformats.org/spreadsheetml/2006/main" count="3269" uniqueCount="613">
  <si>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</si>
  <si>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</si>
  <si>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</si>
  <si>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</si>
  <si>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</si>
  <si>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</si>
  <si>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</si>
  <si>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</si>
  <si>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</si>
  <si>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</si>
  <si>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</si>
  <si>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</si>
  <si>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</si>
  <si>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</si>
  <si>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</si>
  <si>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</si>
  <si>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</si>
  <si>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</si>
  <si>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</si>
  <si>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</si>
  <si>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</si>
  <si>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</si>
  <si>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</si>
  <si>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Önkormányzat 2014. évi költségvetése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</si>
  <si>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</si>
  <si>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</si>
  <si>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</si>
  <si>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</si>
  <si>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</si>
  <si>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</si>
  <si>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</si>
  <si>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</si>
  <si>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</si>
  <si>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</si>
  <si>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</si>
  <si>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</si>
  <si>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</si>
  <si>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</si>
  <si>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</si>
  <si>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</si>
  <si>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</si>
  <si>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ÖNKORMÁNYZAT ÉS A KÖLTSÉGVETÉSI SZERVEK ELŐIRÁNYZATA</t>
  </si>
  <si>
    <t>SÁRBOGÁRDI POLGÁRMESTERI HIVATAL ELŐIRÁNYZATA</t>
  </si>
  <si>
    <t>ZENGŐ ÓVODA ELŐIRÁNYZATA</t>
  </si>
  <si>
    <t>MADARÁSZ JÓZSEF VÁROSI KÖNYVTÁR ELŐIRÁNYZATA</t>
  </si>
  <si>
    <t>VÁROSI BÖLCSŐDE ELŐIRÁNYZATA</t>
  </si>
  <si>
    <t>SÁRBOGÁRD VÁROS ÖNKORMÁNYZAT ELŐIRÁNYZATA</t>
  </si>
  <si>
    <t>Gáztűzhely</t>
  </si>
  <si>
    <t>Számítástechnikai eszköz, szoftver beszerzés</t>
  </si>
  <si>
    <t>Támop 6.1.2 Egészséges óvodások pályázat</t>
  </si>
  <si>
    <t>KDOP-3.1.1/B--11-2011-0001 "Újratervezés-Sárbogárd Város Központjának megújítása"</t>
  </si>
  <si>
    <t>Zengő Óvoda Energetikai pályázat</t>
  </si>
  <si>
    <t>Közvilágítás bővítés</t>
  </si>
  <si>
    <t>Kisértékű tárgyi eszköz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</si>
  <si>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</si>
  <si>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</si>
  <si>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</si>
  <si>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</si>
  <si>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</si>
  <si>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</si>
  <si>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</si>
  <si>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</si>
  <si>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</si>
  <si>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</si>
  <si>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</si>
  <si>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</si>
  <si>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</si>
  <si>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</si>
  <si>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</si>
  <si>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</si>
  <si>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</si>
  <si>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</si>
  <si>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</si>
  <si>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</si>
  <si>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</si>
  <si>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</si>
  <si>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</si>
  <si>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</si>
  <si>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</si>
  <si>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</si>
  <si>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</si>
  <si>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</si>
  <si>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</si>
  <si>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</si>
  <si>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</si>
  <si>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</si>
  <si>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</si>
  <si>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</si>
  <si>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</si>
  <si>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</si>
  <si>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</si>
  <si>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</si>
  <si>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</si>
  <si>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</si>
  <si>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</si>
  <si>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</si>
  <si>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</si>
  <si>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</si>
  <si>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</si>
  <si>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</si>
  <si>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Városi Bölcsőde 2014. évi költségvetése</t>
  </si>
  <si>
    <t>VÁROSI BÖLCSŐDE ELŐIRÁNYZATAI</t>
  </si>
  <si>
    <t>Madarász József Városi Könyvtár 2014. évi költségvetése</t>
  </si>
  <si>
    <t>MADARÁSZ JÓZSEF VÁROSI KÖNYVTÁR ELŐIRÁNYZATAI</t>
  </si>
  <si>
    <t>Zengő Óvoda 2014. évi költségvetése</t>
  </si>
  <si>
    <t>ZENGŐ ÓVODA ELŐIRÁNYZATAI</t>
  </si>
  <si>
    <t>Sárbogárdi Polgármesteri Hivatal 2014. évi költségvetése</t>
  </si>
  <si>
    <t>SÁRBOGÁRDI POLGÁRMESTERI HIVATAL ELŐIRÁNYZATAI</t>
  </si>
  <si>
    <t>Sárbogárd Város Önkormányzat 2014. évi költségvetése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</si>
  <si>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</si>
  <si>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</si>
  <si>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</si>
  <si>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</si>
  <si>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</si>
  <si>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</si>
  <si>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</si>
  <si>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</si>
  <si>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</si>
  <si>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</si>
  <si>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</si>
  <si>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</si>
  <si>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</si>
  <si>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</si>
  <si>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</si>
  <si>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</si>
  <si>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</si>
  <si>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Sárbogárd Város önkormányzatának 2014. évi költségvetése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</si>
  <si>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</si>
  <si>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</si>
  <si>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</si>
  <si>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</si>
  <si>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</si>
  <si>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</si>
  <si>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</si>
  <si>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</si>
  <si>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</si>
  <si>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</si>
  <si>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</si>
  <si>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</si>
  <si>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</si>
  <si>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</si>
  <si>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</si>
  <si>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</si>
  <si>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</si>
  <si>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</si>
  <si>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</si>
  <si>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</si>
  <si>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</si>
  <si>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</si>
  <si>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</si>
  <si>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</si>
  <si>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</si>
  <si>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</si>
  <si>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</si>
  <si>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</si>
  <si>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</si>
  <si>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</si>
  <si>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</si>
  <si>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</si>
  <si>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</si>
  <si>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</si>
  <si>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</si>
  <si>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</si>
  <si>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</si>
  <si>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</si>
  <si>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</si>
  <si>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</si>
  <si>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</si>
  <si>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</si>
  <si>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</si>
  <si>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</si>
  <si>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</si>
  <si>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</si>
  <si>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</si>
  <si>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</si>
  <si>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</si>
  <si>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</si>
  <si>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</si>
  <si>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</si>
  <si>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</si>
  <si>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</si>
  <si>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</si>
  <si>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</si>
  <si>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</si>
  <si>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</si>
  <si>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</si>
  <si>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</si>
  <si>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</si>
  <si>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</si>
  <si>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</si>
  <si>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</si>
  <si>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</si>
  <si>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</si>
  <si>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</si>
  <si>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</si>
  <si>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</si>
  <si>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</si>
  <si>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</si>
  <si>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</si>
  <si>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</si>
  <si>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</si>
  <si>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</si>
  <si>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</si>
  <si>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</si>
  <si>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</si>
  <si>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</si>
  <si>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</si>
  <si>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</si>
  <si>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</si>
  <si>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</si>
  <si>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</si>
  <si>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</si>
  <si>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</si>
  <si>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</si>
  <si>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</si>
  <si>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</si>
  <si>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</si>
  <si>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</si>
  <si>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</si>
  <si>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</si>
  <si>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</si>
  <si>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</si>
  <si>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</si>
  <si>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</si>
  <si>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</si>
  <si>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</si>
  <si>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</si>
  <si>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</si>
  <si>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</si>
  <si>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</si>
  <si>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</si>
  <si>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</si>
  <si>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</si>
  <si>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</si>
  <si>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</si>
  <si>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</si>
  <si>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</si>
  <si>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</si>
  <si>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</si>
  <si>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</si>
  <si>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</si>
  <si>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</si>
  <si>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</si>
  <si>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</si>
  <si>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</si>
  <si>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</si>
  <si>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</si>
  <si>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</si>
  <si>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</si>
  <si>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</si>
  <si>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</si>
  <si>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</si>
  <si>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</si>
  <si>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</si>
  <si>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</si>
  <si>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</si>
  <si>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</si>
  <si>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</si>
  <si>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</si>
  <si>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</si>
  <si>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</si>
  <si>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</si>
  <si>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</si>
  <si>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</si>
  <si>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</si>
  <si>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</si>
  <si>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</si>
  <si>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</si>
  <si>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</si>
  <si>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</si>
  <si>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</si>
  <si>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</si>
  <si>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</si>
  <si>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</si>
  <si>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</si>
  <si>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</si>
  <si>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</si>
  <si>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</si>
  <si>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</si>
  <si>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</si>
  <si>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</si>
  <si>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</si>
  <si>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</si>
  <si>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</si>
  <si>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</si>
  <si>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</si>
  <si>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</si>
  <si>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</si>
  <si>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</si>
  <si>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</si>
  <si>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</si>
  <si>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</si>
  <si>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</si>
  <si>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</si>
  <si>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</si>
  <si>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</si>
  <si>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</si>
  <si>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</si>
  <si>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</si>
  <si>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</si>
  <si>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</si>
  <si>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</si>
  <si>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</si>
  <si>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</si>
  <si>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</si>
  <si>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</si>
  <si>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</si>
  <si>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</si>
  <si>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</si>
  <si>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</si>
  <si>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</si>
  <si>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</si>
  <si>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</si>
  <si>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</si>
  <si>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</si>
  <si>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</si>
  <si>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</si>
  <si>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</si>
  <si>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</si>
  <si>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</si>
  <si>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</si>
  <si>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</si>
  <si>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</si>
  <si>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</si>
  <si>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</si>
  <si>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</si>
  <si>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</si>
  <si>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</si>
  <si>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</si>
  <si>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</si>
  <si>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</si>
  <si>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</si>
  <si>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</si>
  <si>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</si>
  <si>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</si>
  <si>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</si>
  <si>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</si>
  <si>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</si>
  <si>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</si>
  <si>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</si>
  <si>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</si>
  <si>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</si>
  <si>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</si>
  <si>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</si>
  <si>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</si>
  <si>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</si>
  <si>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</si>
  <si>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</si>
  <si>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</si>
  <si>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</si>
  <si>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</si>
  <si>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</si>
  <si>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</si>
  <si>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</si>
  <si>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</si>
  <si>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</si>
  <si>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</si>
  <si>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</si>
  <si>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</si>
  <si>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</si>
  <si>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</si>
  <si>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</si>
  <si>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</si>
  <si>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</si>
  <si>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</si>
  <si>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</si>
  <si>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</si>
  <si>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</si>
  <si>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</si>
  <si>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</si>
  <si>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</si>
  <si>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</si>
  <si>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</si>
  <si>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</si>
  <si>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</si>
  <si>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</si>
  <si>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</si>
  <si>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</si>
  <si>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</si>
  <si>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</si>
  <si>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</si>
  <si>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</si>
  <si>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</si>
  <si>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</si>
  <si>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</si>
  <si>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</si>
  <si>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</si>
  <si>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</si>
  <si>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</si>
  <si>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</si>
  <si>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</si>
  <si>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</si>
  <si>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</si>
  <si>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</si>
  <si>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</si>
  <si>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</si>
  <si>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</si>
  <si>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</si>
  <si>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</si>
  <si>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</si>
  <si>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</si>
  <si>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</si>
  <si>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</si>
  <si>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</si>
  <si>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</si>
  <si>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</si>
  <si>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</si>
  <si>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</si>
  <si>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</si>
  <si>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</si>
  <si>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</si>
  <si>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</si>
  <si>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</si>
  <si>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</si>
  <si>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</si>
  <si>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</si>
  <si>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</si>
  <si>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</si>
  <si>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</si>
  <si>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</si>
  <si>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</si>
  <si>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</si>
  <si>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</si>
  <si>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</si>
  <si>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</si>
  <si>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</si>
  <si>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</si>
  <si>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</si>
  <si>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</si>
  <si>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</si>
  <si>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</si>
  <si>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</si>
  <si>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</si>
  <si>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</si>
  <si>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</si>
  <si>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</si>
  <si>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</si>
  <si>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</si>
  <si>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</si>
  <si>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</si>
  <si>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</si>
  <si>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</si>
  <si>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</si>
  <si>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</si>
  <si>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</si>
  <si>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</si>
  <si>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</si>
  <si>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</si>
  <si>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</si>
  <si>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</si>
  <si>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</si>
  <si>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</si>
  <si>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</si>
  <si>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</si>
  <si>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</si>
  <si>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</si>
  <si>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</si>
  <si>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</si>
  <si>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</si>
  <si>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</si>
  <si>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</si>
  <si>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</si>
  <si>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</si>
  <si>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</si>
  <si>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</si>
  <si>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</si>
  <si>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</si>
  <si>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</si>
  <si>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</si>
  <si>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</si>
  <si>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</si>
  <si>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</si>
  <si>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</si>
  <si>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</si>
  <si>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</si>
  <si>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</si>
  <si>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</si>
  <si>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</si>
  <si>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</si>
  <si>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</si>
  <si>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</si>
  <si>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</si>
  <si>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</si>
  <si>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</si>
  <si>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</si>
  <si>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</si>
  <si>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</si>
  <si>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</si>
  <si>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</si>
  <si>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</si>
  <si>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</si>
  <si>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</si>
  <si>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</si>
  <si>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</si>
  <si>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</si>
  <si>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</si>
  <si>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</si>
  <si>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</si>
  <si>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</si>
  <si>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</si>
  <si>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</si>
  <si>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</si>
  <si>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</si>
  <si>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</si>
  <si>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</si>
  <si>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</si>
  <si>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</si>
  <si>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</si>
  <si>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</si>
  <si>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</si>
  <si>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</si>
  <si>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</si>
  <si>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</si>
  <si>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</si>
  <si>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</si>
  <si>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</si>
  <si>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</si>
  <si>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</si>
  <si>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</si>
  <si>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</si>
  <si>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</si>
  <si>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</si>
  <si>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</si>
  <si>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</si>
  <si>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</si>
  <si>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</si>
  <si>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</si>
  <si>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</si>
  <si>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</si>
  <si>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</si>
  <si>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</si>
  <si>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</si>
  <si>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</si>
  <si>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</si>
  <si>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</si>
  <si>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</si>
  <si>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</si>
  <si>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KEOP.7.1.0 Pusztaegres-Sárhatvan ivóvíz előkészítés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</si>
  <si>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</si>
  <si>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</si>
  <si>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</si>
  <si>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</si>
  <si>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</si>
  <si>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</si>
  <si>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</si>
  <si>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</si>
  <si>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</si>
  <si>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</si>
  <si>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térfigyelő kamera beszerzés</t>
  </si>
  <si>
    <t>költségvetési egyenleg MŰKÖDÉSI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</si>
  <si>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</si>
  <si>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</si>
  <si>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</si>
  <si>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</si>
  <si>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</si>
  <si>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</si>
  <si>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</si>
  <si>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</si>
  <si>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Energetikai pályázat Zengő Óvoda</t>
  </si>
  <si>
    <t>-pénzmaradvány</t>
  </si>
  <si>
    <t>-irányítószervi támogatás</t>
  </si>
  <si>
    <t>-hitel</t>
  </si>
  <si>
    <t>-hitel felvétel</t>
  </si>
  <si>
    <t>Közműv érd.növ.pályázat Könyvtár bútor</t>
  </si>
  <si>
    <t>Bontókalapács Start Közút</t>
  </si>
  <si>
    <t>Sportközpont építésjogi megalapozása</t>
  </si>
  <si>
    <t>gyermekétk.üzemeltetési tám. csökk.</t>
  </si>
  <si>
    <t>2013.évi fiz.köt. Klik-nek (Sm.Klub)</t>
  </si>
  <si>
    <t>Sportközpont építésjogi megalap.</t>
  </si>
  <si>
    <t>Zengő Óvoda energetikai pályázat önrész</t>
  </si>
  <si>
    <t>Családsegítő és Gyermekjóléti szolgálat épület visszavétele</t>
  </si>
  <si>
    <t>Árop-1.A.5-2013 Szervezet fejlesztés, licensz díj</t>
  </si>
  <si>
    <t xml:space="preserve">Tűzcsap </t>
  </si>
  <si>
    <t>Közműv.érd.növ.pály. Művház fénytechnika</t>
  </si>
  <si>
    <t>Általános tartalékok szept.</t>
  </si>
  <si>
    <t>pedagógus béremelés</t>
  </si>
  <si>
    <t>Óvodások szállítási költsége</t>
  </si>
  <si>
    <t>Helyi közösségi közl. Tám.</t>
  </si>
  <si>
    <t>e-útdíj</t>
  </si>
  <si>
    <t>polgármester nyelvpótlék</t>
  </si>
  <si>
    <t>alpolgármester tiszteletdíj</t>
  </si>
  <si>
    <t>Zengő Óvoda jub.jutalom</t>
  </si>
  <si>
    <t>2014.évi fiz.köt. Klik-nek (Sm.Klub)</t>
  </si>
  <si>
    <t>Városközp.pály.</t>
  </si>
  <si>
    <t>Általános tartalékok nov.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</si>
  <si>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</si>
  <si>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Projekt megnevezése: TÁMOP 3.4.2 SNI gyermekek integrációja 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</si>
  <si>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</si>
  <si>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</si>
  <si>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</si>
  <si>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</si>
  <si>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</si>
  <si>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</si>
  <si>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</si>
  <si>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</si>
  <si>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</si>
  <si>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</si>
  <si>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</si>
  <si>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 xml:space="preserve">Projekt megnevezése: TÁMOP 6.1.2 Egészséges óvodások </t>
  </si>
  <si>
    <t>Projekt megnevezése: ÁROP 1.A.5-2013 Szervezet fejlesztés</t>
  </si>
  <si>
    <t>Projekt megnevezése: KDOP-3.1.1/B Sárbogárd Városközpont megújítása</t>
  </si>
  <si>
    <t>Projekt megnevezése: KEOP 7.1.0 Ivóvíz előkészítés</t>
  </si>
  <si>
    <t>B21 Felhalmozási célú önkormányzati támogatás</t>
  </si>
  <si>
    <r>
      <t xml:space="preserve">Projekt megnevezése: TÁMOP 3.2.3 </t>
    </r>
    <r>
      <rPr>
        <b/>
        <sz val="10"/>
        <color indexed="8"/>
        <rFont val="Bookman Old Style"/>
        <family val="1"/>
      </rPr>
      <t>Új tanulási formákat szolgáló kreatív körök</t>
    </r>
  </si>
  <si>
    <t>KDOP-3.1.1/B--11-2011-0001 "Újratervezés-Sárbogárd Város Központjának megújítása" Szerver</t>
  </si>
  <si>
    <t>Udvari játék</t>
  </si>
  <si>
    <t>Szoftver beszerzés</t>
  </si>
  <si>
    <t>Utak felújítása</t>
  </si>
  <si>
    <t>Rendkívüli önkorm.támogatás</t>
  </si>
  <si>
    <t>Központi tám. csökk.</t>
  </si>
  <si>
    <t>Ellátottak pénzbeli jutt. (önk.segély)</t>
  </si>
  <si>
    <t>Közfoglalk.bér elői.rendezése</t>
  </si>
  <si>
    <t>Intézmények tám.csökk.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</si>
</sst>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11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wrapText="1"/>
    </xf>
    <xf numFmtId="0" fontId="5" fillId="11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33" t="s">
        <v>126</v>
      </c>
      <c r="B1" s="134"/>
      <c r="C1" s="134"/>
      <c r="D1" s="134"/>
      <c r="E1" s="134"/>
      <c r="F1" s="134"/>
      <c r="G1" s="134"/>
    </row>
    <row r="2" spans="1:7" ht="24" customHeight="1">
      <c r="A2" s="135" t="s">
        <v>442</v>
      </c>
      <c r="B2" s="134"/>
      <c r="C2" s="134"/>
      <c r="D2" s="134"/>
      <c r="E2" s="134"/>
      <c r="F2" s="134"/>
      <c r="G2" s="134"/>
    </row>
    <row r="3" ht="15">
      <c r="G3" s="68" t="s">
        <v>368</v>
      </c>
    </row>
    <row r="4" spans="1:12" ht="60">
      <c r="A4" s="24"/>
      <c r="B4" s="58" t="s">
        <v>127</v>
      </c>
      <c r="C4" s="58" t="s">
        <v>112</v>
      </c>
      <c r="D4" s="58" t="s">
        <v>113</v>
      </c>
      <c r="E4" s="58" t="s">
        <v>98</v>
      </c>
      <c r="F4" s="58" t="s">
        <v>99</v>
      </c>
      <c r="G4" s="39" t="s">
        <v>125</v>
      </c>
      <c r="H4" s="3"/>
      <c r="I4" s="3"/>
      <c r="J4" s="3"/>
      <c r="K4" s="3"/>
      <c r="L4" s="3"/>
    </row>
    <row r="5" spans="1:12" ht="15">
      <c r="A5" s="64" t="s">
        <v>129</v>
      </c>
      <c r="B5" s="39">
        <v>12784</v>
      </c>
      <c r="C5" s="39">
        <v>12328</v>
      </c>
      <c r="D5" s="39">
        <v>155515</v>
      </c>
      <c r="E5" s="39">
        <v>113989</v>
      </c>
      <c r="F5" s="39">
        <v>206863</v>
      </c>
      <c r="G5" s="39">
        <f aca="true" t="shared" si="0" ref="G5:G11">SUM(B5:F5)</f>
        <v>501479</v>
      </c>
      <c r="H5" s="3"/>
      <c r="I5" s="3"/>
      <c r="J5" s="3"/>
      <c r="K5" s="3"/>
      <c r="L5" s="3"/>
    </row>
    <row r="6" spans="1:12" ht="15">
      <c r="A6" s="39" t="s">
        <v>130</v>
      </c>
      <c r="B6" s="39">
        <v>3426</v>
      </c>
      <c r="C6" s="39">
        <v>2551</v>
      </c>
      <c r="D6" s="39">
        <v>44901</v>
      </c>
      <c r="E6" s="39">
        <v>32452</v>
      </c>
      <c r="F6" s="39">
        <v>35449</v>
      </c>
      <c r="G6" s="39">
        <f t="shared" si="0"/>
        <v>118779</v>
      </c>
      <c r="H6" s="3"/>
      <c r="I6" s="3"/>
      <c r="J6" s="3"/>
      <c r="K6" s="3"/>
      <c r="L6" s="3"/>
    </row>
    <row r="7" spans="1:12" ht="15">
      <c r="A7" s="39" t="s">
        <v>131</v>
      </c>
      <c r="B7" s="39">
        <v>5830</v>
      </c>
      <c r="C7" s="39">
        <v>11879</v>
      </c>
      <c r="D7" s="39">
        <v>97250</v>
      </c>
      <c r="E7" s="39">
        <v>38843</v>
      </c>
      <c r="F7" s="39">
        <v>339607</v>
      </c>
      <c r="G7" s="39">
        <f t="shared" si="0"/>
        <v>493409</v>
      </c>
      <c r="H7" s="3"/>
      <c r="I7" s="3"/>
      <c r="J7" s="3"/>
      <c r="K7" s="3"/>
      <c r="L7" s="3"/>
    </row>
    <row r="8" spans="1:12" ht="15">
      <c r="A8" s="39" t="s">
        <v>132</v>
      </c>
      <c r="B8" s="39"/>
      <c r="C8" s="39"/>
      <c r="D8" s="39"/>
      <c r="E8" s="39"/>
      <c r="F8" s="39">
        <v>197507</v>
      </c>
      <c r="G8" s="39">
        <f t="shared" si="0"/>
        <v>197507</v>
      </c>
      <c r="H8" s="3"/>
      <c r="I8" s="3"/>
      <c r="J8" s="3"/>
      <c r="K8" s="3"/>
      <c r="L8" s="3"/>
    </row>
    <row r="9" spans="1:12" ht="15">
      <c r="A9" s="39" t="s">
        <v>133</v>
      </c>
      <c r="B9" s="39">
        <v>174</v>
      </c>
      <c r="C9" s="39">
        <v>696</v>
      </c>
      <c r="D9" s="39">
        <v>6297</v>
      </c>
      <c r="E9" s="39">
        <v>1154</v>
      </c>
      <c r="F9" s="39">
        <v>390090</v>
      </c>
      <c r="G9" s="39">
        <f t="shared" si="0"/>
        <v>398411</v>
      </c>
      <c r="H9" s="3"/>
      <c r="I9" s="3"/>
      <c r="J9" s="3"/>
      <c r="K9" s="3"/>
      <c r="L9" s="3"/>
    </row>
    <row r="10" spans="1:12" ht="15">
      <c r="A10" s="39" t="s">
        <v>134</v>
      </c>
      <c r="B10" s="39">
        <v>165</v>
      </c>
      <c r="C10" s="39">
        <v>4656</v>
      </c>
      <c r="D10" s="39">
        <v>194</v>
      </c>
      <c r="E10" s="39">
        <v>1173</v>
      </c>
      <c r="F10" s="39">
        <v>52426</v>
      </c>
      <c r="G10" s="39">
        <f t="shared" si="0"/>
        <v>58614</v>
      </c>
      <c r="H10" s="3"/>
      <c r="I10" s="3"/>
      <c r="J10" s="3"/>
      <c r="K10" s="3"/>
      <c r="L10" s="3"/>
    </row>
    <row r="11" spans="1:12" ht="15">
      <c r="A11" s="39" t="s">
        <v>135</v>
      </c>
      <c r="B11" s="39"/>
      <c r="C11" s="39"/>
      <c r="D11" s="39"/>
      <c r="E11" s="39"/>
      <c r="F11" s="39">
        <v>53588</v>
      </c>
      <c r="G11" s="39">
        <f t="shared" si="0"/>
        <v>53588</v>
      </c>
      <c r="H11" s="3"/>
      <c r="I11" s="3"/>
      <c r="J11" s="3"/>
      <c r="K11" s="3"/>
      <c r="L11" s="3"/>
    </row>
    <row r="12" spans="1:12" ht="15">
      <c r="A12" s="39" t="s">
        <v>136</v>
      </c>
      <c r="B12" s="39"/>
      <c r="C12" s="39"/>
      <c r="D12" s="39"/>
      <c r="E12" s="39"/>
      <c r="F12" s="39">
        <v>4155</v>
      </c>
      <c r="G12" s="39">
        <f>SUM(F12)</f>
        <v>4155</v>
      </c>
      <c r="H12" s="3"/>
      <c r="I12" s="3"/>
      <c r="J12" s="3"/>
      <c r="K12" s="3"/>
      <c r="L12" s="3"/>
    </row>
    <row r="13" spans="1:12" ht="15">
      <c r="A13" s="40" t="s">
        <v>128</v>
      </c>
      <c r="B13" s="66">
        <f aca="true" t="shared" si="1" ref="B13:G13">SUM(B5:B12)</f>
        <v>22379</v>
      </c>
      <c r="C13" s="66">
        <f t="shared" si="1"/>
        <v>32110</v>
      </c>
      <c r="D13" s="66">
        <f t="shared" si="1"/>
        <v>304157</v>
      </c>
      <c r="E13" s="66">
        <f t="shared" si="1"/>
        <v>187611</v>
      </c>
      <c r="F13" s="66">
        <f t="shared" si="1"/>
        <v>1279685</v>
      </c>
      <c r="G13" s="67">
        <f t="shared" si="1"/>
        <v>1825942</v>
      </c>
      <c r="H13" s="3"/>
      <c r="I13" s="3"/>
      <c r="J13" s="3"/>
      <c r="K13" s="3"/>
      <c r="L13" s="3"/>
    </row>
    <row r="14" spans="1:12" ht="15">
      <c r="A14" s="40" t="s">
        <v>137</v>
      </c>
      <c r="B14" s="39"/>
      <c r="C14" s="39"/>
      <c r="D14" s="39"/>
      <c r="E14" s="39"/>
      <c r="F14" s="39">
        <f>SUM(F15:F16)</f>
        <v>597010</v>
      </c>
      <c r="G14" s="39">
        <f>F14-F15</f>
        <v>124733</v>
      </c>
      <c r="H14" s="3"/>
      <c r="I14" s="3"/>
      <c r="J14" s="3"/>
      <c r="K14" s="3"/>
      <c r="L14" s="3"/>
    </row>
    <row r="15" spans="1:12" ht="15">
      <c r="A15" s="119" t="s">
        <v>560</v>
      </c>
      <c r="B15" s="39"/>
      <c r="C15" s="39"/>
      <c r="D15" s="39"/>
      <c r="E15" s="39"/>
      <c r="F15" s="39">
        <f>B28+C28+D28+E28</f>
        <v>472277</v>
      </c>
      <c r="G15" s="39"/>
      <c r="H15" s="3"/>
      <c r="I15" s="3"/>
      <c r="J15" s="3"/>
      <c r="K15" s="3"/>
      <c r="L15" s="3"/>
    </row>
    <row r="16" spans="1:12" ht="15">
      <c r="A16" s="119" t="s">
        <v>561</v>
      </c>
      <c r="B16" s="39"/>
      <c r="C16" s="39"/>
      <c r="D16" s="39"/>
      <c r="E16" s="39"/>
      <c r="F16" s="39">
        <v>124733</v>
      </c>
      <c r="G16" s="39">
        <v>124733</v>
      </c>
      <c r="H16" s="3"/>
      <c r="I16" s="3"/>
      <c r="J16" s="3"/>
      <c r="K16" s="3"/>
      <c r="L16" s="3"/>
    </row>
    <row r="17" spans="1:12" ht="15">
      <c r="A17" s="57" t="s">
        <v>533</v>
      </c>
      <c r="B17" s="65">
        <f>SUM(B13)</f>
        <v>22379</v>
      </c>
      <c r="C17" s="65">
        <f>SUM(C13)</f>
        <v>32110</v>
      </c>
      <c r="D17" s="65">
        <f>SUM(D13:D14)</f>
        <v>304157</v>
      </c>
      <c r="E17" s="65">
        <f>SUM(E13:E14)</f>
        <v>187611</v>
      </c>
      <c r="F17" s="65">
        <f>SUM(F13:F14)</f>
        <v>1876695</v>
      </c>
      <c r="G17" s="65">
        <f>SUM(G13,G14)</f>
        <v>1950675</v>
      </c>
      <c r="H17" s="3"/>
      <c r="I17" s="3"/>
      <c r="J17" s="3"/>
      <c r="K17" s="3"/>
      <c r="L17" s="3"/>
    </row>
    <row r="18" spans="1:12" ht="15">
      <c r="A18" s="39" t="s">
        <v>139</v>
      </c>
      <c r="B18" s="39"/>
      <c r="C18" s="39"/>
      <c r="D18" s="39">
        <v>1952</v>
      </c>
      <c r="E18" s="39">
        <v>10307</v>
      </c>
      <c r="F18" s="39">
        <v>1134491</v>
      </c>
      <c r="G18" s="39">
        <f>SUM(B18:F18)</f>
        <v>1146750</v>
      </c>
      <c r="H18" s="3"/>
      <c r="I18" s="3"/>
      <c r="J18" s="3"/>
      <c r="K18" s="3"/>
      <c r="L18" s="3"/>
    </row>
    <row r="19" spans="1:12" ht="15">
      <c r="A19" s="39" t="s">
        <v>140</v>
      </c>
      <c r="B19" s="39"/>
      <c r="C19" s="39">
        <v>2250</v>
      </c>
      <c r="D19" s="39"/>
      <c r="E19" s="39"/>
      <c r="F19" s="39">
        <v>209688</v>
      </c>
      <c r="G19" s="39">
        <f>SUM(B19:F19)</f>
        <v>211938</v>
      </c>
      <c r="H19" s="3"/>
      <c r="I19" s="3"/>
      <c r="J19" s="3"/>
      <c r="K19" s="3"/>
      <c r="L19" s="3"/>
    </row>
    <row r="20" spans="1:12" ht="15">
      <c r="A20" s="39" t="s">
        <v>141</v>
      </c>
      <c r="B20" s="39"/>
      <c r="C20" s="39"/>
      <c r="D20" s="39"/>
      <c r="E20" s="39">
        <v>110</v>
      </c>
      <c r="F20" s="39">
        <v>265438</v>
      </c>
      <c r="G20" s="39">
        <f>SUM(E20:F20)</f>
        <v>265548</v>
      </c>
      <c r="H20" s="3"/>
      <c r="I20" s="3"/>
      <c r="J20" s="3"/>
      <c r="K20" s="3"/>
      <c r="L20" s="3"/>
    </row>
    <row r="21" spans="1:12" ht="15">
      <c r="A21" s="39" t="s">
        <v>142</v>
      </c>
      <c r="B21" s="39">
        <v>1865</v>
      </c>
      <c r="C21" s="39">
        <v>2377</v>
      </c>
      <c r="D21" s="39">
        <v>31579</v>
      </c>
      <c r="E21" s="39">
        <v>12338</v>
      </c>
      <c r="F21" s="39">
        <v>98654</v>
      </c>
      <c r="G21" s="39">
        <f>SUM(B21:F21)</f>
        <v>146813</v>
      </c>
      <c r="H21" s="3"/>
      <c r="I21" s="3"/>
      <c r="J21" s="3"/>
      <c r="K21" s="3"/>
      <c r="L21" s="3"/>
    </row>
    <row r="22" spans="1:12" ht="15">
      <c r="A22" s="39" t="s">
        <v>143</v>
      </c>
      <c r="B22" s="39"/>
      <c r="C22" s="39"/>
      <c r="D22" s="39"/>
      <c r="E22" s="39"/>
      <c r="F22" s="39">
        <v>11386</v>
      </c>
      <c r="G22" s="39">
        <f>SUM(B22:F22)</f>
        <v>11386</v>
      </c>
      <c r="H22" s="3"/>
      <c r="I22" s="3"/>
      <c r="J22" s="3"/>
      <c r="K22" s="3"/>
      <c r="L22" s="3"/>
    </row>
    <row r="23" spans="1:12" ht="15">
      <c r="A23" s="39" t="s">
        <v>144</v>
      </c>
      <c r="B23" s="39"/>
      <c r="C23" s="39"/>
      <c r="D23" s="39"/>
      <c r="E23" s="39"/>
      <c r="F23" s="39"/>
      <c r="G23" s="39">
        <f>SUM(B23:F23)</f>
        <v>0</v>
      </c>
      <c r="H23" s="3"/>
      <c r="I23" s="3"/>
      <c r="J23" s="3"/>
      <c r="K23" s="3"/>
      <c r="L23" s="3"/>
    </row>
    <row r="24" spans="1:12" ht="15">
      <c r="A24" s="39" t="s">
        <v>145</v>
      </c>
      <c r="B24" s="39">
        <v>100</v>
      </c>
      <c r="C24" s="39"/>
      <c r="D24" s="39"/>
      <c r="E24" s="39"/>
      <c r="F24" s="39">
        <v>5000</v>
      </c>
      <c r="G24" s="39">
        <f>SUM(B24:F24)</f>
        <v>5100</v>
      </c>
      <c r="H24" s="3"/>
      <c r="I24" s="3"/>
      <c r="J24" s="3"/>
      <c r="K24" s="3"/>
      <c r="L24" s="3"/>
    </row>
    <row r="25" spans="1:12" ht="15">
      <c r="A25" s="40" t="s">
        <v>138</v>
      </c>
      <c r="B25" s="66">
        <f aca="true" t="shared" si="2" ref="B25:G25">SUM(B18:B24)</f>
        <v>1965</v>
      </c>
      <c r="C25" s="66">
        <f t="shared" si="2"/>
        <v>4627</v>
      </c>
      <c r="D25" s="66">
        <f t="shared" si="2"/>
        <v>33531</v>
      </c>
      <c r="E25" s="66">
        <f t="shared" si="2"/>
        <v>22755</v>
      </c>
      <c r="F25" s="66">
        <f t="shared" si="2"/>
        <v>1724657</v>
      </c>
      <c r="G25" s="66">
        <f t="shared" si="2"/>
        <v>1787535</v>
      </c>
      <c r="H25" s="3"/>
      <c r="I25" s="3"/>
      <c r="J25" s="3"/>
      <c r="K25" s="3"/>
      <c r="L25" s="3"/>
    </row>
    <row r="26" spans="1:12" ht="15">
      <c r="A26" s="40" t="s">
        <v>146</v>
      </c>
      <c r="B26" s="39">
        <f>SUM(B27:B28)</f>
        <v>20414</v>
      </c>
      <c r="C26" s="39">
        <f>C28+C27</f>
        <v>27483</v>
      </c>
      <c r="D26" s="39">
        <f>SUM(D27:D28)</f>
        <v>270626</v>
      </c>
      <c r="E26" s="39">
        <f>SUM(E27:E28)</f>
        <v>164856</v>
      </c>
      <c r="F26" s="67">
        <f>SUM(F27:F29)</f>
        <v>152038</v>
      </c>
      <c r="G26" s="67">
        <f>SUM(B26+C26+D26+E26+F26-B28-C28-D28-E28)</f>
        <v>163140</v>
      </c>
      <c r="H26" s="3"/>
      <c r="I26" s="3"/>
      <c r="J26" s="3"/>
      <c r="K26" s="3"/>
      <c r="L26" s="3"/>
    </row>
    <row r="27" spans="1:12" ht="15">
      <c r="A27" s="119" t="s">
        <v>559</v>
      </c>
      <c r="B27" s="39">
        <v>154</v>
      </c>
      <c r="C27" s="39">
        <v>698</v>
      </c>
      <c r="D27" s="39">
        <v>4395</v>
      </c>
      <c r="E27" s="39">
        <v>5855</v>
      </c>
      <c r="F27" s="69">
        <v>140538</v>
      </c>
      <c r="G27" s="69">
        <f>SUM(B27:F27)</f>
        <v>151640</v>
      </c>
      <c r="H27" s="3"/>
      <c r="I27" s="3"/>
      <c r="J27" s="3"/>
      <c r="K27" s="3"/>
      <c r="L27" s="3"/>
    </row>
    <row r="28" spans="1:12" ht="15">
      <c r="A28" s="119" t="s">
        <v>560</v>
      </c>
      <c r="B28" s="39">
        <v>20260</v>
      </c>
      <c r="C28" s="39">
        <v>26785</v>
      </c>
      <c r="D28" s="39">
        <v>266231</v>
      </c>
      <c r="E28" s="39">
        <v>159001</v>
      </c>
      <c r="F28" s="67"/>
      <c r="G28" s="67"/>
      <c r="H28" s="3"/>
      <c r="I28" s="3"/>
      <c r="J28" s="3"/>
      <c r="K28" s="3"/>
      <c r="L28" s="3"/>
    </row>
    <row r="29" spans="1:12" ht="15">
      <c r="A29" s="119" t="s">
        <v>562</v>
      </c>
      <c r="B29" s="39"/>
      <c r="C29" s="39"/>
      <c r="D29" s="39"/>
      <c r="E29" s="39"/>
      <c r="F29" s="69">
        <v>11500</v>
      </c>
      <c r="G29" s="69">
        <f>F29</f>
        <v>11500</v>
      </c>
      <c r="H29" s="3"/>
      <c r="I29" s="3"/>
      <c r="J29" s="3"/>
      <c r="K29" s="3"/>
      <c r="L29" s="3"/>
    </row>
    <row r="30" spans="1:12" ht="15">
      <c r="A30" s="57" t="s">
        <v>534</v>
      </c>
      <c r="B30" s="65">
        <f aca="true" t="shared" si="3" ref="B30:G30">SUM(B25:B26)</f>
        <v>22379</v>
      </c>
      <c r="C30" s="65">
        <f t="shared" si="3"/>
        <v>32110</v>
      </c>
      <c r="D30" s="65">
        <f t="shared" si="3"/>
        <v>304157</v>
      </c>
      <c r="E30" s="65">
        <f t="shared" si="3"/>
        <v>187611</v>
      </c>
      <c r="F30" s="65">
        <f t="shared" si="3"/>
        <v>1876695</v>
      </c>
      <c r="G30" s="65">
        <f t="shared" si="3"/>
        <v>1950675</v>
      </c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4" ht="15">
      <c r="C38" s="3"/>
      <c r="D38" s="3"/>
    </row>
    <row r="39" spans="3:4" ht="15">
      <c r="C39" s="3"/>
      <c r="D39" s="3"/>
    </row>
    <row r="40" spans="3:4" ht="15">
      <c r="C40" s="3"/>
      <c r="D40" s="3"/>
    </row>
    <row r="41" ht="15">
      <c r="D41" s="3"/>
    </row>
    <row r="42" ht="15">
      <c r="D42" s="3"/>
    </row>
    <row r="43" ht="15">
      <c r="D43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5/2015.(III. 05.)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55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6" t="s">
        <v>108</v>
      </c>
      <c r="B1" s="137"/>
      <c r="C1" s="137"/>
      <c r="D1" s="137"/>
      <c r="E1" s="137"/>
      <c r="F1" s="138"/>
    </row>
    <row r="2" spans="1:6" ht="23.25" customHeight="1">
      <c r="A2" s="135" t="s">
        <v>24</v>
      </c>
      <c r="B2" s="140"/>
      <c r="C2" s="140"/>
      <c r="D2" s="140"/>
      <c r="E2" s="140"/>
      <c r="F2" s="138"/>
    </row>
    <row r="3" ht="18">
      <c r="A3" s="44"/>
    </row>
    <row r="4" ht="15">
      <c r="A4" t="s">
        <v>46</v>
      </c>
    </row>
    <row r="5" spans="1:6" ht="45">
      <c r="A5" s="1" t="s">
        <v>147</v>
      </c>
      <c r="B5" s="2" t="s">
        <v>124</v>
      </c>
      <c r="C5" s="51" t="s">
        <v>28</v>
      </c>
      <c r="D5" s="51" t="s">
        <v>29</v>
      </c>
      <c r="E5" s="51" t="s">
        <v>30</v>
      </c>
      <c r="F5" s="63" t="s">
        <v>118</v>
      </c>
    </row>
    <row r="6" spans="1:6" ht="15" customHeight="1" hidden="1">
      <c r="A6" s="28" t="s">
        <v>319</v>
      </c>
      <c r="B6" s="5" t="s">
        <v>320</v>
      </c>
      <c r="C6" s="24"/>
      <c r="D6" s="24"/>
      <c r="E6" s="24"/>
      <c r="F6" s="24"/>
    </row>
    <row r="7" spans="1:6" ht="15" customHeight="1" hidden="1">
      <c r="A7" s="4" t="s">
        <v>321</v>
      </c>
      <c r="B7" s="5" t="s">
        <v>322</v>
      </c>
      <c r="C7" s="24"/>
      <c r="D7" s="24"/>
      <c r="E7" s="24"/>
      <c r="F7" s="24"/>
    </row>
    <row r="8" spans="1:6" ht="15" customHeight="1" hidden="1">
      <c r="A8" s="4" t="s">
        <v>323</v>
      </c>
      <c r="B8" s="5" t="s">
        <v>324</v>
      </c>
      <c r="C8" s="24"/>
      <c r="D8" s="24"/>
      <c r="E8" s="24"/>
      <c r="F8" s="24"/>
    </row>
    <row r="9" spans="1:6" ht="15" customHeight="1" hidden="1">
      <c r="A9" s="4" t="s">
        <v>325</v>
      </c>
      <c r="B9" s="5" t="s">
        <v>326</v>
      </c>
      <c r="C9" s="24"/>
      <c r="D9" s="24"/>
      <c r="E9" s="24"/>
      <c r="F9" s="24"/>
    </row>
    <row r="10" spans="1:6" ht="15" customHeight="1" hidden="1">
      <c r="A10" s="4" t="s">
        <v>327</v>
      </c>
      <c r="B10" s="5" t="s">
        <v>328</v>
      </c>
      <c r="C10" s="24"/>
      <c r="D10" s="24"/>
      <c r="E10" s="24"/>
      <c r="F10" s="24"/>
    </row>
    <row r="11" spans="1:6" ht="15" customHeight="1" hidden="1">
      <c r="A11" s="4" t="s">
        <v>329</v>
      </c>
      <c r="B11" s="5" t="s">
        <v>330</v>
      </c>
      <c r="C11" s="24"/>
      <c r="D11" s="24"/>
      <c r="E11" s="24"/>
      <c r="F11" s="24"/>
    </row>
    <row r="12" spans="1:6" ht="15" customHeight="1">
      <c r="A12" s="6" t="s">
        <v>535</v>
      </c>
      <c r="B12" s="7" t="s">
        <v>331</v>
      </c>
      <c r="C12" s="67">
        <v>911889</v>
      </c>
      <c r="D12" s="67"/>
      <c r="E12" s="67"/>
      <c r="F12" s="67">
        <f>SUM(C12:E12)</f>
        <v>911889</v>
      </c>
    </row>
    <row r="13" spans="1:6" ht="15" customHeight="1">
      <c r="A13" s="4" t="s">
        <v>332</v>
      </c>
      <c r="B13" s="5" t="s">
        <v>333</v>
      </c>
      <c r="C13" s="69"/>
      <c r="D13" s="69"/>
      <c r="E13" s="69"/>
      <c r="F13" s="69"/>
    </row>
    <row r="14" spans="1:6" ht="15" customHeight="1">
      <c r="A14" s="4" t="s">
        <v>334</v>
      </c>
      <c r="B14" s="5" t="s">
        <v>335</v>
      </c>
      <c r="C14" s="69"/>
      <c r="D14" s="69"/>
      <c r="E14" s="69"/>
      <c r="F14" s="69"/>
    </row>
    <row r="15" spans="1:6" ht="15" customHeight="1">
      <c r="A15" s="4" t="s">
        <v>498</v>
      </c>
      <c r="B15" s="5" t="s">
        <v>336</v>
      </c>
      <c r="C15" s="69"/>
      <c r="D15" s="69"/>
      <c r="E15" s="69"/>
      <c r="F15" s="69"/>
    </row>
    <row r="16" spans="1:6" ht="15" customHeight="1">
      <c r="A16" s="4" t="s">
        <v>499</v>
      </c>
      <c r="B16" s="5" t="s">
        <v>337</v>
      </c>
      <c r="C16" s="69"/>
      <c r="D16" s="69"/>
      <c r="E16" s="69"/>
      <c r="F16" s="69"/>
    </row>
    <row r="17" spans="1:6" ht="15" customHeight="1">
      <c r="A17" s="4" t="s">
        <v>500</v>
      </c>
      <c r="B17" s="5" t="s">
        <v>338</v>
      </c>
      <c r="C17" s="69">
        <v>222602</v>
      </c>
      <c r="D17" s="69"/>
      <c r="E17" s="69"/>
      <c r="F17" s="69">
        <f>SUM(C17:E17)</f>
        <v>222602</v>
      </c>
    </row>
    <row r="18" spans="1:6" ht="15" customHeight="1">
      <c r="A18" s="36" t="s">
        <v>536</v>
      </c>
      <c r="B18" s="46" t="s">
        <v>339</v>
      </c>
      <c r="C18" s="67">
        <f>SUM(C12:C17)</f>
        <v>1134491</v>
      </c>
      <c r="D18" s="67"/>
      <c r="E18" s="67"/>
      <c r="F18" s="67">
        <f>SUM(F12:F17)</f>
        <v>1134491</v>
      </c>
    </row>
    <row r="19" spans="1:6" ht="15" customHeight="1">
      <c r="A19" s="4" t="s">
        <v>504</v>
      </c>
      <c r="B19" s="5" t="s">
        <v>348</v>
      </c>
      <c r="C19" s="69"/>
      <c r="D19" s="69"/>
      <c r="E19" s="69"/>
      <c r="F19" s="69"/>
    </row>
    <row r="20" spans="1:6" ht="15" customHeight="1">
      <c r="A20" s="4" t="s">
        <v>505</v>
      </c>
      <c r="B20" s="5" t="s">
        <v>349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350</v>
      </c>
      <c r="C21" s="69"/>
      <c r="D21" s="69"/>
      <c r="E21" s="69"/>
      <c r="F21" s="69"/>
    </row>
    <row r="22" spans="1:6" ht="15" customHeight="1">
      <c r="A22" s="4" t="s">
        <v>506</v>
      </c>
      <c r="B22" s="5" t="s">
        <v>351</v>
      </c>
      <c r="C22" s="69"/>
      <c r="D22" s="69"/>
      <c r="E22" s="69"/>
      <c r="F22" s="69"/>
    </row>
    <row r="23" spans="1:6" ht="15" customHeight="1">
      <c r="A23" s="4" t="s">
        <v>507</v>
      </c>
      <c r="B23" s="5" t="s">
        <v>352</v>
      </c>
      <c r="C23" s="69"/>
      <c r="D23" s="69"/>
      <c r="E23" s="69"/>
      <c r="F23" s="69"/>
    </row>
    <row r="24" spans="1:6" ht="15" customHeight="1">
      <c r="A24" s="4" t="s">
        <v>508</v>
      </c>
      <c r="B24" s="5" t="s">
        <v>353</v>
      </c>
      <c r="C24" s="69"/>
      <c r="D24" s="69"/>
      <c r="E24" s="69"/>
      <c r="F24" s="69"/>
    </row>
    <row r="25" spans="1:6" ht="15" customHeight="1">
      <c r="A25" s="4" t="s">
        <v>509</v>
      </c>
      <c r="B25" s="5" t="s">
        <v>354</v>
      </c>
      <c r="C25" s="69">
        <v>195558</v>
      </c>
      <c r="D25" s="69">
        <v>23572</v>
      </c>
      <c r="E25" s="69">
        <v>870</v>
      </c>
      <c r="F25" s="69">
        <f>SUM(C25:E25)</f>
        <v>220000</v>
      </c>
    </row>
    <row r="26" spans="1:6" ht="15" customHeight="1">
      <c r="A26" s="4" t="s">
        <v>510</v>
      </c>
      <c r="B26" s="5" t="s">
        <v>355</v>
      </c>
      <c r="C26" s="69"/>
      <c r="D26" s="69"/>
      <c r="E26" s="69"/>
      <c r="F26" s="69"/>
    </row>
    <row r="27" spans="1:6" ht="15" customHeight="1">
      <c r="A27" s="4" t="s">
        <v>356</v>
      </c>
      <c r="B27" s="5" t="s">
        <v>357</v>
      </c>
      <c r="C27" s="69"/>
      <c r="D27" s="69"/>
      <c r="E27" s="69"/>
      <c r="F27" s="69"/>
    </row>
    <row r="28" spans="1:6" ht="15" customHeight="1">
      <c r="A28" s="4" t="s">
        <v>511</v>
      </c>
      <c r="B28" s="5" t="s">
        <v>358</v>
      </c>
      <c r="C28" s="69">
        <v>37400</v>
      </c>
      <c r="D28" s="69"/>
      <c r="E28" s="69"/>
      <c r="F28" s="69">
        <f>SUM(C28:E28)</f>
        <v>37400</v>
      </c>
    </row>
    <row r="29" spans="1:6" ht="15" customHeight="1">
      <c r="A29" s="4" t="s">
        <v>512</v>
      </c>
      <c r="B29" s="5" t="s">
        <v>359</v>
      </c>
      <c r="C29" s="69">
        <v>3080</v>
      </c>
      <c r="D29" s="69"/>
      <c r="E29" s="69"/>
      <c r="F29" s="69">
        <f>SUM(C29:E29)</f>
        <v>3080</v>
      </c>
    </row>
    <row r="30" spans="1:6" ht="15" customHeight="1">
      <c r="A30" s="6" t="s">
        <v>2</v>
      </c>
      <c r="B30" s="7" t="s">
        <v>360</v>
      </c>
      <c r="C30" s="69">
        <f>SUM(C25:C29)</f>
        <v>236038</v>
      </c>
      <c r="D30" s="69">
        <f>SUM(D25:D29)</f>
        <v>23572</v>
      </c>
      <c r="E30" s="69">
        <f>SUM(E25:E29)</f>
        <v>870</v>
      </c>
      <c r="F30" s="69">
        <f>SUM(F25:F29)</f>
        <v>260480</v>
      </c>
    </row>
    <row r="31" spans="1:6" ht="15" customHeight="1">
      <c r="A31" s="4" t="s">
        <v>513</v>
      </c>
      <c r="B31" s="5" t="s">
        <v>361</v>
      </c>
      <c r="C31" s="69">
        <v>4958</v>
      </c>
      <c r="D31" s="69"/>
      <c r="E31" s="69"/>
      <c r="F31" s="69">
        <f>SUM(C31:E31)</f>
        <v>4958</v>
      </c>
    </row>
    <row r="32" spans="1:6" ht="15" customHeight="1">
      <c r="A32" s="36" t="s">
        <v>3</v>
      </c>
      <c r="B32" s="46" t="s">
        <v>362</v>
      </c>
      <c r="C32" s="67">
        <f>SUM(C30:C31)</f>
        <v>240996</v>
      </c>
      <c r="D32" s="67">
        <f>SUM(D30:D31)</f>
        <v>23572</v>
      </c>
      <c r="E32" s="67">
        <f>SUM(E30:E31)</f>
        <v>870</v>
      </c>
      <c r="F32" s="67">
        <f>SUM(F30:F31)</f>
        <v>265438</v>
      </c>
    </row>
    <row r="33" spans="1:6" ht="15" customHeight="1" hidden="1">
      <c r="A33" s="12" t="s">
        <v>363</v>
      </c>
      <c r="B33" s="5" t="s">
        <v>364</v>
      </c>
      <c r="C33" s="69"/>
      <c r="D33" s="69"/>
      <c r="E33" s="69"/>
      <c r="F33" s="69"/>
    </row>
    <row r="34" spans="1:6" ht="15" customHeight="1" hidden="1">
      <c r="A34" s="12" t="s">
        <v>514</v>
      </c>
      <c r="B34" s="5" t="s">
        <v>365</v>
      </c>
      <c r="C34" s="69"/>
      <c r="D34" s="69"/>
      <c r="E34" s="69"/>
      <c r="F34" s="69"/>
    </row>
    <row r="35" spans="1:6" ht="15" customHeight="1" hidden="1">
      <c r="A35" s="12" t="s">
        <v>515</v>
      </c>
      <c r="B35" s="5" t="s">
        <v>366</v>
      </c>
      <c r="C35" s="69"/>
      <c r="D35" s="69"/>
      <c r="E35" s="69"/>
      <c r="F35" s="69"/>
    </row>
    <row r="36" spans="1:6" ht="15" customHeight="1" hidden="1">
      <c r="A36" s="12" t="s">
        <v>516</v>
      </c>
      <c r="B36" s="5" t="s">
        <v>367</v>
      </c>
      <c r="C36" s="69"/>
      <c r="D36" s="69"/>
      <c r="E36" s="69"/>
      <c r="F36" s="69"/>
    </row>
    <row r="37" spans="1:6" ht="15" customHeight="1" hidden="1">
      <c r="A37" s="12" t="s">
        <v>369</v>
      </c>
      <c r="B37" s="5" t="s">
        <v>370</v>
      </c>
      <c r="C37" s="69"/>
      <c r="D37" s="69"/>
      <c r="E37" s="69"/>
      <c r="F37" s="69"/>
    </row>
    <row r="38" spans="1:6" ht="15" customHeight="1" hidden="1">
      <c r="A38" s="12" t="s">
        <v>371</v>
      </c>
      <c r="B38" s="5" t="s">
        <v>372</v>
      </c>
      <c r="C38" s="69"/>
      <c r="D38" s="69"/>
      <c r="E38" s="69"/>
      <c r="F38" s="69"/>
    </row>
    <row r="39" spans="1:6" ht="15" customHeight="1" hidden="1">
      <c r="A39" s="12" t="s">
        <v>373</v>
      </c>
      <c r="B39" s="5" t="s">
        <v>374</v>
      </c>
      <c r="C39" s="69"/>
      <c r="D39" s="69"/>
      <c r="E39" s="69"/>
      <c r="F39" s="69"/>
    </row>
    <row r="40" spans="1:6" ht="15" customHeight="1" hidden="1">
      <c r="A40" s="12" t="s">
        <v>517</v>
      </c>
      <c r="B40" s="5" t="s">
        <v>375</v>
      </c>
      <c r="C40" s="69"/>
      <c r="D40" s="69"/>
      <c r="E40" s="69"/>
      <c r="F40" s="69"/>
    </row>
    <row r="41" spans="1:6" ht="15" customHeight="1" hidden="1">
      <c r="A41" s="12" t="s">
        <v>518</v>
      </c>
      <c r="B41" s="5" t="s">
        <v>376</v>
      </c>
      <c r="C41" s="69"/>
      <c r="D41" s="69"/>
      <c r="E41" s="69"/>
      <c r="F41" s="69"/>
    </row>
    <row r="42" spans="1:6" ht="15" customHeight="1" hidden="1">
      <c r="A42" s="12" t="s">
        <v>519</v>
      </c>
      <c r="B42" s="5" t="s">
        <v>377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378</v>
      </c>
      <c r="C43" s="67">
        <v>91087</v>
      </c>
      <c r="D43" s="67">
        <v>7567</v>
      </c>
      <c r="E43" s="67"/>
      <c r="F43" s="67">
        <f>SUM(C43:E43)</f>
        <v>98654</v>
      </c>
    </row>
    <row r="44" spans="1:6" ht="15" customHeight="1">
      <c r="A44" s="12" t="s">
        <v>387</v>
      </c>
      <c r="B44" s="5" t="s">
        <v>388</v>
      </c>
      <c r="C44" s="69"/>
      <c r="D44" s="69"/>
      <c r="E44" s="69"/>
      <c r="F44" s="69"/>
    </row>
    <row r="45" spans="1:6" ht="15" customHeight="1">
      <c r="A45" s="4" t="s">
        <v>523</v>
      </c>
      <c r="B45" s="5" t="s">
        <v>389</v>
      </c>
      <c r="C45" s="69"/>
      <c r="D45" s="69"/>
      <c r="E45" s="69"/>
      <c r="F45" s="69"/>
    </row>
    <row r="46" spans="1:6" ht="15" customHeight="1">
      <c r="A46" s="12" t="s">
        <v>524</v>
      </c>
      <c r="B46" s="5" t="s">
        <v>390</v>
      </c>
      <c r="C46" s="69"/>
      <c r="D46" s="69"/>
      <c r="E46" s="69"/>
      <c r="F46" s="69">
        <f>SUM(C46:E46)</f>
        <v>0</v>
      </c>
    </row>
    <row r="47" spans="1:6" ht="15" customHeight="1">
      <c r="A47" s="36" t="s">
        <v>6</v>
      </c>
      <c r="B47" s="46" t="s">
        <v>391</v>
      </c>
      <c r="C47" s="67">
        <f>SUM(C44:C46)</f>
        <v>0</v>
      </c>
      <c r="D47" s="67"/>
      <c r="E47" s="67"/>
      <c r="F47" s="67">
        <f>SUM(F44:F46)</f>
        <v>0</v>
      </c>
    </row>
    <row r="48" spans="1:6" ht="15" customHeight="1">
      <c r="A48" s="49" t="s">
        <v>27</v>
      </c>
      <c r="B48" s="104"/>
      <c r="C48" s="67">
        <f>C47+C43+C32+C18</f>
        <v>1466574</v>
      </c>
      <c r="D48" s="67">
        <f>D43+D32+D18</f>
        <v>31139</v>
      </c>
      <c r="E48" s="67">
        <f>E43+E32+E18</f>
        <v>870</v>
      </c>
      <c r="F48" s="67">
        <f>F47+F43+F32+F18</f>
        <v>1498583</v>
      </c>
    </row>
    <row r="49" spans="1:6" ht="15" customHeight="1">
      <c r="A49" s="4" t="s">
        <v>340</v>
      </c>
      <c r="B49" s="5" t="s">
        <v>341</v>
      </c>
      <c r="C49" s="69">
        <v>150062</v>
      </c>
      <c r="D49" s="69"/>
      <c r="E49" s="69"/>
      <c r="F49" s="69">
        <f>SUM(C49:E49)</f>
        <v>150062</v>
      </c>
    </row>
    <row r="50" spans="1:6" ht="15" customHeight="1">
      <c r="A50" s="4" t="s">
        <v>342</v>
      </c>
      <c r="B50" s="5" t="s">
        <v>343</v>
      </c>
      <c r="C50" s="69"/>
      <c r="D50" s="69"/>
      <c r="E50" s="69"/>
      <c r="F50" s="69"/>
    </row>
    <row r="51" spans="1:6" ht="15" customHeight="1">
      <c r="A51" s="4" t="s">
        <v>501</v>
      </c>
      <c r="B51" s="5" t="s">
        <v>344</v>
      </c>
      <c r="C51" s="69"/>
      <c r="D51" s="69"/>
      <c r="E51" s="69"/>
      <c r="F51" s="69"/>
    </row>
    <row r="52" spans="1:6" ht="15" customHeight="1">
      <c r="A52" s="4" t="s">
        <v>502</v>
      </c>
      <c r="B52" s="5" t="s">
        <v>345</v>
      </c>
      <c r="C52" s="69"/>
      <c r="D52" s="69"/>
      <c r="E52" s="69"/>
      <c r="F52" s="69"/>
    </row>
    <row r="53" spans="1:6" ht="15" customHeight="1">
      <c r="A53" s="4" t="s">
        <v>503</v>
      </c>
      <c r="B53" s="5" t="s">
        <v>346</v>
      </c>
      <c r="C53" s="69">
        <v>59626</v>
      </c>
      <c r="D53" s="69"/>
      <c r="E53" s="69"/>
      <c r="F53" s="69">
        <f>SUM(C53:E53)</f>
        <v>59626</v>
      </c>
    </row>
    <row r="54" spans="1:6" ht="15" customHeight="1">
      <c r="A54" s="36" t="s">
        <v>0</v>
      </c>
      <c r="B54" s="46" t="s">
        <v>347</v>
      </c>
      <c r="C54" s="67">
        <f>SUM(C49:C53)</f>
        <v>209688</v>
      </c>
      <c r="D54" s="67"/>
      <c r="E54" s="67"/>
      <c r="F54" s="67">
        <f>SUM(F49:F53)</f>
        <v>209688</v>
      </c>
    </row>
    <row r="55" spans="1:6" ht="15" customHeight="1">
      <c r="A55" s="12" t="s">
        <v>520</v>
      </c>
      <c r="B55" s="5" t="s">
        <v>379</v>
      </c>
      <c r="C55" s="69"/>
      <c r="D55" s="69"/>
      <c r="E55" s="69"/>
      <c r="F55" s="69"/>
    </row>
    <row r="56" spans="1:6" ht="15" customHeight="1">
      <c r="A56" s="12" t="s">
        <v>521</v>
      </c>
      <c r="B56" s="5" t="s">
        <v>380</v>
      </c>
      <c r="C56" s="69">
        <v>11386</v>
      </c>
      <c r="D56" s="69"/>
      <c r="E56" s="69"/>
      <c r="F56" s="69">
        <f>SUM(C56:E56)</f>
        <v>11386</v>
      </c>
    </row>
    <row r="57" spans="1:6" ht="15" customHeight="1">
      <c r="A57" s="12" t="s">
        <v>381</v>
      </c>
      <c r="B57" s="5" t="s">
        <v>382</v>
      </c>
      <c r="C57" s="69"/>
      <c r="D57" s="69"/>
      <c r="E57" s="69"/>
      <c r="F57" s="69"/>
    </row>
    <row r="58" spans="1:6" ht="15" customHeight="1">
      <c r="A58" s="12" t="s">
        <v>522</v>
      </c>
      <c r="B58" s="5" t="s">
        <v>383</v>
      </c>
      <c r="C58" s="69"/>
      <c r="D58" s="69"/>
      <c r="E58" s="69"/>
      <c r="F58" s="69"/>
    </row>
    <row r="59" spans="1:6" ht="15" customHeight="1">
      <c r="A59" s="12" t="s">
        <v>384</v>
      </c>
      <c r="B59" s="5" t="s">
        <v>385</v>
      </c>
      <c r="C59" s="69"/>
      <c r="D59" s="69"/>
      <c r="E59" s="69"/>
      <c r="F59" s="69"/>
    </row>
    <row r="60" spans="1:6" ht="15" customHeight="1">
      <c r="A60" s="36" t="s">
        <v>5</v>
      </c>
      <c r="B60" s="46" t="s">
        <v>386</v>
      </c>
      <c r="C60" s="67">
        <f>SUM(C55:C59)</f>
        <v>11386</v>
      </c>
      <c r="D60" s="67"/>
      <c r="E60" s="67"/>
      <c r="F60" s="67">
        <f>SUM(F55:F59)</f>
        <v>11386</v>
      </c>
    </row>
    <row r="61" spans="1:6" ht="15" customHeight="1">
      <c r="A61" s="12" t="s">
        <v>392</v>
      </c>
      <c r="B61" s="5" t="s">
        <v>393</v>
      </c>
      <c r="C61" s="69"/>
      <c r="D61" s="69"/>
      <c r="E61" s="69"/>
      <c r="F61" s="69"/>
    </row>
    <row r="62" spans="1:6" ht="15" customHeight="1">
      <c r="A62" s="4" t="s">
        <v>525</v>
      </c>
      <c r="B62" s="5" t="s">
        <v>394</v>
      </c>
      <c r="C62" s="69"/>
      <c r="D62" s="69"/>
      <c r="E62" s="69"/>
      <c r="F62" s="69"/>
    </row>
    <row r="63" spans="1:6" ht="15" customHeight="1">
      <c r="A63" s="12" t="s">
        <v>526</v>
      </c>
      <c r="B63" s="5" t="s">
        <v>395</v>
      </c>
      <c r="C63" s="69">
        <v>5000</v>
      </c>
      <c r="D63" s="69"/>
      <c r="E63" s="69"/>
      <c r="F63" s="69">
        <f>SUM(C63:E63)</f>
        <v>5000</v>
      </c>
    </row>
    <row r="64" spans="1:6" ht="15" customHeight="1">
      <c r="A64" s="36" t="s">
        <v>8</v>
      </c>
      <c r="B64" s="46" t="s">
        <v>396</v>
      </c>
      <c r="C64" s="67">
        <f>SUM(C63)</f>
        <v>5000</v>
      </c>
      <c r="D64" s="67"/>
      <c r="E64" s="67"/>
      <c r="F64" s="67">
        <f>SUM(C64:E64)</f>
        <v>5000</v>
      </c>
    </row>
    <row r="65" spans="1:6" ht="15" customHeight="1">
      <c r="A65" s="49" t="s">
        <v>26</v>
      </c>
      <c r="B65" s="105"/>
      <c r="C65" s="67">
        <f>C64+C60+C54</f>
        <v>226074</v>
      </c>
      <c r="D65" s="67">
        <f>D64+D60+D54</f>
        <v>0</v>
      </c>
      <c r="E65" s="67">
        <f>E64+E60+E54</f>
        <v>0</v>
      </c>
      <c r="F65" s="67">
        <f>F64+F60+F54</f>
        <v>226074</v>
      </c>
    </row>
    <row r="66" spans="1:6" ht="15.75">
      <c r="A66" s="43" t="s">
        <v>7</v>
      </c>
      <c r="B66" s="32" t="s">
        <v>397</v>
      </c>
      <c r="C66" s="67">
        <f>C64+C47+C60+C43+C32+C18+C54</f>
        <v>1692648</v>
      </c>
      <c r="D66" s="67">
        <f>D64+D47+D60+D43+D32</f>
        <v>31139</v>
      </c>
      <c r="E66" s="67">
        <f>E64+E47+E60+E43+E32</f>
        <v>870</v>
      </c>
      <c r="F66" s="67">
        <f>F64+F47+F60+F43+F32+F18+F54</f>
        <v>1724657</v>
      </c>
    </row>
    <row r="67" spans="1:6" ht="15.75">
      <c r="A67" s="53" t="s">
        <v>91</v>
      </c>
      <c r="B67" s="52"/>
      <c r="C67" s="69">
        <f>C48-'kiadások működés önkormányzat'!C74</f>
        <v>329067</v>
      </c>
      <c r="D67" s="69">
        <f>D48-'kiadások működés önkormányzat'!D74</f>
        <v>0</v>
      </c>
      <c r="E67" s="69">
        <f>E48-'kiadások működés önkormányzat'!E74</f>
        <v>0</v>
      </c>
      <c r="F67" s="69">
        <f>SUM(C67:E67)</f>
        <v>329067</v>
      </c>
    </row>
    <row r="68" spans="1:6" ht="15.75">
      <c r="A68" s="53" t="s">
        <v>92</v>
      </c>
      <c r="B68" s="52"/>
      <c r="C68" s="69">
        <f>C65-'kiadások működés önkormányzat'!C97</f>
        <v>115905</v>
      </c>
      <c r="D68" s="69">
        <f>D65-'kiadások működés önkormányzat'!D97</f>
        <v>0</v>
      </c>
      <c r="E68" s="69">
        <f>E65-'kiadások működés önkormányzat'!E97</f>
        <v>0</v>
      </c>
      <c r="F68" s="69">
        <f>SUM(C68:E68)</f>
        <v>115905</v>
      </c>
    </row>
    <row r="69" spans="1:6" ht="15" hidden="1">
      <c r="A69" s="34" t="s">
        <v>527</v>
      </c>
      <c r="B69" s="4" t="s">
        <v>398</v>
      </c>
      <c r="C69" s="69"/>
      <c r="D69" s="69"/>
      <c r="E69" s="69"/>
      <c r="F69" s="69"/>
    </row>
    <row r="70" spans="1:6" ht="15" hidden="1">
      <c r="A70" s="12" t="s">
        <v>399</v>
      </c>
      <c r="B70" s="4" t="s">
        <v>400</v>
      </c>
      <c r="C70" s="69"/>
      <c r="D70" s="69"/>
      <c r="E70" s="69"/>
      <c r="F70" s="69"/>
    </row>
    <row r="71" spans="1:6" ht="15" hidden="1">
      <c r="A71" s="34" t="s">
        <v>528</v>
      </c>
      <c r="B71" s="4" t="s">
        <v>401</v>
      </c>
      <c r="C71" s="69"/>
      <c r="D71" s="69"/>
      <c r="E71" s="69"/>
      <c r="F71" s="69"/>
    </row>
    <row r="72" spans="1:6" ht="15">
      <c r="A72" s="14" t="s">
        <v>9</v>
      </c>
      <c r="B72" s="6" t="s">
        <v>402</v>
      </c>
      <c r="C72" s="69">
        <v>11500</v>
      </c>
      <c r="D72" s="69"/>
      <c r="E72" s="69"/>
      <c r="F72" s="69">
        <f>SUM(C72:E72)</f>
        <v>11500</v>
      </c>
    </row>
    <row r="73" spans="1:6" ht="15" hidden="1">
      <c r="A73" s="12" t="s">
        <v>529</v>
      </c>
      <c r="B73" s="4" t="s">
        <v>403</v>
      </c>
      <c r="C73" s="69"/>
      <c r="D73" s="69"/>
      <c r="E73" s="69"/>
      <c r="F73" s="69"/>
    </row>
    <row r="74" spans="1:6" ht="15" hidden="1">
      <c r="A74" s="34" t="s">
        <v>404</v>
      </c>
      <c r="B74" s="4" t="s">
        <v>405</v>
      </c>
      <c r="C74" s="69"/>
      <c r="D74" s="69"/>
      <c r="E74" s="69"/>
      <c r="F74" s="69"/>
    </row>
    <row r="75" spans="1:6" ht="15" hidden="1">
      <c r="A75" s="12" t="s">
        <v>530</v>
      </c>
      <c r="B75" s="4" t="s">
        <v>406</v>
      </c>
      <c r="C75" s="69"/>
      <c r="D75" s="69"/>
      <c r="E75" s="69"/>
      <c r="F75" s="69"/>
    </row>
    <row r="76" spans="1:6" ht="15" hidden="1">
      <c r="A76" s="34" t="s">
        <v>407</v>
      </c>
      <c r="B76" s="4" t="s">
        <v>408</v>
      </c>
      <c r="C76" s="69"/>
      <c r="D76" s="69"/>
      <c r="E76" s="69"/>
      <c r="F76" s="69"/>
    </row>
    <row r="77" spans="1:6" ht="15">
      <c r="A77" s="13" t="s">
        <v>10</v>
      </c>
      <c r="B77" s="6" t="s">
        <v>409</v>
      </c>
      <c r="C77" s="69"/>
      <c r="D77" s="69"/>
      <c r="E77" s="69"/>
      <c r="F77" s="69"/>
    </row>
    <row r="78" spans="1:6" ht="15" hidden="1">
      <c r="A78" s="4" t="s">
        <v>89</v>
      </c>
      <c r="B78" s="4" t="s">
        <v>410</v>
      </c>
      <c r="C78" s="69"/>
      <c r="D78" s="69"/>
      <c r="E78" s="69"/>
      <c r="F78" s="69"/>
    </row>
    <row r="79" spans="1:6" ht="15" hidden="1">
      <c r="A79" s="4" t="s">
        <v>90</v>
      </c>
      <c r="B79" s="4" t="s">
        <v>410</v>
      </c>
      <c r="C79" s="69"/>
      <c r="D79" s="69"/>
      <c r="E79" s="69"/>
      <c r="F79" s="69"/>
    </row>
    <row r="80" spans="1:6" ht="15" hidden="1">
      <c r="A80" s="4" t="s">
        <v>87</v>
      </c>
      <c r="B80" s="4" t="s">
        <v>411</v>
      </c>
      <c r="C80" s="69"/>
      <c r="D80" s="69"/>
      <c r="E80" s="69"/>
      <c r="F80" s="69"/>
    </row>
    <row r="81" spans="1:6" ht="15" hidden="1">
      <c r="A81" s="4" t="s">
        <v>88</v>
      </c>
      <c r="B81" s="4" t="s">
        <v>411</v>
      </c>
      <c r="C81" s="69"/>
      <c r="D81" s="69"/>
      <c r="E81" s="69"/>
      <c r="F81" s="69"/>
    </row>
    <row r="82" spans="1:6" ht="15">
      <c r="A82" s="6" t="s">
        <v>11</v>
      </c>
      <c r="B82" s="6" t="s">
        <v>412</v>
      </c>
      <c r="C82" s="69">
        <v>140538</v>
      </c>
      <c r="D82" s="69"/>
      <c r="E82" s="69"/>
      <c r="F82" s="69">
        <f>SUM(C82:E82)</f>
        <v>140538</v>
      </c>
    </row>
    <row r="83" spans="1:6" ht="15">
      <c r="A83" s="34" t="s">
        <v>413</v>
      </c>
      <c r="B83" s="4" t="s">
        <v>414</v>
      </c>
      <c r="C83" s="69"/>
      <c r="D83" s="69"/>
      <c r="E83" s="69"/>
      <c r="F83" s="69"/>
    </row>
    <row r="84" spans="1:6" ht="15">
      <c r="A84" s="34" t="s">
        <v>415</v>
      </c>
      <c r="B84" s="4" t="s">
        <v>416</v>
      </c>
      <c r="C84" s="69"/>
      <c r="D84" s="69"/>
      <c r="E84" s="69"/>
      <c r="F84" s="69"/>
    </row>
    <row r="85" spans="1:6" ht="15">
      <c r="A85" s="34" t="s">
        <v>417</v>
      </c>
      <c r="B85" s="4" t="s">
        <v>418</v>
      </c>
      <c r="C85" s="69"/>
      <c r="D85" s="69"/>
      <c r="E85" s="69"/>
      <c r="F85" s="69"/>
    </row>
    <row r="86" spans="1:6" ht="15">
      <c r="A86" s="34" t="s">
        <v>419</v>
      </c>
      <c r="B86" s="4" t="s">
        <v>420</v>
      </c>
      <c r="C86" s="69"/>
      <c r="D86" s="69"/>
      <c r="E86" s="69"/>
      <c r="F86" s="69"/>
    </row>
    <row r="87" spans="1:6" ht="15">
      <c r="A87" s="12" t="s">
        <v>531</v>
      </c>
      <c r="B87" s="4" t="s">
        <v>421</v>
      </c>
      <c r="C87" s="69"/>
      <c r="D87" s="69"/>
      <c r="E87" s="69"/>
      <c r="F87" s="69"/>
    </row>
    <row r="88" spans="1:6" ht="15">
      <c r="A88" s="14" t="s">
        <v>12</v>
      </c>
      <c r="B88" s="6" t="s">
        <v>422</v>
      </c>
      <c r="C88" s="67">
        <f>SUM(C72:C87)</f>
        <v>152038</v>
      </c>
      <c r="D88" s="67"/>
      <c r="E88" s="67"/>
      <c r="F88" s="67">
        <f>SUM(F72:F87)</f>
        <v>152038</v>
      </c>
    </row>
    <row r="89" spans="1:6" ht="15">
      <c r="A89" s="12" t="s">
        <v>423</v>
      </c>
      <c r="B89" s="4" t="s">
        <v>424</v>
      </c>
      <c r="C89" s="69"/>
      <c r="D89" s="69"/>
      <c r="E89" s="69"/>
      <c r="F89" s="69"/>
    </row>
    <row r="90" spans="1:6" ht="15">
      <c r="A90" s="12" t="s">
        <v>425</v>
      </c>
      <c r="B90" s="4" t="s">
        <v>426</v>
      </c>
      <c r="C90" s="69"/>
      <c r="D90" s="69"/>
      <c r="E90" s="69"/>
      <c r="F90" s="69"/>
    </row>
    <row r="91" spans="1:6" ht="15">
      <c r="A91" s="34" t="s">
        <v>427</v>
      </c>
      <c r="B91" s="4" t="s">
        <v>428</v>
      </c>
      <c r="C91" s="69"/>
      <c r="D91" s="69"/>
      <c r="E91" s="69"/>
      <c r="F91" s="69"/>
    </row>
    <row r="92" spans="1:6" ht="15">
      <c r="A92" s="34" t="s">
        <v>532</v>
      </c>
      <c r="B92" s="4" t="s">
        <v>429</v>
      </c>
      <c r="C92" s="69"/>
      <c r="D92" s="69"/>
      <c r="E92" s="69"/>
      <c r="F92" s="69"/>
    </row>
    <row r="93" spans="1:6" ht="15">
      <c r="A93" s="13" t="s">
        <v>13</v>
      </c>
      <c r="B93" s="6" t="s">
        <v>430</v>
      </c>
      <c r="C93" s="69"/>
      <c r="D93" s="69"/>
      <c r="E93" s="69"/>
      <c r="F93" s="69"/>
    </row>
    <row r="94" spans="1:6" ht="15">
      <c r="A94" s="14" t="s">
        <v>431</v>
      </c>
      <c r="B94" s="6" t="s">
        <v>432</v>
      </c>
      <c r="C94" s="69"/>
      <c r="D94" s="69"/>
      <c r="E94" s="69"/>
      <c r="F94" s="69"/>
    </row>
    <row r="95" spans="1:6" ht="15.75">
      <c r="A95" s="37" t="s">
        <v>14</v>
      </c>
      <c r="B95" s="38" t="s">
        <v>433</v>
      </c>
      <c r="C95" s="67">
        <f>SUM(C88:C94)</f>
        <v>152038</v>
      </c>
      <c r="D95" s="67"/>
      <c r="E95" s="67"/>
      <c r="F95" s="67">
        <f>SUM(F88:F94)</f>
        <v>152038</v>
      </c>
    </row>
    <row r="96" spans="1:6" ht="15.75">
      <c r="A96" s="41" t="s">
        <v>534</v>
      </c>
      <c r="B96" s="42"/>
      <c r="C96" s="67">
        <f>C66+C95</f>
        <v>1844686</v>
      </c>
      <c r="D96" s="67">
        <f>D95+D66</f>
        <v>31139</v>
      </c>
      <c r="E96" s="67">
        <f>E95+E66</f>
        <v>870</v>
      </c>
      <c r="F96" s="67">
        <f>F95+F66</f>
        <v>1876695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5/2015. (III. 05.)önkormányzati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B86">
      <selection activeCell="C72" sqref="C7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36" t="s">
        <v>23</v>
      </c>
      <c r="B1" s="140"/>
      <c r="C1" s="140"/>
      <c r="D1" s="140"/>
      <c r="E1" s="140"/>
      <c r="F1" s="138"/>
    </row>
    <row r="2" spans="1:6" ht="18.75" customHeight="1">
      <c r="A2" s="135" t="s">
        <v>25</v>
      </c>
      <c r="B2" s="140"/>
      <c r="C2" s="140"/>
      <c r="D2" s="140"/>
      <c r="E2" s="140"/>
      <c r="F2" s="138"/>
    </row>
    <row r="3" ht="18">
      <c r="A3" s="44"/>
    </row>
    <row r="4" ht="15">
      <c r="A4" s="3" t="s">
        <v>109</v>
      </c>
    </row>
    <row r="5" spans="1:6" ht="45">
      <c r="A5" s="1" t="s">
        <v>147</v>
      </c>
      <c r="B5" s="2" t="s">
        <v>148</v>
      </c>
      <c r="C5" s="51" t="s">
        <v>28</v>
      </c>
      <c r="D5" s="51" t="s">
        <v>29</v>
      </c>
      <c r="E5" s="51" t="s">
        <v>30</v>
      </c>
      <c r="F5" s="63" t="s">
        <v>118</v>
      </c>
    </row>
    <row r="6" spans="1:6" ht="15" hidden="1">
      <c r="A6" s="25" t="s">
        <v>149</v>
      </c>
      <c r="B6" s="26" t="s">
        <v>150</v>
      </c>
      <c r="C6" s="39"/>
      <c r="D6" s="39"/>
      <c r="E6" s="39"/>
      <c r="F6" s="24"/>
    </row>
    <row r="7" spans="1:6" ht="15" hidden="1">
      <c r="A7" s="25" t="s">
        <v>151</v>
      </c>
      <c r="B7" s="27" t="s">
        <v>152</v>
      </c>
      <c r="C7" s="39"/>
      <c r="D7" s="39"/>
      <c r="E7" s="39"/>
      <c r="F7" s="24"/>
    </row>
    <row r="8" spans="1:6" ht="15" hidden="1">
      <c r="A8" s="25" t="s">
        <v>153</v>
      </c>
      <c r="B8" s="27" t="s">
        <v>154</v>
      </c>
      <c r="C8" s="39"/>
      <c r="D8" s="39"/>
      <c r="E8" s="39"/>
      <c r="F8" s="24"/>
    </row>
    <row r="9" spans="1:6" ht="15" hidden="1">
      <c r="A9" s="28" t="s">
        <v>155</v>
      </c>
      <c r="B9" s="27" t="s">
        <v>156</v>
      </c>
      <c r="C9" s="39"/>
      <c r="D9" s="39"/>
      <c r="E9" s="39"/>
      <c r="F9" s="24"/>
    </row>
    <row r="10" spans="1:6" ht="15" hidden="1">
      <c r="A10" s="28" t="s">
        <v>157</v>
      </c>
      <c r="B10" s="27" t="s">
        <v>158</v>
      </c>
      <c r="C10" s="39"/>
      <c r="D10" s="39"/>
      <c r="E10" s="39"/>
      <c r="F10" s="24"/>
    </row>
    <row r="11" spans="1:6" ht="15" hidden="1">
      <c r="A11" s="28" t="s">
        <v>159</v>
      </c>
      <c r="B11" s="27" t="s">
        <v>160</v>
      </c>
      <c r="C11" s="39"/>
      <c r="D11" s="39"/>
      <c r="E11" s="39"/>
      <c r="F11" s="24"/>
    </row>
    <row r="12" spans="1:6" ht="15" hidden="1">
      <c r="A12" s="28" t="s">
        <v>161</v>
      </c>
      <c r="B12" s="27" t="s">
        <v>162</v>
      </c>
      <c r="C12" s="39"/>
      <c r="D12" s="39"/>
      <c r="E12" s="39"/>
      <c r="F12" s="24"/>
    </row>
    <row r="13" spans="1:6" ht="15" hidden="1">
      <c r="A13" s="28" t="s">
        <v>163</v>
      </c>
      <c r="B13" s="27" t="s">
        <v>164</v>
      </c>
      <c r="C13" s="39"/>
      <c r="D13" s="39"/>
      <c r="E13" s="39"/>
      <c r="F13" s="24"/>
    </row>
    <row r="14" spans="1:6" ht="15" hidden="1">
      <c r="A14" s="4" t="s">
        <v>165</v>
      </c>
      <c r="B14" s="27" t="s">
        <v>166</v>
      </c>
      <c r="C14" s="39"/>
      <c r="D14" s="39"/>
      <c r="E14" s="39"/>
      <c r="F14" s="24"/>
    </row>
    <row r="15" spans="1:6" ht="15" hidden="1">
      <c r="A15" s="4" t="s">
        <v>167</v>
      </c>
      <c r="B15" s="27" t="s">
        <v>168</v>
      </c>
      <c r="C15" s="39"/>
      <c r="D15" s="39"/>
      <c r="E15" s="39"/>
      <c r="F15" s="24"/>
    </row>
    <row r="16" spans="1:6" ht="15" hidden="1">
      <c r="A16" s="4" t="s">
        <v>169</v>
      </c>
      <c r="B16" s="27" t="s">
        <v>170</v>
      </c>
      <c r="C16" s="39"/>
      <c r="D16" s="39"/>
      <c r="E16" s="39"/>
      <c r="F16" s="24"/>
    </row>
    <row r="17" spans="1:6" ht="15" hidden="1">
      <c r="A17" s="4" t="s">
        <v>171</v>
      </c>
      <c r="B17" s="27" t="s">
        <v>172</v>
      </c>
      <c r="C17" s="39"/>
      <c r="D17" s="39"/>
      <c r="E17" s="39"/>
      <c r="F17" s="24"/>
    </row>
    <row r="18" spans="1:6" ht="15" hidden="1">
      <c r="A18" s="4" t="s">
        <v>464</v>
      </c>
      <c r="B18" s="27" t="s">
        <v>173</v>
      </c>
      <c r="C18" s="39"/>
      <c r="D18" s="39"/>
      <c r="E18" s="39"/>
      <c r="F18" s="24"/>
    </row>
    <row r="19" spans="1:6" ht="15">
      <c r="A19" s="29" t="s">
        <v>434</v>
      </c>
      <c r="B19" s="30" t="s">
        <v>174</v>
      </c>
      <c r="C19" s="39">
        <v>170704</v>
      </c>
      <c r="D19" s="39"/>
      <c r="E19" s="39"/>
      <c r="F19" s="69">
        <f>SUM(C19:E19)</f>
        <v>170704</v>
      </c>
    </row>
    <row r="20" spans="1:6" ht="15" hidden="1">
      <c r="A20" s="4" t="s">
        <v>175</v>
      </c>
      <c r="B20" s="27" t="s">
        <v>176</v>
      </c>
      <c r="C20" s="39"/>
      <c r="D20" s="39"/>
      <c r="E20" s="39"/>
      <c r="F20" s="69"/>
    </row>
    <row r="21" spans="1:6" ht="15" hidden="1">
      <c r="A21" s="4" t="s">
        <v>177</v>
      </c>
      <c r="B21" s="27" t="s">
        <v>178</v>
      </c>
      <c r="C21" s="39"/>
      <c r="D21" s="39"/>
      <c r="E21" s="39"/>
      <c r="F21" s="69"/>
    </row>
    <row r="22" spans="1:6" ht="15" hidden="1">
      <c r="A22" s="5" t="s">
        <v>179</v>
      </c>
      <c r="B22" s="27" t="s">
        <v>180</v>
      </c>
      <c r="C22" s="39"/>
      <c r="D22" s="39"/>
      <c r="E22" s="39"/>
      <c r="F22" s="69"/>
    </row>
    <row r="23" spans="1:6" ht="15">
      <c r="A23" s="6" t="s">
        <v>435</v>
      </c>
      <c r="B23" s="30" t="s">
        <v>181</v>
      </c>
      <c r="C23" s="39">
        <v>23659</v>
      </c>
      <c r="D23" s="39">
        <v>12500</v>
      </c>
      <c r="E23" s="39"/>
      <c r="F23" s="69">
        <f>SUM(C23:E23)</f>
        <v>36159</v>
      </c>
    </row>
    <row r="24" spans="1:6" ht="15">
      <c r="A24" s="47" t="s">
        <v>494</v>
      </c>
      <c r="B24" s="48" t="s">
        <v>182</v>
      </c>
      <c r="C24" s="67">
        <f>SUM(C19:C23)</f>
        <v>194363</v>
      </c>
      <c r="D24" s="67">
        <v>12500</v>
      </c>
      <c r="E24" s="39"/>
      <c r="F24" s="67">
        <f>SUM(C24:E24)</f>
        <v>206863</v>
      </c>
    </row>
    <row r="25" spans="1:6" ht="15">
      <c r="A25" s="36" t="s">
        <v>465</v>
      </c>
      <c r="B25" s="48" t="s">
        <v>183</v>
      </c>
      <c r="C25" s="67">
        <v>32074</v>
      </c>
      <c r="D25" s="67">
        <v>3375</v>
      </c>
      <c r="E25" s="39"/>
      <c r="F25" s="67">
        <f>SUM(C25:E25)</f>
        <v>35449</v>
      </c>
    </row>
    <row r="26" spans="1:6" ht="15" hidden="1">
      <c r="A26" s="4" t="s">
        <v>184</v>
      </c>
      <c r="B26" s="27" t="s">
        <v>185</v>
      </c>
      <c r="C26" s="39"/>
      <c r="D26" s="39"/>
      <c r="E26" s="39"/>
      <c r="F26" s="69"/>
    </row>
    <row r="27" spans="1:6" ht="15" hidden="1">
      <c r="A27" s="4" t="s">
        <v>186</v>
      </c>
      <c r="B27" s="27" t="s">
        <v>187</v>
      </c>
      <c r="C27" s="39"/>
      <c r="D27" s="39"/>
      <c r="E27" s="39"/>
      <c r="F27" s="69"/>
    </row>
    <row r="28" spans="1:6" ht="15" hidden="1">
      <c r="A28" s="4" t="s">
        <v>188</v>
      </c>
      <c r="B28" s="27" t="s">
        <v>189</v>
      </c>
      <c r="C28" s="39"/>
      <c r="D28" s="39"/>
      <c r="E28" s="39"/>
      <c r="F28" s="69"/>
    </row>
    <row r="29" spans="1:6" ht="15">
      <c r="A29" s="6" t="s">
        <v>436</v>
      </c>
      <c r="B29" s="30" t="s">
        <v>190</v>
      </c>
      <c r="C29" s="39">
        <v>24265</v>
      </c>
      <c r="D29" s="39">
        <v>5300</v>
      </c>
      <c r="E29" s="39">
        <v>380</v>
      </c>
      <c r="F29" s="69">
        <f>SUM(C29:E29)</f>
        <v>29945</v>
      </c>
    </row>
    <row r="30" spans="1:6" ht="15" hidden="1">
      <c r="A30" s="4" t="s">
        <v>191</v>
      </c>
      <c r="B30" s="27" t="s">
        <v>192</v>
      </c>
      <c r="C30" s="39"/>
      <c r="D30" s="39"/>
      <c r="E30" s="39"/>
      <c r="F30" s="69"/>
    </row>
    <row r="31" spans="1:6" ht="15" hidden="1">
      <c r="A31" s="4" t="s">
        <v>193</v>
      </c>
      <c r="B31" s="27" t="s">
        <v>194</v>
      </c>
      <c r="C31" s="39"/>
      <c r="D31" s="39"/>
      <c r="E31" s="39"/>
      <c r="F31" s="69"/>
    </row>
    <row r="32" spans="1:6" ht="15" customHeight="1">
      <c r="A32" s="6" t="s">
        <v>495</v>
      </c>
      <c r="B32" s="30" t="s">
        <v>195</v>
      </c>
      <c r="C32" s="39">
        <v>1932</v>
      </c>
      <c r="D32" s="39"/>
      <c r="E32" s="39">
        <v>130</v>
      </c>
      <c r="F32" s="69">
        <f>SUM(C32:E32)</f>
        <v>2062</v>
      </c>
    </row>
    <row r="33" spans="1:6" ht="15" hidden="1">
      <c r="A33" s="4" t="s">
        <v>196</v>
      </c>
      <c r="B33" s="27" t="s">
        <v>197</v>
      </c>
      <c r="C33" s="39"/>
      <c r="D33" s="39"/>
      <c r="E33" s="39"/>
      <c r="F33" s="69"/>
    </row>
    <row r="34" spans="1:6" ht="15" hidden="1">
      <c r="A34" s="4" t="s">
        <v>198</v>
      </c>
      <c r="B34" s="27" t="s">
        <v>199</v>
      </c>
      <c r="C34" s="39"/>
      <c r="D34" s="39"/>
      <c r="E34" s="39"/>
      <c r="F34" s="69"/>
    </row>
    <row r="35" spans="1:6" ht="15" hidden="1">
      <c r="A35" s="4" t="s">
        <v>466</v>
      </c>
      <c r="B35" s="27" t="s">
        <v>200</v>
      </c>
      <c r="C35" s="39"/>
      <c r="D35" s="39"/>
      <c r="E35" s="39"/>
      <c r="F35" s="69"/>
    </row>
    <row r="36" spans="1:6" ht="15" hidden="1">
      <c r="A36" s="4" t="s">
        <v>201</v>
      </c>
      <c r="B36" s="27" t="s">
        <v>202</v>
      </c>
      <c r="C36" s="39"/>
      <c r="D36" s="39"/>
      <c r="E36" s="39"/>
      <c r="F36" s="69"/>
    </row>
    <row r="37" spans="1:6" ht="15" hidden="1">
      <c r="A37" s="9" t="s">
        <v>467</v>
      </c>
      <c r="B37" s="27" t="s">
        <v>203</v>
      </c>
      <c r="C37" s="39"/>
      <c r="D37" s="39"/>
      <c r="E37" s="39"/>
      <c r="F37" s="69"/>
    </row>
    <row r="38" spans="1:6" ht="15" hidden="1">
      <c r="A38" s="5" t="s">
        <v>204</v>
      </c>
      <c r="B38" s="27" t="s">
        <v>205</v>
      </c>
      <c r="C38" s="39"/>
      <c r="D38" s="39"/>
      <c r="E38" s="39"/>
      <c r="F38" s="69"/>
    </row>
    <row r="39" spans="1:6" ht="15" hidden="1">
      <c r="A39" s="4" t="s">
        <v>468</v>
      </c>
      <c r="B39" s="27" t="s">
        <v>206</v>
      </c>
      <c r="C39" s="39"/>
      <c r="D39" s="39"/>
      <c r="E39" s="39"/>
      <c r="F39" s="69"/>
    </row>
    <row r="40" spans="1:6" ht="15">
      <c r="A40" s="6" t="s">
        <v>437</v>
      </c>
      <c r="B40" s="30" t="s">
        <v>207</v>
      </c>
      <c r="C40" s="39">
        <v>231369</v>
      </c>
      <c r="D40" s="39"/>
      <c r="E40" s="39">
        <v>160</v>
      </c>
      <c r="F40" s="69">
        <f>SUM(C40:E40)</f>
        <v>231529</v>
      </c>
    </row>
    <row r="41" spans="1:6" ht="15" hidden="1">
      <c r="A41" s="4" t="s">
        <v>208</v>
      </c>
      <c r="B41" s="27" t="s">
        <v>209</v>
      </c>
      <c r="C41" s="39"/>
      <c r="D41" s="39"/>
      <c r="E41" s="39"/>
      <c r="F41" s="69"/>
    </row>
    <row r="42" spans="1:6" ht="15" hidden="1">
      <c r="A42" s="4" t="s">
        <v>210</v>
      </c>
      <c r="B42" s="27" t="s">
        <v>211</v>
      </c>
      <c r="C42" s="39"/>
      <c r="D42" s="39"/>
      <c r="E42" s="39"/>
      <c r="F42" s="69"/>
    </row>
    <row r="43" spans="1:6" ht="15">
      <c r="A43" s="6" t="s">
        <v>438</v>
      </c>
      <c r="B43" s="30" t="s">
        <v>212</v>
      </c>
      <c r="C43" s="39">
        <v>655</v>
      </c>
      <c r="D43" s="39"/>
      <c r="E43" s="39"/>
      <c r="F43" s="69">
        <f>SUM(C43:E43)</f>
        <v>655</v>
      </c>
    </row>
    <row r="44" spans="1:6" ht="15" hidden="1">
      <c r="A44" s="4" t="s">
        <v>213</v>
      </c>
      <c r="B44" s="27" t="s">
        <v>214</v>
      </c>
      <c r="C44" s="39"/>
      <c r="D44" s="39"/>
      <c r="E44" s="39"/>
      <c r="F44" s="69"/>
    </row>
    <row r="45" spans="1:6" ht="15" hidden="1">
      <c r="A45" s="4" t="s">
        <v>215</v>
      </c>
      <c r="B45" s="27" t="s">
        <v>216</v>
      </c>
      <c r="C45" s="39"/>
      <c r="D45" s="39"/>
      <c r="E45" s="39"/>
      <c r="F45" s="69"/>
    </row>
    <row r="46" spans="1:6" ht="15" hidden="1">
      <c r="A46" s="4" t="s">
        <v>469</v>
      </c>
      <c r="B46" s="27" t="s">
        <v>217</v>
      </c>
      <c r="C46" s="39"/>
      <c r="D46" s="39"/>
      <c r="E46" s="39"/>
      <c r="F46" s="69"/>
    </row>
    <row r="47" spans="1:6" ht="15" hidden="1">
      <c r="A47" s="4" t="s">
        <v>470</v>
      </c>
      <c r="B47" s="27" t="s">
        <v>218</v>
      </c>
      <c r="C47" s="39"/>
      <c r="D47" s="39"/>
      <c r="E47" s="39"/>
      <c r="F47" s="69"/>
    </row>
    <row r="48" spans="1:6" ht="15" hidden="1">
      <c r="A48" s="4" t="s">
        <v>219</v>
      </c>
      <c r="B48" s="27" t="s">
        <v>220</v>
      </c>
      <c r="C48" s="39"/>
      <c r="D48" s="39"/>
      <c r="E48" s="39"/>
      <c r="F48" s="69"/>
    </row>
    <row r="49" spans="1:6" ht="15">
      <c r="A49" s="6" t="s">
        <v>439</v>
      </c>
      <c r="B49" s="30" t="s">
        <v>221</v>
      </c>
      <c r="C49" s="39">
        <v>75216</v>
      </c>
      <c r="D49" s="39"/>
      <c r="E49" s="39">
        <v>200</v>
      </c>
      <c r="F49" s="69">
        <f>SUM(C49:E49)</f>
        <v>75416</v>
      </c>
    </row>
    <row r="50" spans="1:6" ht="15">
      <c r="A50" s="36" t="s">
        <v>440</v>
      </c>
      <c r="B50" s="48" t="s">
        <v>222</v>
      </c>
      <c r="C50" s="67">
        <f>SUM(C29:C49)</f>
        <v>333437</v>
      </c>
      <c r="D50" s="67">
        <f>SUM(D29:D49)</f>
        <v>5300</v>
      </c>
      <c r="E50" s="67">
        <f>SUM(E29:E49)</f>
        <v>870</v>
      </c>
      <c r="F50" s="67">
        <f>SUM(F29:F49)</f>
        <v>339607</v>
      </c>
    </row>
    <row r="51" spans="1:6" ht="15" hidden="1">
      <c r="A51" s="12" t="s">
        <v>223</v>
      </c>
      <c r="B51" s="27" t="s">
        <v>224</v>
      </c>
      <c r="C51" s="39"/>
      <c r="D51" s="39"/>
      <c r="E51" s="39"/>
      <c r="F51" s="69"/>
    </row>
    <row r="52" spans="1:6" ht="15" hidden="1">
      <c r="A52" s="12" t="s">
        <v>441</v>
      </c>
      <c r="B52" s="27" t="s">
        <v>225</v>
      </c>
      <c r="C52" s="39"/>
      <c r="D52" s="39"/>
      <c r="E52" s="39"/>
      <c r="F52" s="69"/>
    </row>
    <row r="53" spans="1:6" ht="15" hidden="1">
      <c r="A53" s="15" t="s">
        <v>471</v>
      </c>
      <c r="B53" s="27" t="s">
        <v>226</v>
      </c>
      <c r="C53" s="39"/>
      <c r="D53" s="39"/>
      <c r="E53" s="39"/>
      <c r="F53" s="69"/>
    </row>
    <row r="54" spans="1:6" ht="15" hidden="1">
      <c r="A54" s="15" t="s">
        <v>472</v>
      </c>
      <c r="B54" s="27" t="s">
        <v>227</v>
      </c>
      <c r="C54" s="39"/>
      <c r="D54" s="39"/>
      <c r="E54" s="39"/>
      <c r="F54" s="69"/>
    </row>
    <row r="55" spans="1:6" ht="15" hidden="1">
      <c r="A55" s="15" t="s">
        <v>473</v>
      </c>
      <c r="B55" s="27" t="s">
        <v>228</v>
      </c>
      <c r="C55" s="39"/>
      <c r="D55" s="39"/>
      <c r="E55" s="39"/>
      <c r="F55" s="69"/>
    </row>
    <row r="56" spans="1:6" ht="15" hidden="1">
      <c r="A56" s="12" t="s">
        <v>474</v>
      </c>
      <c r="B56" s="27" t="s">
        <v>229</v>
      </c>
      <c r="C56" s="39"/>
      <c r="D56" s="39"/>
      <c r="E56" s="39"/>
      <c r="F56" s="69"/>
    </row>
    <row r="57" spans="1:6" ht="15" hidden="1">
      <c r="A57" s="12" t="s">
        <v>475</v>
      </c>
      <c r="B57" s="27" t="s">
        <v>230</v>
      </c>
      <c r="C57" s="39"/>
      <c r="D57" s="39"/>
      <c r="E57" s="39"/>
      <c r="F57" s="69"/>
    </row>
    <row r="58" spans="1:6" ht="15" hidden="1">
      <c r="A58" s="12" t="s">
        <v>476</v>
      </c>
      <c r="B58" s="27" t="s">
        <v>231</v>
      </c>
      <c r="C58" s="39"/>
      <c r="D58" s="39"/>
      <c r="E58" s="39"/>
      <c r="F58" s="69"/>
    </row>
    <row r="59" spans="1:6" ht="15">
      <c r="A59" s="45" t="s">
        <v>443</v>
      </c>
      <c r="B59" s="48" t="s">
        <v>232</v>
      </c>
      <c r="C59" s="67">
        <v>197507</v>
      </c>
      <c r="D59" s="67"/>
      <c r="E59" s="67"/>
      <c r="F59" s="67">
        <f>SUM(C59:E59)</f>
        <v>197507</v>
      </c>
    </row>
    <row r="60" spans="1:6" ht="15">
      <c r="A60" s="11" t="s">
        <v>477</v>
      </c>
      <c r="B60" s="27" t="s">
        <v>233</v>
      </c>
      <c r="C60" s="39"/>
      <c r="D60" s="39"/>
      <c r="E60" s="39"/>
      <c r="F60" s="69"/>
    </row>
    <row r="61" spans="1:6" ht="15">
      <c r="A61" s="11" t="s">
        <v>234</v>
      </c>
      <c r="B61" s="27" t="s">
        <v>235</v>
      </c>
      <c r="C61" s="39">
        <v>126544</v>
      </c>
      <c r="D61" s="39"/>
      <c r="E61" s="39"/>
      <c r="F61" s="69">
        <f>SUM(C61:E61)</f>
        <v>126544</v>
      </c>
    </row>
    <row r="62" spans="1:6" ht="15">
      <c r="A62" s="11" t="s">
        <v>236</v>
      </c>
      <c r="B62" s="27" t="s">
        <v>237</v>
      </c>
      <c r="C62" s="39"/>
      <c r="D62" s="39"/>
      <c r="E62" s="39"/>
      <c r="F62" s="69"/>
    </row>
    <row r="63" spans="1:6" ht="15">
      <c r="A63" s="11" t="s">
        <v>444</v>
      </c>
      <c r="B63" s="27" t="s">
        <v>238</v>
      </c>
      <c r="C63" s="39"/>
      <c r="D63" s="39"/>
      <c r="E63" s="39"/>
      <c r="F63" s="69"/>
    </row>
    <row r="64" spans="1:6" ht="15">
      <c r="A64" s="11" t="s">
        <v>478</v>
      </c>
      <c r="B64" s="27" t="s">
        <v>239</v>
      </c>
      <c r="C64" s="39"/>
      <c r="D64" s="39"/>
      <c r="E64" s="39"/>
      <c r="F64" s="69"/>
    </row>
    <row r="65" spans="1:6" ht="15">
      <c r="A65" s="11" t="s">
        <v>446</v>
      </c>
      <c r="B65" s="27" t="s">
        <v>240</v>
      </c>
      <c r="C65" s="39">
        <v>167706</v>
      </c>
      <c r="D65" s="39">
        <v>100</v>
      </c>
      <c r="E65" s="39"/>
      <c r="F65" s="69">
        <f>SUM(C65:E65)</f>
        <v>167806</v>
      </c>
    </row>
    <row r="66" spans="1:6" ht="15">
      <c r="A66" s="11" t="s">
        <v>479</v>
      </c>
      <c r="B66" s="27" t="s">
        <v>241</v>
      </c>
      <c r="C66" s="39"/>
      <c r="D66" s="39"/>
      <c r="E66" s="39"/>
      <c r="F66" s="69"/>
    </row>
    <row r="67" spans="1:6" ht="15">
      <c r="A67" s="11" t="s">
        <v>480</v>
      </c>
      <c r="B67" s="27" t="s">
        <v>242</v>
      </c>
      <c r="C67" s="39"/>
      <c r="D67" s="39"/>
      <c r="E67" s="39"/>
      <c r="F67" s="69"/>
    </row>
    <row r="68" spans="1:6" ht="15">
      <c r="A68" s="11" t="s">
        <v>243</v>
      </c>
      <c r="B68" s="27" t="s">
        <v>244</v>
      </c>
      <c r="C68" s="39"/>
      <c r="D68" s="39"/>
      <c r="E68" s="39"/>
      <c r="F68" s="69"/>
    </row>
    <row r="69" spans="1:6" ht="15">
      <c r="A69" s="17" t="s">
        <v>245</v>
      </c>
      <c r="B69" s="27" t="s">
        <v>246</v>
      </c>
      <c r="C69" s="39"/>
      <c r="D69" s="39"/>
      <c r="E69" s="39"/>
      <c r="F69" s="69"/>
    </row>
    <row r="70" spans="1:6" ht="15">
      <c r="A70" s="11" t="s">
        <v>481</v>
      </c>
      <c r="B70" s="27" t="s">
        <v>247</v>
      </c>
      <c r="C70" s="39">
        <v>65969</v>
      </c>
      <c r="D70" s="39">
        <v>9864</v>
      </c>
      <c r="E70" s="39"/>
      <c r="F70" s="69">
        <f>SUM(C70:E70)</f>
        <v>75833</v>
      </c>
    </row>
    <row r="71" spans="1:6" ht="15">
      <c r="A71" s="17" t="s">
        <v>93</v>
      </c>
      <c r="B71" s="27" t="s">
        <v>248</v>
      </c>
      <c r="C71" s="39">
        <v>19907</v>
      </c>
      <c r="D71" s="39"/>
      <c r="E71" s="39"/>
      <c r="F71" s="69">
        <f>SUM(C71:E71)</f>
        <v>19907</v>
      </c>
    </row>
    <row r="72" spans="1:6" ht="15">
      <c r="A72" s="17" t="s">
        <v>94</v>
      </c>
      <c r="B72" s="27" t="s">
        <v>248</v>
      </c>
      <c r="C72" s="39"/>
      <c r="D72" s="39"/>
      <c r="E72" s="39"/>
      <c r="F72" s="69"/>
    </row>
    <row r="73" spans="1:6" ht="15">
      <c r="A73" s="45" t="s">
        <v>449</v>
      </c>
      <c r="B73" s="48" t="s">
        <v>249</v>
      </c>
      <c r="C73" s="67">
        <f>SUM(C60:C72)</f>
        <v>380126</v>
      </c>
      <c r="D73" s="67">
        <f>SUM(D60:D72)</f>
        <v>9964</v>
      </c>
      <c r="E73" s="67"/>
      <c r="F73" s="67">
        <f>SUM(F60:F72)</f>
        <v>390090</v>
      </c>
    </row>
    <row r="74" spans="1:6" ht="15.75">
      <c r="A74" s="49" t="s">
        <v>27</v>
      </c>
      <c r="B74" s="48"/>
      <c r="C74" s="67">
        <f>C73+C59+C50+C25+C24</f>
        <v>1137507</v>
      </c>
      <c r="D74" s="67">
        <f>D73+D59+D50+D25+D24</f>
        <v>31139</v>
      </c>
      <c r="E74" s="67">
        <f>E73+E59+E50+E25+E24</f>
        <v>870</v>
      </c>
      <c r="F74" s="67">
        <f>F73+F59+F50+F25+F24</f>
        <v>1169516</v>
      </c>
    </row>
    <row r="75" spans="1:6" ht="15">
      <c r="A75" s="31" t="s">
        <v>250</v>
      </c>
      <c r="B75" s="27" t="s">
        <v>251</v>
      </c>
      <c r="C75" s="39">
        <v>1500</v>
      </c>
      <c r="D75" s="39"/>
      <c r="E75" s="39"/>
      <c r="F75" s="69">
        <f>SUM(C75:E75)</f>
        <v>1500</v>
      </c>
    </row>
    <row r="76" spans="1:6" ht="15">
      <c r="A76" s="31" t="s">
        <v>482</v>
      </c>
      <c r="B76" s="27" t="s">
        <v>252</v>
      </c>
      <c r="C76" s="39">
        <v>30206</v>
      </c>
      <c r="D76" s="39"/>
      <c r="E76" s="39"/>
      <c r="F76" s="69">
        <f>SUM(C76:E76)</f>
        <v>30206</v>
      </c>
    </row>
    <row r="77" spans="1:6" ht="15">
      <c r="A77" s="31" t="s">
        <v>253</v>
      </c>
      <c r="B77" s="27" t="s">
        <v>254</v>
      </c>
      <c r="C77" s="39">
        <v>1123</v>
      </c>
      <c r="D77" s="39"/>
      <c r="E77" s="39"/>
      <c r="F77" s="69">
        <f>SUM(C77:E77)</f>
        <v>1123</v>
      </c>
    </row>
    <row r="78" spans="1:6" ht="15">
      <c r="A78" s="31" t="s">
        <v>255</v>
      </c>
      <c r="B78" s="27" t="s">
        <v>256</v>
      </c>
      <c r="C78" s="39">
        <v>13071</v>
      </c>
      <c r="D78" s="39"/>
      <c r="E78" s="39"/>
      <c r="F78" s="69">
        <f>SUM(C78:E78)</f>
        <v>13071</v>
      </c>
    </row>
    <row r="79" spans="1:6" ht="15">
      <c r="A79" s="5" t="s">
        <v>257</v>
      </c>
      <c r="B79" s="27" t="s">
        <v>258</v>
      </c>
      <c r="C79" s="39"/>
      <c r="D79" s="39"/>
      <c r="E79" s="39"/>
      <c r="F79" s="69">
        <f>SUM(C79:E79)</f>
        <v>0</v>
      </c>
    </row>
    <row r="80" spans="1:6" ht="15">
      <c r="A80" s="5" t="s">
        <v>259</v>
      </c>
      <c r="B80" s="27" t="s">
        <v>260</v>
      </c>
      <c r="C80" s="39"/>
      <c r="D80" s="39"/>
      <c r="E80" s="39"/>
      <c r="F80" s="69"/>
    </row>
    <row r="81" spans="1:6" ht="15">
      <c r="A81" s="5" t="s">
        <v>261</v>
      </c>
      <c r="B81" s="27" t="s">
        <v>262</v>
      </c>
      <c r="C81" s="39">
        <v>6526</v>
      </c>
      <c r="D81" s="39"/>
      <c r="E81" s="39"/>
      <c r="F81" s="69">
        <f>SUM(C81:E81)</f>
        <v>6526</v>
      </c>
    </row>
    <row r="82" spans="1:6" ht="15">
      <c r="A82" s="46" t="s">
        <v>451</v>
      </c>
      <c r="B82" s="48" t="s">
        <v>263</v>
      </c>
      <c r="C82" s="67">
        <f>SUM(C75:C81)</f>
        <v>52426</v>
      </c>
      <c r="D82" s="67"/>
      <c r="E82" s="67"/>
      <c r="F82" s="67">
        <f>SUM(F75:F81)</f>
        <v>52426</v>
      </c>
    </row>
    <row r="83" spans="1:6" ht="15">
      <c r="A83" s="12" t="s">
        <v>264</v>
      </c>
      <c r="B83" s="27" t="s">
        <v>265</v>
      </c>
      <c r="C83" s="39">
        <v>42883</v>
      </c>
      <c r="D83" s="39"/>
      <c r="E83" s="39"/>
      <c r="F83" s="69">
        <f>SUM(C83:E83)</f>
        <v>42883</v>
      </c>
    </row>
    <row r="84" spans="1:6" ht="15">
      <c r="A84" s="12" t="s">
        <v>266</v>
      </c>
      <c r="B84" s="27" t="s">
        <v>267</v>
      </c>
      <c r="C84" s="39"/>
      <c r="D84" s="39"/>
      <c r="E84" s="39"/>
      <c r="F84" s="69"/>
    </row>
    <row r="85" spans="1:6" ht="15">
      <c r="A85" s="12" t="s">
        <v>268</v>
      </c>
      <c r="B85" s="27" t="s">
        <v>269</v>
      </c>
      <c r="C85" s="39"/>
      <c r="D85" s="39"/>
      <c r="E85" s="39"/>
      <c r="F85" s="69"/>
    </row>
    <row r="86" spans="1:6" ht="15">
      <c r="A86" s="12" t="s">
        <v>270</v>
      </c>
      <c r="B86" s="27" t="s">
        <v>271</v>
      </c>
      <c r="C86" s="39">
        <v>10705</v>
      </c>
      <c r="D86" s="39"/>
      <c r="E86" s="39"/>
      <c r="F86" s="69">
        <f>SUM(C86:E86)</f>
        <v>10705</v>
      </c>
    </row>
    <row r="87" spans="1:6" ht="15">
      <c r="A87" s="45" t="s">
        <v>452</v>
      </c>
      <c r="B87" s="48" t="s">
        <v>272</v>
      </c>
      <c r="C87" s="67">
        <f>SUM(C83:C86)</f>
        <v>53588</v>
      </c>
      <c r="D87" s="67"/>
      <c r="E87" s="67"/>
      <c r="F87" s="67">
        <f>SUM(F83:F86)</f>
        <v>53588</v>
      </c>
    </row>
    <row r="88" spans="1:6" ht="15">
      <c r="A88" s="12" t="s">
        <v>273</v>
      </c>
      <c r="B88" s="27" t="s">
        <v>274</v>
      </c>
      <c r="C88" s="39"/>
      <c r="D88" s="39"/>
      <c r="E88" s="39"/>
      <c r="F88" s="69"/>
    </row>
    <row r="89" spans="1:6" ht="15">
      <c r="A89" s="12" t="s">
        <v>483</v>
      </c>
      <c r="B89" s="27" t="s">
        <v>275</v>
      </c>
      <c r="C89" s="39"/>
      <c r="D89" s="39"/>
      <c r="E89" s="39"/>
      <c r="F89" s="69"/>
    </row>
    <row r="90" spans="1:6" ht="15">
      <c r="A90" s="12" t="s">
        <v>484</v>
      </c>
      <c r="B90" s="27" t="s">
        <v>276</v>
      </c>
      <c r="C90" s="39"/>
      <c r="D90" s="39"/>
      <c r="E90" s="39"/>
      <c r="F90" s="69"/>
    </row>
    <row r="91" spans="1:6" ht="15">
      <c r="A91" s="12" t="s">
        <v>485</v>
      </c>
      <c r="B91" s="27" t="s">
        <v>277</v>
      </c>
      <c r="C91" s="39">
        <v>4155</v>
      </c>
      <c r="D91" s="39"/>
      <c r="E91" s="39"/>
      <c r="F91" s="69">
        <f>SUM(C91:E91)</f>
        <v>4155</v>
      </c>
    </row>
    <row r="92" spans="1:6" ht="15">
      <c r="A92" s="12" t="s">
        <v>486</v>
      </c>
      <c r="B92" s="27" t="s">
        <v>278</v>
      </c>
      <c r="C92" s="39"/>
      <c r="D92" s="39"/>
      <c r="E92" s="39"/>
      <c r="F92" s="69"/>
    </row>
    <row r="93" spans="1:6" ht="15">
      <c r="A93" s="12" t="s">
        <v>487</v>
      </c>
      <c r="B93" s="27" t="s">
        <v>279</v>
      </c>
      <c r="C93" s="39"/>
      <c r="D93" s="39"/>
      <c r="E93" s="39"/>
      <c r="F93" s="69"/>
    </row>
    <row r="94" spans="1:6" ht="15">
      <c r="A94" s="12" t="s">
        <v>280</v>
      </c>
      <c r="B94" s="27" t="s">
        <v>281</v>
      </c>
      <c r="C94" s="39"/>
      <c r="D94" s="39"/>
      <c r="E94" s="39"/>
      <c r="F94" s="69"/>
    </row>
    <row r="95" spans="1:6" ht="15">
      <c r="A95" s="12" t="s">
        <v>488</v>
      </c>
      <c r="B95" s="27" t="s">
        <v>282</v>
      </c>
      <c r="C95" s="39"/>
      <c r="D95" s="39"/>
      <c r="E95" s="39"/>
      <c r="F95" s="69"/>
    </row>
    <row r="96" spans="1:6" ht="15">
      <c r="A96" s="45" t="s">
        <v>453</v>
      </c>
      <c r="B96" s="48" t="s">
        <v>283</v>
      </c>
      <c r="C96" s="67">
        <f>SUM(C88:C95)</f>
        <v>4155</v>
      </c>
      <c r="D96" s="67"/>
      <c r="E96" s="67"/>
      <c r="F96" s="67">
        <f>SUM(F88:F95)</f>
        <v>4155</v>
      </c>
    </row>
    <row r="97" spans="1:6" ht="15.75">
      <c r="A97" s="49" t="s">
        <v>26</v>
      </c>
      <c r="B97" s="48"/>
      <c r="C97" s="39">
        <f>C96+C87+C82</f>
        <v>110169</v>
      </c>
      <c r="D97" s="39">
        <f>D96+D87+D82</f>
        <v>0</v>
      </c>
      <c r="E97" s="39">
        <f>E96+E87+E82</f>
        <v>0</v>
      </c>
      <c r="F97" s="69">
        <f>F96+F87+F82</f>
        <v>110169</v>
      </c>
    </row>
    <row r="98" spans="1:6" ht="15.75">
      <c r="A98" s="32" t="s">
        <v>496</v>
      </c>
      <c r="B98" s="33" t="s">
        <v>284</v>
      </c>
      <c r="C98" s="67">
        <f>C96+C87+C82+C73+C59+C50+C25+C24</f>
        <v>1247676</v>
      </c>
      <c r="D98" s="67">
        <f>D73+D50+D25+D24</f>
        <v>31139</v>
      </c>
      <c r="E98" s="67">
        <f>E50</f>
        <v>870</v>
      </c>
      <c r="F98" s="67">
        <f>F96+F87+F82+F73+F59+F50+F25+F24</f>
        <v>1279685</v>
      </c>
    </row>
    <row r="99" spans="1:25" ht="15">
      <c r="A99" s="12" t="s">
        <v>489</v>
      </c>
      <c r="B99" s="4" t="s">
        <v>285</v>
      </c>
      <c r="C99" s="74">
        <v>124733</v>
      </c>
      <c r="D99" s="74"/>
      <c r="E99" s="74"/>
      <c r="F99" s="74">
        <f>SUM(C99:E99)</f>
        <v>124733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286</v>
      </c>
      <c r="B100" s="4" t="s">
        <v>287</v>
      </c>
      <c r="C100" s="74"/>
      <c r="D100" s="74"/>
      <c r="E100" s="74"/>
      <c r="F100" s="7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490</v>
      </c>
      <c r="B101" s="4" t="s">
        <v>288</v>
      </c>
      <c r="C101" s="74"/>
      <c r="D101" s="74"/>
      <c r="E101" s="74"/>
      <c r="F101" s="7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458</v>
      </c>
      <c r="B102" s="6" t="s">
        <v>289</v>
      </c>
      <c r="C102" s="75">
        <f>SUM(C99:C101)</f>
        <v>124733</v>
      </c>
      <c r="D102" s="75"/>
      <c r="E102" s="75"/>
      <c r="F102" s="75">
        <f>SUM(F99:F101)</f>
        <v>124733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491</v>
      </c>
      <c r="B103" s="4" t="s">
        <v>290</v>
      </c>
      <c r="C103" s="76"/>
      <c r="D103" s="76"/>
      <c r="E103" s="76"/>
      <c r="F103" s="7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461</v>
      </c>
      <c r="B104" s="4" t="s">
        <v>291</v>
      </c>
      <c r="C104" s="76"/>
      <c r="D104" s="76"/>
      <c r="E104" s="76"/>
      <c r="F104" s="7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292</v>
      </c>
      <c r="B105" s="4" t="s">
        <v>293</v>
      </c>
      <c r="C105" s="74"/>
      <c r="D105" s="74"/>
      <c r="E105" s="74"/>
      <c r="F105" s="7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492</v>
      </c>
      <c r="B106" s="4" t="s">
        <v>294</v>
      </c>
      <c r="C106" s="74"/>
      <c r="D106" s="74"/>
      <c r="E106" s="74"/>
      <c r="F106" s="7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459</v>
      </c>
      <c r="B107" s="6" t="s">
        <v>295</v>
      </c>
      <c r="C107" s="77"/>
      <c r="D107" s="77"/>
      <c r="E107" s="77"/>
      <c r="F107" s="7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296</v>
      </c>
      <c r="B108" s="4" t="s">
        <v>297</v>
      </c>
      <c r="C108" s="76"/>
      <c r="D108" s="76"/>
      <c r="E108" s="76"/>
      <c r="F108" s="7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298</v>
      </c>
      <c r="B109" s="4" t="s">
        <v>299</v>
      </c>
      <c r="C109" s="76"/>
      <c r="D109" s="76"/>
      <c r="E109" s="76"/>
      <c r="F109" s="7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300</v>
      </c>
      <c r="B110" s="6" t="s">
        <v>301</v>
      </c>
      <c r="C110" s="77">
        <v>472277</v>
      </c>
      <c r="D110" s="77"/>
      <c r="E110" s="77"/>
      <c r="F110" s="77">
        <f>SUM(C110:E110)</f>
        <v>472277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302</v>
      </c>
      <c r="B111" s="4" t="s">
        <v>303</v>
      </c>
      <c r="C111" s="76"/>
      <c r="D111" s="76"/>
      <c r="E111" s="76"/>
      <c r="F111" s="7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304</v>
      </c>
      <c r="B112" s="4" t="s">
        <v>305</v>
      </c>
      <c r="C112" s="76"/>
      <c r="D112" s="76"/>
      <c r="E112" s="76"/>
      <c r="F112" s="7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306</v>
      </c>
      <c r="B113" s="4" t="s">
        <v>307</v>
      </c>
      <c r="C113" s="76"/>
      <c r="D113" s="76"/>
      <c r="E113" s="76"/>
      <c r="F113" s="7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460</v>
      </c>
      <c r="B114" s="36" t="s">
        <v>308</v>
      </c>
      <c r="C114" s="77"/>
      <c r="D114" s="77"/>
      <c r="E114" s="77"/>
      <c r="F114" s="7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309</v>
      </c>
      <c r="B115" s="4" t="s">
        <v>310</v>
      </c>
      <c r="C115" s="76"/>
      <c r="D115" s="76"/>
      <c r="E115" s="76"/>
      <c r="F115" s="7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311</v>
      </c>
      <c r="B116" s="4" t="s">
        <v>312</v>
      </c>
      <c r="C116" s="74"/>
      <c r="D116" s="74"/>
      <c r="E116" s="74"/>
      <c r="F116" s="7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493</v>
      </c>
      <c r="B117" s="4" t="s">
        <v>313</v>
      </c>
      <c r="C117" s="76"/>
      <c r="D117" s="76"/>
      <c r="E117" s="76"/>
      <c r="F117" s="7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462</v>
      </c>
      <c r="B118" s="4" t="s">
        <v>314</v>
      </c>
      <c r="C118" s="76"/>
      <c r="D118" s="76"/>
      <c r="E118" s="76"/>
      <c r="F118" s="7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463</v>
      </c>
      <c r="B119" s="36" t="s">
        <v>315</v>
      </c>
      <c r="C119" s="77"/>
      <c r="D119" s="77"/>
      <c r="E119" s="77"/>
      <c r="F119" s="7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316</v>
      </c>
      <c r="B120" s="4" t="s">
        <v>317</v>
      </c>
      <c r="C120" s="74"/>
      <c r="D120" s="74"/>
      <c r="E120" s="74"/>
      <c r="F120" s="7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497</v>
      </c>
      <c r="B121" s="38" t="s">
        <v>318</v>
      </c>
      <c r="C121" s="77">
        <f>C110+C102</f>
        <v>597010</v>
      </c>
      <c r="D121" s="77"/>
      <c r="E121" s="77"/>
      <c r="F121" s="77">
        <f>F110+F102</f>
        <v>597010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533</v>
      </c>
      <c r="B122" s="42"/>
      <c r="C122" s="78">
        <f>C98+C121</f>
        <v>1844686</v>
      </c>
      <c r="D122" s="78">
        <f>D98</f>
        <v>31139</v>
      </c>
      <c r="E122" s="78">
        <f>E98</f>
        <v>870</v>
      </c>
      <c r="F122" s="78">
        <f>F121+F98</f>
        <v>1876695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&amp;R1/5. melléklet a 5/2015. (III. 05.)önkormányzati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46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6" t="s">
        <v>108</v>
      </c>
      <c r="B1" s="137"/>
      <c r="C1" s="137"/>
      <c r="D1" s="137"/>
      <c r="E1" s="137"/>
      <c r="F1" s="138"/>
    </row>
    <row r="2" spans="1:6" ht="23.25" customHeight="1">
      <c r="A2" s="139" t="s">
        <v>24</v>
      </c>
      <c r="B2" s="140"/>
      <c r="C2" s="140"/>
      <c r="D2" s="140"/>
      <c r="E2" s="140"/>
      <c r="F2" s="138"/>
    </row>
    <row r="3" ht="18">
      <c r="A3" s="79"/>
    </row>
    <row r="4" ht="15">
      <c r="A4" t="s">
        <v>41</v>
      </c>
    </row>
    <row r="5" spans="1:6" ht="45">
      <c r="A5" s="1" t="s">
        <v>147</v>
      </c>
      <c r="B5" s="2" t="s">
        <v>124</v>
      </c>
      <c r="C5" s="81" t="s">
        <v>28</v>
      </c>
      <c r="D5" s="81" t="s">
        <v>29</v>
      </c>
      <c r="E5" s="81" t="s">
        <v>30</v>
      </c>
      <c r="F5" s="82" t="s">
        <v>118</v>
      </c>
    </row>
    <row r="6" spans="1:6" ht="15" customHeight="1" hidden="1">
      <c r="A6" s="28" t="s">
        <v>319</v>
      </c>
      <c r="B6" s="5" t="s">
        <v>320</v>
      </c>
      <c r="C6" s="24"/>
      <c r="D6" s="24"/>
      <c r="E6" s="24"/>
      <c r="F6" s="24"/>
    </row>
    <row r="7" spans="1:6" ht="15" customHeight="1" hidden="1">
      <c r="A7" s="4" t="s">
        <v>321</v>
      </c>
      <c r="B7" s="5" t="s">
        <v>322</v>
      </c>
      <c r="C7" s="24"/>
      <c r="D7" s="24"/>
      <c r="E7" s="24"/>
      <c r="F7" s="24"/>
    </row>
    <row r="8" spans="1:6" ht="15" customHeight="1" hidden="1">
      <c r="A8" s="4" t="s">
        <v>323</v>
      </c>
      <c r="B8" s="5" t="s">
        <v>324</v>
      </c>
      <c r="C8" s="24"/>
      <c r="D8" s="24"/>
      <c r="E8" s="24"/>
      <c r="F8" s="24"/>
    </row>
    <row r="9" spans="1:6" ht="15" customHeight="1" hidden="1">
      <c r="A9" s="4" t="s">
        <v>325</v>
      </c>
      <c r="B9" s="5" t="s">
        <v>326</v>
      </c>
      <c r="C9" s="24"/>
      <c r="D9" s="24"/>
      <c r="E9" s="24"/>
      <c r="F9" s="24"/>
    </row>
    <row r="10" spans="1:6" ht="15" customHeight="1" hidden="1">
      <c r="A10" s="4" t="s">
        <v>327</v>
      </c>
      <c r="B10" s="5" t="s">
        <v>328</v>
      </c>
      <c r="C10" s="24"/>
      <c r="D10" s="24"/>
      <c r="E10" s="24"/>
      <c r="F10" s="24"/>
    </row>
    <row r="11" spans="1:6" ht="15" customHeight="1" hidden="1">
      <c r="A11" s="4" t="s">
        <v>329</v>
      </c>
      <c r="B11" s="5" t="s">
        <v>330</v>
      </c>
      <c r="C11" s="24"/>
      <c r="D11" s="24"/>
      <c r="E11" s="24"/>
      <c r="F11" s="24"/>
    </row>
    <row r="12" spans="1:6" ht="15" customHeight="1">
      <c r="A12" s="6" t="s">
        <v>535</v>
      </c>
      <c r="B12" s="7" t="s">
        <v>331</v>
      </c>
      <c r="C12" s="67">
        <v>911889</v>
      </c>
      <c r="D12" s="67"/>
      <c r="E12" s="67"/>
      <c r="F12" s="67">
        <f>SUM(C12:E12)</f>
        <v>911889</v>
      </c>
    </row>
    <row r="13" spans="1:6" ht="15" customHeight="1">
      <c r="A13" s="4" t="s">
        <v>332</v>
      </c>
      <c r="B13" s="5" t="s">
        <v>333</v>
      </c>
      <c r="C13" s="69"/>
      <c r="D13" s="69"/>
      <c r="E13" s="69"/>
      <c r="F13" s="69"/>
    </row>
    <row r="14" spans="1:6" ht="15" customHeight="1">
      <c r="A14" s="4" t="s">
        <v>334</v>
      </c>
      <c r="B14" s="5" t="s">
        <v>335</v>
      </c>
      <c r="C14" s="69"/>
      <c r="D14" s="69"/>
      <c r="E14" s="69"/>
      <c r="F14" s="69"/>
    </row>
    <row r="15" spans="1:6" ht="15" customHeight="1">
      <c r="A15" s="4" t="s">
        <v>498</v>
      </c>
      <c r="B15" s="5" t="s">
        <v>336</v>
      </c>
      <c r="C15" s="69"/>
      <c r="D15" s="69"/>
      <c r="E15" s="69"/>
      <c r="F15" s="69"/>
    </row>
    <row r="16" spans="1:6" ht="15" customHeight="1">
      <c r="A16" s="4" t="s">
        <v>499</v>
      </c>
      <c r="B16" s="5" t="s">
        <v>337</v>
      </c>
      <c r="C16" s="69"/>
      <c r="D16" s="69"/>
      <c r="E16" s="69"/>
      <c r="F16" s="69"/>
    </row>
    <row r="17" spans="1:6" ht="15" customHeight="1">
      <c r="A17" s="4" t="s">
        <v>500</v>
      </c>
      <c r="B17" s="5" t="s">
        <v>338</v>
      </c>
      <c r="C17" s="69">
        <v>234861</v>
      </c>
      <c r="D17" s="69"/>
      <c r="E17" s="69"/>
      <c r="F17" s="69">
        <f>SUM(C17:E17)</f>
        <v>234861</v>
      </c>
    </row>
    <row r="18" spans="1:6" ht="15" customHeight="1">
      <c r="A18" s="36" t="s">
        <v>536</v>
      </c>
      <c r="B18" s="46" t="s">
        <v>339</v>
      </c>
      <c r="C18" s="67">
        <f>SUM(C12:C17)</f>
        <v>1146750</v>
      </c>
      <c r="D18" s="67"/>
      <c r="E18" s="67"/>
      <c r="F18" s="67">
        <f>SUM(F12:F17)</f>
        <v>1146750</v>
      </c>
    </row>
    <row r="19" spans="1:6" ht="15" customHeight="1">
      <c r="A19" s="4" t="s">
        <v>504</v>
      </c>
      <c r="B19" s="5" t="s">
        <v>348</v>
      </c>
      <c r="C19" s="69"/>
      <c r="D19" s="69"/>
      <c r="E19" s="69"/>
      <c r="F19" s="69"/>
    </row>
    <row r="20" spans="1:6" ht="15" customHeight="1">
      <c r="A20" s="4" t="s">
        <v>505</v>
      </c>
      <c r="B20" s="5" t="s">
        <v>349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350</v>
      </c>
      <c r="C21" s="69"/>
      <c r="D21" s="69"/>
      <c r="E21" s="69"/>
      <c r="F21" s="69"/>
    </row>
    <row r="22" spans="1:6" ht="15" customHeight="1">
      <c r="A22" s="4" t="s">
        <v>506</v>
      </c>
      <c r="B22" s="5" t="s">
        <v>351</v>
      </c>
      <c r="C22" s="69"/>
      <c r="D22" s="69"/>
      <c r="E22" s="69"/>
      <c r="F22" s="69"/>
    </row>
    <row r="23" spans="1:6" ht="15" customHeight="1">
      <c r="A23" s="4" t="s">
        <v>507</v>
      </c>
      <c r="B23" s="5" t="s">
        <v>352</v>
      </c>
      <c r="C23" s="69"/>
      <c r="D23" s="69"/>
      <c r="E23" s="69"/>
      <c r="F23" s="69"/>
    </row>
    <row r="24" spans="1:6" ht="15" customHeight="1">
      <c r="A24" s="4" t="s">
        <v>508</v>
      </c>
      <c r="B24" s="5" t="s">
        <v>353</v>
      </c>
      <c r="C24" s="69"/>
      <c r="D24" s="69"/>
      <c r="E24" s="69"/>
      <c r="F24" s="69"/>
    </row>
    <row r="25" spans="1:6" ht="15" customHeight="1">
      <c r="A25" s="4" t="s">
        <v>509</v>
      </c>
      <c r="B25" s="5" t="s">
        <v>354</v>
      </c>
      <c r="C25" s="69">
        <v>195558</v>
      </c>
      <c r="D25" s="69">
        <v>23572</v>
      </c>
      <c r="E25" s="69">
        <v>870</v>
      </c>
      <c r="F25" s="69">
        <f>SUM(C25:E25)</f>
        <v>220000</v>
      </c>
    </row>
    <row r="26" spans="1:6" ht="15" customHeight="1">
      <c r="A26" s="4" t="s">
        <v>510</v>
      </c>
      <c r="B26" s="5" t="s">
        <v>355</v>
      </c>
      <c r="C26" s="69"/>
      <c r="D26" s="69"/>
      <c r="E26" s="69"/>
      <c r="F26" s="69"/>
    </row>
    <row r="27" spans="1:6" ht="15" customHeight="1">
      <c r="A27" s="4" t="s">
        <v>356</v>
      </c>
      <c r="B27" s="5" t="s">
        <v>357</v>
      </c>
      <c r="C27" s="69"/>
      <c r="D27" s="69"/>
      <c r="E27" s="69"/>
      <c r="F27" s="69"/>
    </row>
    <row r="28" spans="1:6" ht="15" customHeight="1">
      <c r="A28" s="4" t="s">
        <v>511</v>
      </c>
      <c r="B28" s="5" t="s">
        <v>358</v>
      </c>
      <c r="C28" s="69">
        <v>37400</v>
      </c>
      <c r="D28" s="69"/>
      <c r="E28" s="69"/>
      <c r="F28" s="69">
        <f>SUM(C28:E28)</f>
        <v>37400</v>
      </c>
    </row>
    <row r="29" spans="1:6" ht="15" customHeight="1">
      <c r="A29" s="4" t="s">
        <v>512</v>
      </c>
      <c r="B29" s="5" t="s">
        <v>359</v>
      </c>
      <c r="C29" s="69">
        <v>3080</v>
      </c>
      <c r="D29" s="69"/>
      <c r="E29" s="69"/>
      <c r="F29" s="69">
        <f>SUM(C29:E29)</f>
        <v>3080</v>
      </c>
    </row>
    <row r="30" spans="1:6" ht="15" customHeight="1">
      <c r="A30" s="6" t="s">
        <v>2</v>
      </c>
      <c r="B30" s="7" t="s">
        <v>360</v>
      </c>
      <c r="C30" s="69">
        <f>SUM(C25:C29)</f>
        <v>236038</v>
      </c>
      <c r="D30" s="69">
        <f>SUM(D25:D29)</f>
        <v>23572</v>
      </c>
      <c r="E30" s="69">
        <f>SUM(E25:E29)</f>
        <v>870</v>
      </c>
      <c r="F30" s="69">
        <f>SUM(F25:F29)</f>
        <v>260480</v>
      </c>
    </row>
    <row r="31" spans="1:6" ht="15" customHeight="1">
      <c r="A31" s="4" t="s">
        <v>513</v>
      </c>
      <c r="B31" s="5" t="s">
        <v>361</v>
      </c>
      <c r="C31" s="69">
        <v>5041</v>
      </c>
      <c r="D31" s="69"/>
      <c r="E31" s="69">
        <v>27</v>
      </c>
      <c r="F31" s="69">
        <f>SUM(C31:E31)</f>
        <v>5068</v>
      </c>
    </row>
    <row r="32" spans="1:6" ht="15" customHeight="1">
      <c r="A32" s="36" t="s">
        <v>3</v>
      </c>
      <c r="B32" s="46" t="s">
        <v>362</v>
      </c>
      <c r="C32" s="67">
        <f>SUM(C30:C31)</f>
        <v>241079</v>
      </c>
      <c r="D32" s="67">
        <f>SUM(D30:D31)</f>
        <v>23572</v>
      </c>
      <c r="E32" s="67">
        <f>SUM(E30:E31)</f>
        <v>897</v>
      </c>
      <c r="F32" s="67">
        <f>SUM(F30:F31)</f>
        <v>265548</v>
      </c>
    </row>
    <row r="33" spans="1:6" ht="15" customHeight="1" hidden="1">
      <c r="A33" s="12" t="s">
        <v>363</v>
      </c>
      <c r="B33" s="5" t="s">
        <v>364</v>
      </c>
      <c r="C33" s="69"/>
      <c r="D33" s="69"/>
      <c r="E33" s="69"/>
      <c r="F33" s="69"/>
    </row>
    <row r="34" spans="1:6" ht="15" customHeight="1" hidden="1">
      <c r="A34" s="12" t="s">
        <v>514</v>
      </c>
      <c r="B34" s="5" t="s">
        <v>365</v>
      </c>
      <c r="C34" s="69"/>
      <c r="D34" s="69"/>
      <c r="E34" s="69"/>
      <c r="F34" s="69"/>
    </row>
    <row r="35" spans="1:6" ht="15" customHeight="1" hidden="1">
      <c r="A35" s="12" t="s">
        <v>515</v>
      </c>
      <c r="B35" s="5" t="s">
        <v>366</v>
      </c>
      <c r="C35" s="69"/>
      <c r="D35" s="69"/>
      <c r="E35" s="69"/>
      <c r="F35" s="69"/>
    </row>
    <row r="36" spans="1:6" ht="15" customHeight="1" hidden="1">
      <c r="A36" s="12" t="s">
        <v>516</v>
      </c>
      <c r="B36" s="5" t="s">
        <v>367</v>
      </c>
      <c r="C36" s="69"/>
      <c r="D36" s="69"/>
      <c r="E36" s="69"/>
      <c r="F36" s="69"/>
    </row>
    <row r="37" spans="1:6" ht="15" customHeight="1" hidden="1">
      <c r="A37" s="12" t="s">
        <v>369</v>
      </c>
      <c r="B37" s="5" t="s">
        <v>370</v>
      </c>
      <c r="C37" s="69"/>
      <c r="D37" s="69"/>
      <c r="E37" s="69"/>
      <c r="F37" s="69"/>
    </row>
    <row r="38" spans="1:6" ht="15" customHeight="1" hidden="1">
      <c r="A38" s="12" t="s">
        <v>371</v>
      </c>
      <c r="B38" s="5" t="s">
        <v>372</v>
      </c>
      <c r="C38" s="69"/>
      <c r="D38" s="69"/>
      <c r="E38" s="69"/>
      <c r="F38" s="69"/>
    </row>
    <row r="39" spans="1:6" ht="15" customHeight="1" hidden="1">
      <c r="A39" s="12" t="s">
        <v>373</v>
      </c>
      <c r="B39" s="5" t="s">
        <v>374</v>
      </c>
      <c r="C39" s="69"/>
      <c r="D39" s="69"/>
      <c r="E39" s="69"/>
      <c r="F39" s="69"/>
    </row>
    <row r="40" spans="1:6" ht="15" customHeight="1" hidden="1">
      <c r="A40" s="12" t="s">
        <v>517</v>
      </c>
      <c r="B40" s="5" t="s">
        <v>375</v>
      </c>
      <c r="C40" s="69"/>
      <c r="D40" s="69"/>
      <c r="E40" s="69"/>
      <c r="F40" s="69"/>
    </row>
    <row r="41" spans="1:6" ht="15" customHeight="1" hidden="1">
      <c r="A41" s="12" t="s">
        <v>518</v>
      </c>
      <c r="B41" s="5" t="s">
        <v>376</v>
      </c>
      <c r="C41" s="69"/>
      <c r="D41" s="69"/>
      <c r="E41" s="69"/>
      <c r="F41" s="69"/>
    </row>
    <row r="42" spans="1:6" ht="15" customHeight="1" hidden="1">
      <c r="A42" s="12" t="s">
        <v>519</v>
      </c>
      <c r="B42" s="5" t="s">
        <v>377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378</v>
      </c>
      <c r="C43" s="67">
        <v>139246</v>
      </c>
      <c r="D43" s="67">
        <v>7567</v>
      </c>
      <c r="E43" s="67"/>
      <c r="F43" s="67">
        <f>SUM(C43:E43)</f>
        <v>146813</v>
      </c>
    </row>
    <row r="44" spans="1:6" ht="15" customHeight="1">
      <c r="A44" s="12" t="s">
        <v>387</v>
      </c>
      <c r="B44" s="5" t="s">
        <v>388</v>
      </c>
      <c r="C44" s="69"/>
      <c r="D44" s="69"/>
      <c r="E44" s="69"/>
      <c r="F44" s="69"/>
    </row>
    <row r="45" spans="1:6" ht="15" customHeight="1">
      <c r="A45" s="4" t="s">
        <v>523</v>
      </c>
      <c r="B45" s="5" t="s">
        <v>389</v>
      </c>
      <c r="C45" s="69"/>
      <c r="D45" s="69"/>
      <c r="E45" s="69"/>
      <c r="F45" s="69"/>
    </row>
    <row r="46" spans="1:6" ht="15" customHeight="1">
      <c r="A46" s="12" t="s">
        <v>524</v>
      </c>
      <c r="B46" s="5" t="s">
        <v>390</v>
      </c>
      <c r="C46" s="69"/>
      <c r="D46" s="69"/>
      <c r="E46" s="69"/>
      <c r="F46" s="69">
        <f>SUM(C46:E46)</f>
        <v>0</v>
      </c>
    </row>
    <row r="47" spans="1:6" ht="15" customHeight="1">
      <c r="A47" s="36" t="s">
        <v>6</v>
      </c>
      <c r="B47" s="46" t="s">
        <v>391</v>
      </c>
      <c r="C47" s="67">
        <f>SUM(C44:C46)</f>
        <v>0</v>
      </c>
      <c r="D47" s="67"/>
      <c r="E47" s="67"/>
      <c r="F47" s="67">
        <f>SUM(F44:F46)</f>
        <v>0</v>
      </c>
    </row>
    <row r="48" spans="1:6" ht="15" customHeight="1">
      <c r="A48" s="49" t="s">
        <v>27</v>
      </c>
      <c r="B48" s="104"/>
      <c r="C48" s="67">
        <f>C47+C43+C32+C18</f>
        <v>1527075</v>
      </c>
      <c r="D48" s="67">
        <f>D47+D43+D32+D18</f>
        <v>31139</v>
      </c>
      <c r="E48" s="67">
        <f>E43+E32+E18</f>
        <v>897</v>
      </c>
      <c r="F48" s="67">
        <f>F47+F43+F32+F18</f>
        <v>1559111</v>
      </c>
    </row>
    <row r="49" spans="1:6" ht="15" customHeight="1">
      <c r="A49" s="4" t="s">
        <v>340</v>
      </c>
      <c r="B49" s="5" t="s">
        <v>341</v>
      </c>
      <c r="C49" s="69">
        <v>150062</v>
      </c>
      <c r="D49" s="69"/>
      <c r="E49" s="69"/>
      <c r="F49" s="69">
        <f>SUM(C49:E49)</f>
        <v>150062</v>
      </c>
    </row>
    <row r="50" spans="1:6" ht="15" customHeight="1">
      <c r="A50" s="4" t="s">
        <v>342</v>
      </c>
      <c r="B50" s="5" t="s">
        <v>343</v>
      </c>
      <c r="C50" s="69"/>
      <c r="D50" s="69"/>
      <c r="E50" s="69"/>
      <c r="F50" s="69"/>
    </row>
    <row r="51" spans="1:6" ht="15" customHeight="1">
      <c r="A51" s="4" t="s">
        <v>501</v>
      </c>
      <c r="B51" s="5" t="s">
        <v>344</v>
      </c>
      <c r="C51" s="69"/>
      <c r="D51" s="69"/>
      <c r="E51" s="69"/>
      <c r="F51" s="69"/>
    </row>
    <row r="52" spans="1:6" ht="15" customHeight="1">
      <c r="A52" s="4" t="s">
        <v>502</v>
      </c>
      <c r="B52" s="5" t="s">
        <v>345</v>
      </c>
      <c r="C52" s="69"/>
      <c r="D52" s="69"/>
      <c r="E52" s="69"/>
      <c r="F52" s="69"/>
    </row>
    <row r="53" spans="1:6" ht="15" customHeight="1">
      <c r="A53" s="4" t="s">
        <v>503</v>
      </c>
      <c r="B53" s="5" t="s">
        <v>346</v>
      </c>
      <c r="C53" s="69">
        <v>61876</v>
      </c>
      <c r="D53" s="69"/>
      <c r="E53" s="69"/>
      <c r="F53" s="69">
        <f>SUM(C53:E53)</f>
        <v>61876</v>
      </c>
    </row>
    <row r="54" spans="1:6" ht="15" customHeight="1">
      <c r="A54" s="36" t="s">
        <v>0</v>
      </c>
      <c r="B54" s="46" t="s">
        <v>347</v>
      </c>
      <c r="C54" s="67">
        <f>SUM(C49:C53)</f>
        <v>211938</v>
      </c>
      <c r="D54" s="67"/>
      <c r="E54" s="67"/>
      <c r="F54" s="67">
        <f>SUM(F49:F53)</f>
        <v>211938</v>
      </c>
    </row>
    <row r="55" spans="1:6" ht="15" customHeight="1">
      <c r="A55" s="12" t="s">
        <v>520</v>
      </c>
      <c r="B55" s="5" t="s">
        <v>379</v>
      </c>
      <c r="C55" s="69"/>
      <c r="D55" s="69"/>
      <c r="E55" s="69"/>
      <c r="F55" s="69"/>
    </row>
    <row r="56" spans="1:6" ht="15" customHeight="1">
      <c r="A56" s="12" t="s">
        <v>521</v>
      </c>
      <c r="B56" s="5" t="s">
        <v>380</v>
      </c>
      <c r="C56" s="69">
        <v>11386</v>
      </c>
      <c r="D56" s="69"/>
      <c r="E56" s="69"/>
      <c r="F56" s="69">
        <f>SUM(C56:E56)</f>
        <v>11386</v>
      </c>
    </row>
    <row r="57" spans="1:6" ht="15" customHeight="1">
      <c r="A57" s="12" t="s">
        <v>381</v>
      </c>
      <c r="B57" s="5" t="s">
        <v>382</v>
      </c>
      <c r="C57" s="69"/>
      <c r="D57" s="69"/>
      <c r="E57" s="69"/>
      <c r="F57" s="69"/>
    </row>
    <row r="58" spans="1:6" ht="15" customHeight="1">
      <c r="A58" s="12" t="s">
        <v>522</v>
      </c>
      <c r="B58" s="5" t="s">
        <v>383</v>
      </c>
      <c r="C58" s="69"/>
      <c r="D58" s="69"/>
      <c r="E58" s="69"/>
      <c r="F58" s="69"/>
    </row>
    <row r="59" spans="1:6" ht="15" customHeight="1">
      <c r="A59" s="12" t="s">
        <v>384</v>
      </c>
      <c r="B59" s="5" t="s">
        <v>385</v>
      </c>
      <c r="C59" s="69"/>
      <c r="D59" s="69"/>
      <c r="E59" s="69"/>
      <c r="F59" s="69"/>
    </row>
    <row r="60" spans="1:6" ht="15" customHeight="1">
      <c r="A60" s="36" t="s">
        <v>5</v>
      </c>
      <c r="B60" s="46" t="s">
        <v>386</v>
      </c>
      <c r="C60" s="67">
        <f>SUM(C55:C59)</f>
        <v>11386</v>
      </c>
      <c r="D60" s="67"/>
      <c r="E60" s="67"/>
      <c r="F60" s="67">
        <f>SUM(F55:F59)</f>
        <v>11386</v>
      </c>
    </row>
    <row r="61" spans="1:6" ht="15" customHeight="1">
      <c r="A61" s="12" t="s">
        <v>392</v>
      </c>
      <c r="B61" s="5" t="s">
        <v>393</v>
      </c>
      <c r="C61" s="69"/>
      <c r="D61" s="69"/>
      <c r="E61" s="69"/>
      <c r="F61" s="69"/>
    </row>
    <row r="62" spans="1:6" ht="15" customHeight="1">
      <c r="A62" s="4" t="s">
        <v>525</v>
      </c>
      <c r="B62" s="5" t="s">
        <v>394</v>
      </c>
      <c r="C62" s="69"/>
      <c r="D62" s="69"/>
      <c r="E62" s="69"/>
      <c r="F62" s="69"/>
    </row>
    <row r="63" spans="1:6" ht="15" customHeight="1">
      <c r="A63" s="12" t="s">
        <v>526</v>
      </c>
      <c r="B63" s="5" t="s">
        <v>395</v>
      </c>
      <c r="C63" s="69">
        <v>5100</v>
      </c>
      <c r="D63" s="69"/>
      <c r="E63" s="69"/>
      <c r="F63" s="69">
        <f>SUM(C63:E63)</f>
        <v>5100</v>
      </c>
    </row>
    <row r="64" spans="1:6" ht="15" customHeight="1">
      <c r="A64" s="36" t="s">
        <v>8</v>
      </c>
      <c r="B64" s="46" t="s">
        <v>396</v>
      </c>
      <c r="C64" s="67">
        <f>SUM(C63)</f>
        <v>5100</v>
      </c>
      <c r="D64" s="67"/>
      <c r="E64" s="67"/>
      <c r="F64" s="67">
        <f>SUM(C64:E64)</f>
        <v>5100</v>
      </c>
    </row>
    <row r="65" spans="1:6" ht="15" customHeight="1">
      <c r="A65" s="49" t="s">
        <v>26</v>
      </c>
      <c r="B65" s="104"/>
      <c r="C65" s="67">
        <f>C64+C60+C54</f>
        <v>228424</v>
      </c>
      <c r="D65" s="67">
        <f>D64+D60+D54</f>
        <v>0</v>
      </c>
      <c r="E65" s="67">
        <f>E64+E60+E54</f>
        <v>0</v>
      </c>
      <c r="F65" s="67">
        <f>F64+F60+F54</f>
        <v>228424</v>
      </c>
    </row>
    <row r="66" spans="1:6" ht="15.75">
      <c r="A66" s="43" t="s">
        <v>7</v>
      </c>
      <c r="B66" s="32" t="s">
        <v>397</v>
      </c>
      <c r="C66" s="67">
        <f>C64+C47+C60+C43+C32+C18+C54</f>
        <v>1755499</v>
      </c>
      <c r="D66" s="67">
        <f>D64+D47+D60+D43+D32</f>
        <v>31139</v>
      </c>
      <c r="E66" s="67">
        <f>E64+E47+E60+E43+E32</f>
        <v>897</v>
      </c>
      <c r="F66" s="67">
        <f>F64+F47+F60+F43+F32+F18+F54</f>
        <v>1787535</v>
      </c>
    </row>
    <row r="67" spans="1:6" ht="15.75">
      <c r="A67" s="86" t="s">
        <v>91</v>
      </c>
      <c r="B67" s="52"/>
      <c r="C67" s="69">
        <f>C48-'kiadások működés önk+költs.szer'!C74</f>
        <v>-105631</v>
      </c>
      <c r="D67" s="69">
        <f>D48-'kiadások működés önk+költs.szer'!D74</f>
        <v>0</v>
      </c>
      <c r="E67" s="69">
        <f>E48-'kiadások működés önk+költs.szer'!E74</f>
        <v>-44843</v>
      </c>
      <c r="F67" s="69">
        <f>F48-'kiadások működés önk+költs.szer'!F74</f>
        <v>-150474</v>
      </c>
    </row>
    <row r="68" spans="1:6" ht="15.75">
      <c r="A68" s="86" t="s">
        <v>92</v>
      </c>
      <c r="B68" s="52"/>
      <c r="C68" s="69">
        <f>C65-'kiadások működés önk+költs.szer'!C97</f>
        <v>112067</v>
      </c>
      <c r="D68" s="69">
        <f>D65-'kiadások működés önk+költs.szer'!D97</f>
        <v>0</v>
      </c>
      <c r="E68" s="69">
        <f>E65-'kiadások működés önk+költs.szer'!E97</f>
        <v>0</v>
      </c>
      <c r="F68" s="69">
        <f>F65-'kiadások működés önk+költs.szer'!F97</f>
        <v>112067</v>
      </c>
    </row>
    <row r="69" spans="1:6" ht="15" hidden="1">
      <c r="A69" s="34" t="s">
        <v>527</v>
      </c>
      <c r="B69" s="4" t="s">
        <v>398</v>
      </c>
      <c r="C69" s="69"/>
      <c r="D69" s="69"/>
      <c r="E69" s="69"/>
      <c r="F69" s="69"/>
    </row>
    <row r="70" spans="1:6" ht="15" hidden="1">
      <c r="A70" s="12" t="s">
        <v>399</v>
      </c>
      <c r="B70" s="4" t="s">
        <v>400</v>
      </c>
      <c r="C70" s="69"/>
      <c r="D70" s="69"/>
      <c r="E70" s="69"/>
      <c r="F70" s="69"/>
    </row>
    <row r="71" spans="1:6" ht="15" hidden="1">
      <c r="A71" s="34" t="s">
        <v>528</v>
      </c>
      <c r="B71" s="4" t="s">
        <v>401</v>
      </c>
      <c r="C71" s="69"/>
      <c r="D71" s="69"/>
      <c r="E71" s="69"/>
      <c r="F71" s="69"/>
    </row>
    <row r="72" spans="1:6" ht="15">
      <c r="A72" s="14" t="s">
        <v>9</v>
      </c>
      <c r="B72" s="6" t="s">
        <v>402</v>
      </c>
      <c r="C72" s="69">
        <v>11500</v>
      </c>
      <c r="D72" s="69"/>
      <c r="E72" s="69"/>
      <c r="F72" s="69">
        <f>SUM(C72:E72)</f>
        <v>11500</v>
      </c>
    </row>
    <row r="73" spans="1:6" ht="15" hidden="1">
      <c r="A73" s="12" t="s">
        <v>529</v>
      </c>
      <c r="B73" s="4" t="s">
        <v>403</v>
      </c>
      <c r="C73" s="69"/>
      <c r="D73" s="69"/>
      <c r="E73" s="69"/>
      <c r="F73" s="69"/>
    </row>
    <row r="74" spans="1:6" ht="15" hidden="1">
      <c r="A74" s="34" t="s">
        <v>404</v>
      </c>
      <c r="B74" s="4" t="s">
        <v>405</v>
      </c>
      <c r="C74" s="69"/>
      <c r="D74" s="69"/>
      <c r="E74" s="69"/>
      <c r="F74" s="69"/>
    </row>
    <row r="75" spans="1:6" ht="15" hidden="1">
      <c r="A75" s="12" t="s">
        <v>530</v>
      </c>
      <c r="B75" s="4" t="s">
        <v>406</v>
      </c>
      <c r="C75" s="69"/>
      <c r="D75" s="69"/>
      <c r="E75" s="69"/>
      <c r="F75" s="69"/>
    </row>
    <row r="76" spans="1:6" ht="15" hidden="1">
      <c r="A76" s="34" t="s">
        <v>407</v>
      </c>
      <c r="B76" s="4" t="s">
        <v>408</v>
      </c>
      <c r="C76" s="69"/>
      <c r="D76" s="69"/>
      <c r="E76" s="69"/>
      <c r="F76" s="69"/>
    </row>
    <row r="77" spans="1:6" ht="15">
      <c r="A77" s="13" t="s">
        <v>10</v>
      </c>
      <c r="B77" s="6" t="s">
        <v>409</v>
      </c>
      <c r="C77" s="69"/>
      <c r="D77" s="69"/>
      <c r="E77" s="69"/>
      <c r="F77" s="69"/>
    </row>
    <row r="78" spans="1:6" ht="15" hidden="1">
      <c r="A78" s="4" t="s">
        <v>89</v>
      </c>
      <c r="B78" s="4" t="s">
        <v>410</v>
      </c>
      <c r="C78" s="69"/>
      <c r="D78" s="69"/>
      <c r="E78" s="69"/>
      <c r="F78" s="69"/>
    </row>
    <row r="79" spans="1:6" ht="15" hidden="1">
      <c r="A79" s="4" t="s">
        <v>90</v>
      </c>
      <c r="B79" s="4" t="s">
        <v>410</v>
      </c>
      <c r="C79" s="69"/>
      <c r="D79" s="69"/>
      <c r="E79" s="69"/>
      <c r="F79" s="69"/>
    </row>
    <row r="80" spans="1:6" ht="15" hidden="1">
      <c r="A80" s="4" t="s">
        <v>87</v>
      </c>
      <c r="B80" s="4" t="s">
        <v>411</v>
      </c>
      <c r="C80" s="69"/>
      <c r="D80" s="69"/>
      <c r="E80" s="69"/>
      <c r="F80" s="69"/>
    </row>
    <row r="81" spans="1:6" ht="15" hidden="1">
      <c r="A81" s="4" t="s">
        <v>88</v>
      </c>
      <c r="B81" s="4" t="s">
        <v>411</v>
      </c>
      <c r="C81" s="69"/>
      <c r="D81" s="69"/>
      <c r="E81" s="69"/>
      <c r="F81" s="69"/>
    </row>
    <row r="82" spans="1:6" ht="15">
      <c r="A82" s="6" t="s">
        <v>11</v>
      </c>
      <c r="B82" s="6" t="s">
        <v>412</v>
      </c>
      <c r="C82" s="69">
        <v>151640</v>
      </c>
      <c r="D82" s="69"/>
      <c r="E82" s="69"/>
      <c r="F82" s="69">
        <f>SUM(C82:E82)</f>
        <v>151640</v>
      </c>
    </row>
    <row r="83" spans="1:6" ht="15">
      <c r="A83" s="34" t="s">
        <v>413</v>
      </c>
      <c r="B83" s="4" t="s">
        <v>414</v>
      </c>
      <c r="C83" s="69"/>
      <c r="D83" s="69"/>
      <c r="E83" s="69"/>
      <c r="F83" s="69"/>
    </row>
    <row r="84" spans="1:6" ht="15">
      <c r="A84" s="34" t="s">
        <v>415</v>
      </c>
      <c r="B84" s="4" t="s">
        <v>416</v>
      </c>
      <c r="C84" s="69"/>
      <c r="D84" s="69"/>
      <c r="E84" s="69"/>
      <c r="F84" s="69"/>
    </row>
    <row r="85" spans="1:6" ht="15">
      <c r="A85" s="34" t="s">
        <v>417</v>
      </c>
      <c r="B85" s="4" t="s">
        <v>418</v>
      </c>
      <c r="C85" s="69"/>
      <c r="D85" s="69"/>
      <c r="E85" s="69"/>
      <c r="F85" s="69"/>
    </row>
    <row r="86" spans="1:6" ht="15">
      <c r="A86" s="34" t="s">
        <v>419</v>
      </c>
      <c r="B86" s="4" t="s">
        <v>420</v>
      </c>
      <c r="C86" s="69"/>
      <c r="D86" s="69"/>
      <c r="E86" s="69"/>
      <c r="F86" s="69"/>
    </row>
    <row r="87" spans="1:6" ht="15">
      <c r="A87" s="12" t="s">
        <v>531</v>
      </c>
      <c r="B87" s="4" t="s">
        <v>421</v>
      </c>
      <c r="C87" s="69"/>
      <c r="D87" s="69"/>
      <c r="E87" s="69"/>
      <c r="F87" s="69"/>
    </row>
    <row r="88" spans="1:6" ht="15">
      <c r="A88" s="14" t="s">
        <v>12</v>
      </c>
      <c r="B88" s="6" t="s">
        <v>422</v>
      </c>
      <c r="C88" s="67">
        <f>SUM(C72:C82)</f>
        <v>163140</v>
      </c>
      <c r="D88" s="67"/>
      <c r="E88" s="67"/>
      <c r="F88" s="67">
        <f>SUM(F72:F82)</f>
        <v>163140</v>
      </c>
    </row>
    <row r="89" spans="1:6" ht="15">
      <c r="A89" s="12" t="s">
        <v>423</v>
      </c>
      <c r="B89" s="4" t="s">
        <v>424</v>
      </c>
      <c r="C89" s="69"/>
      <c r="D89" s="69"/>
      <c r="E89" s="69"/>
      <c r="F89" s="69"/>
    </row>
    <row r="90" spans="1:6" ht="15">
      <c r="A90" s="12" t="s">
        <v>425</v>
      </c>
      <c r="B90" s="4" t="s">
        <v>426</v>
      </c>
      <c r="C90" s="69"/>
      <c r="D90" s="69"/>
      <c r="E90" s="69"/>
      <c r="F90" s="69"/>
    </row>
    <row r="91" spans="1:6" ht="15">
      <c r="A91" s="34" t="s">
        <v>427</v>
      </c>
      <c r="B91" s="4" t="s">
        <v>428</v>
      </c>
      <c r="C91" s="69"/>
      <c r="D91" s="69"/>
      <c r="E91" s="69"/>
      <c r="F91" s="69"/>
    </row>
    <row r="92" spans="1:6" ht="15">
      <c r="A92" s="34" t="s">
        <v>532</v>
      </c>
      <c r="B92" s="4" t="s">
        <v>429</v>
      </c>
      <c r="C92" s="69"/>
      <c r="D92" s="69"/>
      <c r="E92" s="69"/>
      <c r="F92" s="69"/>
    </row>
    <row r="93" spans="1:6" ht="15">
      <c r="A93" s="13" t="s">
        <v>13</v>
      </c>
      <c r="B93" s="6" t="s">
        <v>430</v>
      </c>
      <c r="C93" s="69"/>
      <c r="D93" s="69"/>
      <c r="E93" s="69"/>
      <c r="F93" s="69"/>
    </row>
    <row r="94" spans="1:6" ht="15">
      <c r="A94" s="14" t="s">
        <v>431</v>
      </c>
      <c r="B94" s="6" t="s">
        <v>432</v>
      </c>
      <c r="C94" s="69"/>
      <c r="D94" s="69"/>
      <c r="E94" s="69"/>
      <c r="F94" s="69"/>
    </row>
    <row r="95" spans="1:6" ht="15.75">
      <c r="A95" s="37" t="s">
        <v>14</v>
      </c>
      <c r="B95" s="38" t="s">
        <v>433</v>
      </c>
      <c r="C95" s="67">
        <f>SUM(C88:C94)</f>
        <v>163140</v>
      </c>
      <c r="D95" s="67"/>
      <c r="E95" s="67"/>
      <c r="F95" s="67">
        <f>SUM(F88:F94)</f>
        <v>163140</v>
      </c>
    </row>
    <row r="96" spans="1:6" ht="15.75">
      <c r="A96" s="84" t="s">
        <v>534</v>
      </c>
      <c r="B96" s="85"/>
      <c r="C96" s="67">
        <f>C66+C95</f>
        <v>1918639</v>
      </c>
      <c r="D96" s="67">
        <f>D95+D66</f>
        <v>31139</v>
      </c>
      <c r="E96" s="67">
        <f>E95+E66</f>
        <v>897</v>
      </c>
      <c r="F96" s="67">
        <f>F95+F66</f>
        <v>1950675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5/2015. (III. 05.)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B98">
      <selection activeCell="C61" sqref="C6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36" t="s">
        <v>108</v>
      </c>
      <c r="B1" s="140"/>
      <c r="C1" s="140"/>
      <c r="D1" s="140"/>
      <c r="E1" s="140"/>
      <c r="F1" s="138"/>
    </row>
    <row r="2" spans="1:6" ht="18.75" customHeight="1">
      <c r="A2" s="139" t="s">
        <v>25</v>
      </c>
      <c r="B2" s="140"/>
      <c r="C2" s="140"/>
      <c r="D2" s="140"/>
      <c r="E2" s="140"/>
      <c r="F2" s="138"/>
    </row>
    <row r="3" ht="18">
      <c r="A3" s="79"/>
    </row>
    <row r="4" ht="15">
      <c r="A4" s="3" t="s">
        <v>111</v>
      </c>
    </row>
    <row r="5" spans="1:6" ht="45">
      <c r="A5" s="1" t="s">
        <v>147</v>
      </c>
      <c r="B5" s="2" t="s">
        <v>148</v>
      </c>
      <c r="C5" s="81" t="s">
        <v>28</v>
      </c>
      <c r="D5" s="81" t="s">
        <v>29</v>
      </c>
      <c r="E5" s="81" t="s">
        <v>30</v>
      </c>
      <c r="F5" s="82" t="s">
        <v>118</v>
      </c>
    </row>
    <row r="6" spans="1:6" ht="15" hidden="1">
      <c r="A6" s="25" t="s">
        <v>149</v>
      </c>
      <c r="B6" s="26" t="s">
        <v>150</v>
      </c>
      <c r="C6" s="83"/>
      <c r="D6" s="83"/>
      <c r="E6" s="83"/>
      <c r="F6" s="24"/>
    </row>
    <row r="7" spans="1:6" ht="15" hidden="1">
      <c r="A7" s="25" t="s">
        <v>151</v>
      </c>
      <c r="B7" s="27" t="s">
        <v>152</v>
      </c>
      <c r="C7" s="83"/>
      <c r="D7" s="83"/>
      <c r="E7" s="83"/>
      <c r="F7" s="24"/>
    </row>
    <row r="8" spans="1:6" ht="15" hidden="1">
      <c r="A8" s="25" t="s">
        <v>153</v>
      </c>
      <c r="B8" s="27" t="s">
        <v>154</v>
      </c>
      <c r="C8" s="83"/>
      <c r="D8" s="83"/>
      <c r="E8" s="83"/>
      <c r="F8" s="24"/>
    </row>
    <row r="9" spans="1:6" ht="15" hidden="1">
      <c r="A9" s="28" t="s">
        <v>155</v>
      </c>
      <c r="B9" s="27" t="s">
        <v>156</v>
      </c>
      <c r="C9" s="83"/>
      <c r="D9" s="83"/>
      <c r="E9" s="83"/>
      <c r="F9" s="24"/>
    </row>
    <row r="10" spans="1:6" ht="15" hidden="1">
      <c r="A10" s="28" t="s">
        <v>157</v>
      </c>
      <c r="B10" s="27" t="s">
        <v>158</v>
      </c>
      <c r="C10" s="83"/>
      <c r="D10" s="83"/>
      <c r="E10" s="83"/>
      <c r="F10" s="24"/>
    </row>
    <row r="11" spans="1:6" ht="15" hidden="1">
      <c r="A11" s="28" t="s">
        <v>159</v>
      </c>
      <c r="B11" s="27" t="s">
        <v>160</v>
      </c>
      <c r="C11" s="83"/>
      <c r="D11" s="83"/>
      <c r="E11" s="83"/>
      <c r="F11" s="24"/>
    </row>
    <row r="12" spans="1:6" ht="15" hidden="1">
      <c r="A12" s="28" t="s">
        <v>161</v>
      </c>
      <c r="B12" s="27" t="s">
        <v>162</v>
      </c>
      <c r="C12" s="83"/>
      <c r="D12" s="83"/>
      <c r="E12" s="83"/>
      <c r="F12" s="24"/>
    </row>
    <row r="13" spans="1:6" ht="15" hidden="1">
      <c r="A13" s="28" t="s">
        <v>163</v>
      </c>
      <c r="B13" s="27" t="s">
        <v>164</v>
      </c>
      <c r="C13" s="83"/>
      <c r="D13" s="83"/>
      <c r="E13" s="83"/>
      <c r="F13" s="24"/>
    </row>
    <row r="14" spans="1:6" ht="15" hidden="1">
      <c r="A14" s="4" t="s">
        <v>165</v>
      </c>
      <c r="B14" s="27" t="s">
        <v>166</v>
      </c>
      <c r="C14" s="83"/>
      <c r="D14" s="83"/>
      <c r="E14" s="83"/>
      <c r="F14" s="24"/>
    </row>
    <row r="15" spans="1:6" ht="15" hidden="1">
      <c r="A15" s="4" t="s">
        <v>167</v>
      </c>
      <c r="B15" s="27" t="s">
        <v>168</v>
      </c>
      <c r="C15" s="83"/>
      <c r="D15" s="83"/>
      <c r="E15" s="83"/>
      <c r="F15" s="24"/>
    </row>
    <row r="16" spans="1:6" ht="15" hidden="1">
      <c r="A16" s="4" t="s">
        <v>169</v>
      </c>
      <c r="B16" s="27" t="s">
        <v>170</v>
      </c>
      <c r="C16" s="83"/>
      <c r="D16" s="83"/>
      <c r="E16" s="83"/>
      <c r="F16" s="24"/>
    </row>
    <row r="17" spans="1:6" ht="15" hidden="1">
      <c r="A17" s="4" t="s">
        <v>171</v>
      </c>
      <c r="B17" s="27" t="s">
        <v>172</v>
      </c>
      <c r="C17" s="83"/>
      <c r="D17" s="83"/>
      <c r="E17" s="83"/>
      <c r="F17" s="24"/>
    </row>
    <row r="18" spans="1:6" ht="15" hidden="1">
      <c r="A18" s="4" t="s">
        <v>464</v>
      </c>
      <c r="B18" s="27" t="s">
        <v>173</v>
      </c>
      <c r="C18" s="83"/>
      <c r="D18" s="83"/>
      <c r="E18" s="83"/>
      <c r="F18" s="24"/>
    </row>
    <row r="19" spans="1:6" ht="15">
      <c r="A19" s="29" t="s">
        <v>434</v>
      </c>
      <c r="B19" s="30" t="s">
        <v>174</v>
      </c>
      <c r="C19" s="83">
        <f>'kiadások működés Bölcsőde'!C19+'kiadások működés Könyvtár'!C19+'kiadások működés Zengő Óvoda'!C19+'kiadások működés Polg.Hiv'!C19+'kiadások működés önkormányzat'!C19</f>
        <v>428434</v>
      </c>
      <c r="D19" s="83"/>
      <c r="E19" s="83">
        <v>25840</v>
      </c>
      <c r="F19" s="69">
        <f>SUM(C19:E19)</f>
        <v>454274</v>
      </c>
    </row>
    <row r="20" spans="1:6" ht="15" hidden="1">
      <c r="A20" s="4" t="s">
        <v>175</v>
      </c>
      <c r="B20" s="27" t="s">
        <v>176</v>
      </c>
      <c r="C20" s="83"/>
      <c r="D20" s="83"/>
      <c r="E20" s="83"/>
      <c r="F20" s="69"/>
    </row>
    <row r="21" spans="1:6" ht="15" hidden="1">
      <c r="A21" s="4" t="s">
        <v>177</v>
      </c>
      <c r="B21" s="27" t="s">
        <v>178</v>
      </c>
      <c r="C21" s="83"/>
      <c r="D21" s="83"/>
      <c r="E21" s="83"/>
      <c r="F21" s="69"/>
    </row>
    <row r="22" spans="1:6" ht="15" hidden="1">
      <c r="A22" s="5" t="s">
        <v>179</v>
      </c>
      <c r="B22" s="27" t="s">
        <v>180</v>
      </c>
      <c r="C22" s="83"/>
      <c r="D22" s="83"/>
      <c r="E22" s="83"/>
      <c r="F22" s="69"/>
    </row>
    <row r="23" spans="1:6" ht="15">
      <c r="A23" s="6" t="s">
        <v>435</v>
      </c>
      <c r="B23" s="30" t="s">
        <v>181</v>
      </c>
      <c r="C23" s="83">
        <f>'kiadások működés Bölcsőde'!C23+'kiadások működés Könyvtár'!C23+'kiadások működés Zengő Óvoda'!C23+'kiadások működés Polg.Hiv'!C23+'kiadások működés önkormányzat'!C23</f>
        <v>34405</v>
      </c>
      <c r="D23" s="83">
        <v>12500</v>
      </c>
      <c r="E23" s="83">
        <v>300</v>
      </c>
      <c r="F23" s="69">
        <f>SUM(C23:E23)</f>
        <v>47205</v>
      </c>
    </row>
    <row r="24" spans="1:6" ht="15">
      <c r="A24" s="47" t="s">
        <v>494</v>
      </c>
      <c r="B24" s="48" t="s">
        <v>182</v>
      </c>
      <c r="C24" s="67">
        <f>SUM(C19:C23)</f>
        <v>462839</v>
      </c>
      <c r="D24" s="67">
        <v>12500</v>
      </c>
      <c r="E24" s="67">
        <f>SUM(E19:E23)</f>
        <v>26140</v>
      </c>
      <c r="F24" s="67">
        <f>SUM(C24:E24)</f>
        <v>501479</v>
      </c>
    </row>
    <row r="25" spans="1:6" ht="15">
      <c r="A25" s="36" t="s">
        <v>465</v>
      </c>
      <c r="B25" s="48" t="s">
        <v>183</v>
      </c>
      <c r="C25" s="67">
        <f>'kiadások működés Bölcsőde'!C25+'kiadások működés Könyvtár'!C25+'kiadások működés Zengő Óvoda'!C25+'kiadások működés Polg.Hiv'!C25+'kiadások működés önkormányzat'!C25</f>
        <v>107926</v>
      </c>
      <c r="D25" s="67">
        <v>3375</v>
      </c>
      <c r="E25" s="67">
        <v>7478</v>
      </c>
      <c r="F25" s="67">
        <f>SUM(C25:E25)</f>
        <v>118779</v>
      </c>
    </row>
    <row r="26" spans="1:6" ht="15" hidden="1">
      <c r="A26" s="4" t="s">
        <v>184</v>
      </c>
      <c r="B26" s="27" t="s">
        <v>185</v>
      </c>
      <c r="C26" s="83"/>
      <c r="D26" s="83"/>
      <c r="E26" s="83"/>
      <c r="F26" s="69"/>
    </row>
    <row r="27" spans="1:6" ht="15" hidden="1">
      <c r="A27" s="4" t="s">
        <v>186</v>
      </c>
      <c r="B27" s="27" t="s">
        <v>187</v>
      </c>
      <c r="C27" s="83"/>
      <c r="D27" s="83"/>
      <c r="E27" s="83"/>
      <c r="F27" s="69"/>
    </row>
    <row r="28" spans="1:6" ht="15" hidden="1">
      <c r="A28" s="4" t="s">
        <v>188</v>
      </c>
      <c r="B28" s="27" t="s">
        <v>189</v>
      </c>
      <c r="C28" s="83"/>
      <c r="D28" s="83"/>
      <c r="E28" s="83"/>
      <c r="F28" s="69"/>
    </row>
    <row r="29" spans="1:6" ht="15">
      <c r="A29" s="6" t="s">
        <v>436</v>
      </c>
      <c r="B29" s="30" t="s">
        <v>190</v>
      </c>
      <c r="C29" s="83">
        <f>'kiadások működés Bölcsőde'!C29+'kiadások működés Könyvtár'!C29+'kiadások működés Zengő Óvoda'!C29+'kiadások működés Polg.Hiv'!C29+'kiadások működés önkormányzat'!C29</f>
        <v>37550</v>
      </c>
      <c r="D29" s="83">
        <v>5300</v>
      </c>
      <c r="E29" s="83">
        <v>1408</v>
      </c>
      <c r="F29" s="69">
        <f>SUM(C29:E29)</f>
        <v>44258</v>
      </c>
    </row>
    <row r="30" spans="1:6" ht="15" hidden="1">
      <c r="A30" s="4" t="s">
        <v>191</v>
      </c>
      <c r="B30" s="27" t="s">
        <v>192</v>
      </c>
      <c r="C30" s="83"/>
      <c r="D30" s="83"/>
      <c r="E30" s="83"/>
      <c r="F30" s="69"/>
    </row>
    <row r="31" spans="1:6" ht="15" hidden="1">
      <c r="A31" s="4" t="s">
        <v>193</v>
      </c>
      <c r="B31" s="27" t="s">
        <v>194</v>
      </c>
      <c r="C31" s="83"/>
      <c r="D31" s="83"/>
      <c r="E31" s="83"/>
      <c r="F31" s="69"/>
    </row>
    <row r="32" spans="1:6" ht="15" customHeight="1">
      <c r="A32" s="6" t="s">
        <v>495</v>
      </c>
      <c r="B32" s="30" t="s">
        <v>195</v>
      </c>
      <c r="C32" s="83">
        <f>'kiadások működés Bölcsőde'!C32+'kiadások működés Könyvtár'!C32+'kiadások működés Zengő Óvoda'!C32+'kiadások működés Polg.Hiv'!C32+'kiadások működés önkormányzat'!C32</f>
        <v>5414</v>
      </c>
      <c r="D32" s="83"/>
      <c r="E32" s="83">
        <v>822</v>
      </c>
      <c r="F32" s="69">
        <f>SUM(C32:E32)</f>
        <v>6236</v>
      </c>
    </row>
    <row r="33" spans="1:6" ht="15" hidden="1">
      <c r="A33" s="4" t="s">
        <v>196</v>
      </c>
      <c r="B33" s="27" t="s">
        <v>197</v>
      </c>
      <c r="C33" s="83"/>
      <c r="D33" s="83"/>
      <c r="E33" s="83"/>
      <c r="F33" s="69"/>
    </row>
    <row r="34" spans="1:6" ht="15" hidden="1">
      <c r="A34" s="4" t="s">
        <v>198</v>
      </c>
      <c r="B34" s="27" t="s">
        <v>199</v>
      </c>
      <c r="C34" s="83"/>
      <c r="D34" s="83"/>
      <c r="E34" s="83"/>
      <c r="F34" s="69"/>
    </row>
    <row r="35" spans="1:6" ht="15" hidden="1">
      <c r="A35" s="4" t="s">
        <v>466</v>
      </c>
      <c r="B35" s="27" t="s">
        <v>200</v>
      </c>
      <c r="C35" s="83"/>
      <c r="D35" s="83"/>
      <c r="E35" s="83"/>
      <c r="F35" s="69"/>
    </row>
    <row r="36" spans="1:6" ht="15" hidden="1">
      <c r="A36" s="4" t="s">
        <v>201</v>
      </c>
      <c r="B36" s="27" t="s">
        <v>202</v>
      </c>
      <c r="C36" s="83"/>
      <c r="D36" s="83"/>
      <c r="E36" s="83"/>
      <c r="F36" s="69"/>
    </row>
    <row r="37" spans="1:6" ht="15" hidden="1">
      <c r="A37" s="9" t="s">
        <v>467</v>
      </c>
      <c r="B37" s="27" t="s">
        <v>203</v>
      </c>
      <c r="C37" s="83"/>
      <c r="D37" s="83"/>
      <c r="E37" s="83"/>
      <c r="F37" s="69"/>
    </row>
    <row r="38" spans="1:6" ht="15" hidden="1">
      <c r="A38" s="5" t="s">
        <v>204</v>
      </c>
      <c r="B38" s="27" t="s">
        <v>205</v>
      </c>
      <c r="C38" s="83"/>
      <c r="D38" s="83"/>
      <c r="E38" s="83"/>
      <c r="F38" s="69"/>
    </row>
    <row r="39" spans="1:6" ht="15" hidden="1">
      <c r="A39" s="4" t="s">
        <v>468</v>
      </c>
      <c r="B39" s="27" t="s">
        <v>206</v>
      </c>
      <c r="C39" s="83"/>
      <c r="D39" s="83"/>
      <c r="E39" s="83"/>
      <c r="F39" s="69"/>
    </row>
    <row r="40" spans="1:6" ht="15">
      <c r="A40" s="6" t="s">
        <v>437</v>
      </c>
      <c r="B40" s="30" t="s">
        <v>207</v>
      </c>
      <c r="C40" s="83">
        <f>'kiadások működés Bölcsőde'!C40+'kiadások működés Könyvtár'!C40+'kiadások működés Zengő Óvoda'!C40+'kiadások működés Polg.Hiv'!C40+'kiadások működés önkormányzat'!C40</f>
        <v>331388</v>
      </c>
      <c r="D40" s="83"/>
      <c r="E40" s="83">
        <v>7715</v>
      </c>
      <c r="F40" s="69">
        <f>SUM(C40:E40)</f>
        <v>339103</v>
      </c>
    </row>
    <row r="41" spans="1:6" ht="15" hidden="1">
      <c r="A41" s="4" t="s">
        <v>208</v>
      </c>
      <c r="B41" s="27" t="s">
        <v>209</v>
      </c>
      <c r="C41" s="83"/>
      <c r="D41" s="83"/>
      <c r="E41" s="83"/>
      <c r="F41" s="69"/>
    </row>
    <row r="42" spans="1:6" ht="15" hidden="1">
      <c r="A42" s="4" t="s">
        <v>210</v>
      </c>
      <c r="B42" s="27" t="s">
        <v>211</v>
      </c>
      <c r="C42" s="83"/>
      <c r="D42" s="83"/>
      <c r="E42" s="83"/>
      <c r="F42" s="69"/>
    </row>
    <row r="43" spans="1:6" ht="15">
      <c r="A43" s="6" t="s">
        <v>438</v>
      </c>
      <c r="B43" s="30" t="s">
        <v>212</v>
      </c>
      <c r="C43" s="83">
        <f>'kiadások működés Bölcsőde'!C43+'kiadások működés Könyvtár'!C43+'kiadások működés Zengő Óvoda'!C43+'kiadások működés Polg.Hiv'!C43+'kiadások működés önkormányzat'!C43</f>
        <v>1415</v>
      </c>
      <c r="D43" s="83"/>
      <c r="E43" s="83">
        <v>12</v>
      </c>
      <c r="F43" s="69">
        <f>SUM(C43:E43)</f>
        <v>1427</v>
      </c>
    </row>
    <row r="44" spans="1:6" ht="15" hidden="1">
      <c r="A44" s="4" t="s">
        <v>213</v>
      </c>
      <c r="B44" s="27" t="s">
        <v>214</v>
      </c>
      <c r="C44" s="83"/>
      <c r="D44" s="83"/>
      <c r="E44" s="83"/>
      <c r="F44" s="69"/>
    </row>
    <row r="45" spans="1:6" ht="15" hidden="1">
      <c r="A45" s="4" t="s">
        <v>215</v>
      </c>
      <c r="B45" s="27" t="s">
        <v>216</v>
      </c>
      <c r="C45" s="83"/>
      <c r="D45" s="83"/>
      <c r="E45" s="83"/>
      <c r="F45" s="69"/>
    </row>
    <row r="46" spans="1:6" ht="15" hidden="1">
      <c r="A46" s="4" t="s">
        <v>469</v>
      </c>
      <c r="B46" s="27" t="s">
        <v>217</v>
      </c>
      <c r="C46" s="83"/>
      <c r="D46" s="83"/>
      <c r="E46" s="83"/>
      <c r="F46" s="69"/>
    </row>
    <row r="47" spans="1:6" ht="15" hidden="1">
      <c r="A47" s="4" t="s">
        <v>470</v>
      </c>
      <c r="B47" s="27" t="s">
        <v>218</v>
      </c>
      <c r="C47" s="83"/>
      <c r="D47" s="83"/>
      <c r="E47" s="83"/>
      <c r="F47" s="69"/>
    </row>
    <row r="48" spans="1:6" ht="15" hidden="1">
      <c r="A48" s="4" t="s">
        <v>219</v>
      </c>
      <c r="B48" s="27" t="s">
        <v>220</v>
      </c>
      <c r="C48" s="83"/>
      <c r="D48" s="83"/>
      <c r="E48" s="83"/>
      <c r="F48" s="69"/>
    </row>
    <row r="49" spans="1:6" ht="15">
      <c r="A49" s="6" t="s">
        <v>439</v>
      </c>
      <c r="B49" s="30" t="s">
        <v>221</v>
      </c>
      <c r="C49" s="83">
        <f>'kiadások működés Bölcsőde'!C49+'kiadások működés Könyvtár'!C49+'kiadások működés Zengő Óvoda'!C49+'kiadások működés Polg.Hiv'!C49+'kiadások működés önkormányzat'!C49</f>
        <v>100220</v>
      </c>
      <c r="D49" s="83"/>
      <c r="E49" s="83">
        <v>2165</v>
      </c>
      <c r="F49" s="69">
        <f>SUM(C49:E49)</f>
        <v>102385</v>
      </c>
    </row>
    <row r="50" spans="1:6" ht="15">
      <c r="A50" s="36" t="s">
        <v>440</v>
      </c>
      <c r="B50" s="48" t="s">
        <v>222</v>
      </c>
      <c r="C50" s="67">
        <f>SUM(C29:C49)</f>
        <v>475987</v>
      </c>
      <c r="D50" s="67">
        <f>SUM(D29:D49)</f>
        <v>5300</v>
      </c>
      <c r="E50" s="67">
        <f>SUM(E29:E49)</f>
        <v>12122</v>
      </c>
      <c r="F50" s="67">
        <f>SUM(F29:F49)</f>
        <v>493409</v>
      </c>
    </row>
    <row r="51" spans="1:6" ht="15" hidden="1">
      <c r="A51" s="12" t="s">
        <v>223</v>
      </c>
      <c r="B51" s="27" t="s">
        <v>224</v>
      </c>
      <c r="C51" s="83"/>
      <c r="D51" s="83"/>
      <c r="E51" s="83"/>
      <c r="F51" s="69"/>
    </row>
    <row r="52" spans="1:6" ht="15" hidden="1">
      <c r="A52" s="12" t="s">
        <v>441</v>
      </c>
      <c r="B52" s="27" t="s">
        <v>225</v>
      </c>
      <c r="C52" s="83"/>
      <c r="D52" s="83"/>
      <c r="E52" s="83"/>
      <c r="F52" s="69"/>
    </row>
    <row r="53" spans="1:6" ht="15" hidden="1">
      <c r="A53" s="15" t="s">
        <v>471</v>
      </c>
      <c r="B53" s="27" t="s">
        <v>226</v>
      </c>
      <c r="C53" s="83"/>
      <c r="D53" s="83"/>
      <c r="E53" s="83"/>
      <c r="F53" s="69"/>
    </row>
    <row r="54" spans="1:6" ht="15" hidden="1">
      <c r="A54" s="15" t="s">
        <v>472</v>
      </c>
      <c r="B54" s="27" t="s">
        <v>227</v>
      </c>
      <c r="C54" s="83"/>
      <c r="D54" s="83"/>
      <c r="E54" s="83"/>
      <c r="F54" s="69"/>
    </row>
    <row r="55" spans="1:6" ht="15" hidden="1">
      <c r="A55" s="15" t="s">
        <v>473</v>
      </c>
      <c r="B55" s="27" t="s">
        <v>228</v>
      </c>
      <c r="C55" s="83"/>
      <c r="D55" s="83"/>
      <c r="E55" s="83"/>
      <c r="F55" s="69"/>
    </row>
    <row r="56" spans="1:6" ht="15" hidden="1">
      <c r="A56" s="12" t="s">
        <v>474</v>
      </c>
      <c r="B56" s="27" t="s">
        <v>229</v>
      </c>
      <c r="C56" s="83"/>
      <c r="D56" s="83"/>
      <c r="E56" s="83"/>
      <c r="F56" s="69"/>
    </row>
    <row r="57" spans="1:6" ht="15" hidden="1">
      <c r="A57" s="12" t="s">
        <v>475</v>
      </c>
      <c r="B57" s="27" t="s">
        <v>230</v>
      </c>
      <c r="C57" s="83"/>
      <c r="D57" s="83"/>
      <c r="E57" s="83"/>
      <c r="F57" s="69"/>
    </row>
    <row r="58" spans="1:6" ht="15" hidden="1">
      <c r="A58" s="12" t="s">
        <v>476</v>
      </c>
      <c r="B58" s="27" t="s">
        <v>231</v>
      </c>
      <c r="C58" s="83"/>
      <c r="D58" s="83"/>
      <c r="E58" s="83"/>
      <c r="F58" s="69"/>
    </row>
    <row r="59" spans="1:6" ht="15">
      <c r="A59" s="45" t="s">
        <v>443</v>
      </c>
      <c r="B59" s="48" t="s">
        <v>232</v>
      </c>
      <c r="C59" s="67">
        <v>197507</v>
      </c>
      <c r="D59" s="67"/>
      <c r="E59" s="67"/>
      <c r="F59" s="67">
        <f>SUM(C59:E59)</f>
        <v>197507</v>
      </c>
    </row>
    <row r="60" spans="1:6" ht="15">
      <c r="A60" s="11" t="s">
        <v>477</v>
      </c>
      <c r="B60" s="27" t="s">
        <v>233</v>
      </c>
      <c r="C60" s="83"/>
      <c r="D60" s="83"/>
      <c r="E60" s="83"/>
      <c r="F60" s="69"/>
    </row>
    <row r="61" spans="1:6" ht="15">
      <c r="A61" s="11" t="s">
        <v>234</v>
      </c>
      <c r="B61" s="27" t="s">
        <v>235</v>
      </c>
      <c r="C61" s="83">
        <v>130470</v>
      </c>
      <c r="D61" s="83"/>
      <c r="E61" s="83"/>
      <c r="F61" s="69">
        <f>SUM(C61:E61)</f>
        <v>130470</v>
      </c>
    </row>
    <row r="62" spans="1:6" ht="15">
      <c r="A62" s="11" t="s">
        <v>236</v>
      </c>
      <c r="B62" s="27" t="s">
        <v>237</v>
      </c>
      <c r="C62" s="83"/>
      <c r="D62" s="83"/>
      <c r="E62" s="83"/>
      <c r="F62" s="69"/>
    </row>
    <row r="63" spans="1:6" ht="15">
      <c r="A63" s="11" t="s">
        <v>444</v>
      </c>
      <c r="B63" s="27" t="s">
        <v>238</v>
      </c>
      <c r="C63" s="83"/>
      <c r="D63" s="83"/>
      <c r="E63" s="83"/>
      <c r="F63" s="69"/>
    </row>
    <row r="64" spans="1:6" ht="15">
      <c r="A64" s="11" t="s">
        <v>478</v>
      </c>
      <c r="B64" s="27" t="s">
        <v>239</v>
      </c>
      <c r="C64" s="83"/>
      <c r="D64" s="83"/>
      <c r="E64" s="83"/>
      <c r="F64" s="69"/>
    </row>
    <row r="65" spans="1:6" ht="15">
      <c r="A65" s="11" t="s">
        <v>446</v>
      </c>
      <c r="B65" s="27" t="s">
        <v>240</v>
      </c>
      <c r="C65" s="83">
        <f>'kiadások működés Bölcsőde'!C65+'kiadások működés Könyvtár'!C65+'kiadások működés Zengő Óvoda'!C65+'kiadások működés Polg.Hiv'!C65+'kiadások működés önkormányzat'!C65</f>
        <v>172101</v>
      </c>
      <c r="D65" s="83">
        <v>100</v>
      </c>
      <c r="E65" s="83"/>
      <c r="F65" s="69">
        <f>SUM(C65:E65)</f>
        <v>172201</v>
      </c>
    </row>
    <row r="66" spans="1:6" ht="15">
      <c r="A66" s="11" t="s">
        <v>479</v>
      </c>
      <c r="B66" s="27" t="s">
        <v>241</v>
      </c>
      <c r="C66" s="83"/>
      <c r="D66" s="83"/>
      <c r="E66" s="83"/>
      <c r="F66" s="69"/>
    </row>
    <row r="67" spans="1:6" ht="15">
      <c r="A67" s="11" t="s">
        <v>480</v>
      </c>
      <c r="B67" s="27" t="s">
        <v>242</v>
      </c>
      <c r="C67" s="83"/>
      <c r="D67" s="83"/>
      <c r="E67" s="83"/>
      <c r="F67" s="69"/>
    </row>
    <row r="68" spans="1:6" ht="15">
      <c r="A68" s="11" t="s">
        <v>243</v>
      </c>
      <c r="B68" s="27" t="s">
        <v>244</v>
      </c>
      <c r="C68" s="83"/>
      <c r="D68" s="83"/>
      <c r="E68" s="83"/>
      <c r="F68" s="69"/>
    </row>
    <row r="69" spans="1:6" ht="15">
      <c r="A69" s="17" t="s">
        <v>245</v>
      </c>
      <c r="B69" s="27" t="s">
        <v>246</v>
      </c>
      <c r="C69" s="83"/>
      <c r="D69" s="83"/>
      <c r="E69" s="83"/>
      <c r="F69" s="69"/>
    </row>
    <row r="70" spans="1:6" ht="15">
      <c r="A70" s="11" t="s">
        <v>481</v>
      </c>
      <c r="B70" s="27" t="s">
        <v>247</v>
      </c>
      <c r="C70" s="83">
        <f>'kiadások működés Bölcsőde'!C70+'kiadások működés Könyvtár'!C70+'kiadások működés Zengő Óvoda'!C70+'kiadások működés Polg.Hiv'!C70+'kiadások működés önkormányzat'!C70</f>
        <v>65969</v>
      </c>
      <c r="D70" s="83">
        <v>9864</v>
      </c>
      <c r="E70" s="83"/>
      <c r="F70" s="69">
        <f>SUM(C70:E70)</f>
        <v>75833</v>
      </c>
    </row>
    <row r="71" spans="1:6" ht="15">
      <c r="A71" s="17" t="s">
        <v>93</v>
      </c>
      <c r="B71" s="27" t="s">
        <v>248</v>
      </c>
      <c r="C71" s="83">
        <f>'kiadások működés önkormányzat'!C71</f>
        <v>19907</v>
      </c>
      <c r="D71" s="83"/>
      <c r="E71" s="83"/>
      <c r="F71" s="69">
        <f>SUM(C71:E71)</f>
        <v>19907</v>
      </c>
    </row>
    <row r="72" spans="1:6" ht="15">
      <c r="A72" s="17" t="s">
        <v>94</v>
      </c>
      <c r="B72" s="27" t="s">
        <v>248</v>
      </c>
      <c r="C72" s="83"/>
      <c r="D72" s="83"/>
      <c r="E72" s="83"/>
      <c r="F72" s="69"/>
    </row>
    <row r="73" spans="1:6" ht="15">
      <c r="A73" s="45" t="s">
        <v>449</v>
      </c>
      <c r="B73" s="48" t="s">
        <v>249</v>
      </c>
      <c r="C73" s="67">
        <f>SUM(C60:C72)</f>
        <v>388447</v>
      </c>
      <c r="D73" s="67">
        <f>SUM(D60:D72)</f>
        <v>9964</v>
      </c>
      <c r="E73" s="67"/>
      <c r="F73" s="67">
        <f>SUM(F60:F72)</f>
        <v>398411</v>
      </c>
    </row>
    <row r="74" spans="1:6" ht="15.75">
      <c r="A74" s="49" t="s">
        <v>27</v>
      </c>
      <c r="B74" s="106"/>
      <c r="C74" s="67">
        <f>C73+C59+C50+C25+C24</f>
        <v>1632706</v>
      </c>
      <c r="D74" s="67">
        <f>D73+D59+D50+D25+D24</f>
        <v>31139</v>
      </c>
      <c r="E74" s="67">
        <f>E73+E59+E50+E25+E24</f>
        <v>45740</v>
      </c>
      <c r="F74" s="67">
        <f>F73+F59+F50+F25+F24</f>
        <v>1709585</v>
      </c>
    </row>
    <row r="75" spans="1:6" ht="15">
      <c r="A75" s="31" t="s">
        <v>250</v>
      </c>
      <c r="B75" s="27" t="s">
        <v>251</v>
      </c>
      <c r="C75" s="83">
        <v>1688</v>
      </c>
      <c r="D75" s="83"/>
      <c r="E75" s="83"/>
      <c r="F75" s="69">
        <f>SUM(C75:E75)</f>
        <v>1688</v>
      </c>
    </row>
    <row r="76" spans="1:6" ht="15">
      <c r="A76" s="31" t="s">
        <v>482</v>
      </c>
      <c r="B76" s="27" t="s">
        <v>252</v>
      </c>
      <c r="C76" s="83">
        <v>30206</v>
      </c>
      <c r="D76" s="83"/>
      <c r="E76" s="83"/>
      <c r="F76" s="69">
        <f>SUM(C76:E76)</f>
        <v>30206</v>
      </c>
    </row>
    <row r="77" spans="1:6" ht="15">
      <c r="A77" s="31" t="s">
        <v>253</v>
      </c>
      <c r="B77" s="27" t="s">
        <v>254</v>
      </c>
      <c r="C77" s="83">
        <v>2331</v>
      </c>
      <c r="D77" s="83"/>
      <c r="E77" s="83"/>
      <c r="F77" s="69">
        <f>SUM(C77:E77)</f>
        <v>2331</v>
      </c>
    </row>
    <row r="78" spans="1:6" ht="15">
      <c r="A78" s="31" t="s">
        <v>255</v>
      </c>
      <c r="B78" s="27" t="s">
        <v>256</v>
      </c>
      <c r="C78" s="83">
        <f>'kiadások működés Bölcsőde'!C78+'kiadások működés Könyvtár'!C78+'kiadások működés Zengő Óvoda'!C78+'kiadások működés Polg.Hiv'!C78+'kiadások működés önkormányzat'!C78</f>
        <v>16628</v>
      </c>
      <c r="D78" s="83"/>
      <c r="E78" s="83"/>
      <c r="F78" s="69">
        <f>SUM(C78:E78)</f>
        <v>16628</v>
      </c>
    </row>
    <row r="79" spans="1:6" ht="15">
      <c r="A79" s="5" t="s">
        <v>257</v>
      </c>
      <c r="B79" s="27" t="s">
        <v>258</v>
      </c>
      <c r="C79" s="83"/>
      <c r="D79" s="83"/>
      <c r="E79" s="83"/>
      <c r="F79" s="69">
        <f>SUM(C79:E79)</f>
        <v>0</v>
      </c>
    </row>
    <row r="80" spans="1:6" ht="15">
      <c r="A80" s="5" t="s">
        <v>259</v>
      </c>
      <c r="B80" s="27" t="s">
        <v>260</v>
      </c>
      <c r="C80" s="83"/>
      <c r="D80" s="83"/>
      <c r="E80" s="83"/>
      <c r="F80" s="69"/>
    </row>
    <row r="81" spans="1:6" ht="15">
      <c r="A81" s="5" t="s">
        <v>261</v>
      </c>
      <c r="B81" s="27" t="s">
        <v>262</v>
      </c>
      <c r="C81" s="83">
        <f>'kiadások működés Bölcsőde'!C81+'kiadások működés Könyvtár'!C81+'kiadások működés Zengő Óvoda'!C81+'kiadások működés Polg.Hiv'!C81+'kiadások működés önkormányzat'!C81</f>
        <v>7761</v>
      </c>
      <c r="D81" s="83"/>
      <c r="E81" s="83"/>
      <c r="F81" s="69">
        <f>SUM(C81:E81)</f>
        <v>7761</v>
      </c>
    </row>
    <row r="82" spans="1:6" ht="15">
      <c r="A82" s="46" t="s">
        <v>451</v>
      </c>
      <c r="B82" s="48" t="s">
        <v>263</v>
      </c>
      <c r="C82" s="67">
        <f>SUM(C75:C81)</f>
        <v>58614</v>
      </c>
      <c r="D82" s="67"/>
      <c r="E82" s="67"/>
      <c r="F82" s="67">
        <f>SUM(F75:F81)</f>
        <v>58614</v>
      </c>
    </row>
    <row r="83" spans="1:6" ht="15">
      <c r="A83" s="12" t="s">
        <v>264</v>
      </c>
      <c r="B83" s="27" t="s">
        <v>265</v>
      </c>
      <c r="C83" s="83">
        <v>42883</v>
      </c>
      <c r="D83" s="83"/>
      <c r="E83" s="83"/>
      <c r="F83" s="69">
        <f>SUM(C83:E83)</f>
        <v>42883</v>
      </c>
    </row>
    <row r="84" spans="1:6" ht="15">
      <c r="A84" s="12" t="s">
        <v>266</v>
      </c>
      <c r="B84" s="27" t="s">
        <v>267</v>
      </c>
      <c r="C84" s="83"/>
      <c r="D84" s="83"/>
      <c r="E84" s="83"/>
      <c r="F84" s="69"/>
    </row>
    <row r="85" spans="1:6" ht="15">
      <c r="A85" s="12" t="s">
        <v>268</v>
      </c>
      <c r="B85" s="27" t="s">
        <v>269</v>
      </c>
      <c r="C85" s="83"/>
      <c r="D85" s="83"/>
      <c r="E85" s="83"/>
      <c r="F85" s="69"/>
    </row>
    <row r="86" spans="1:6" ht="15">
      <c r="A86" s="12" t="s">
        <v>270</v>
      </c>
      <c r="B86" s="27" t="s">
        <v>271</v>
      </c>
      <c r="C86" s="83">
        <v>10705</v>
      </c>
      <c r="D86" s="83"/>
      <c r="E86" s="83"/>
      <c r="F86" s="69">
        <f>SUM(C86:E86)</f>
        <v>10705</v>
      </c>
    </row>
    <row r="87" spans="1:6" ht="15">
      <c r="A87" s="45" t="s">
        <v>452</v>
      </c>
      <c r="B87" s="48" t="s">
        <v>272</v>
      </c>
      <c r="C87" s="67">
        <f>SUM(C83:C86)</f>
        <v>53588</v>
      </c>
      <c r="D87" s="67"/>
      <c r="E87" s="67"/>
      <c r="F87" s="67">
        <f>SUM(F83:F86)</f>
        <v>53588</v>
      </c>
    </row>
    <row r="88" spans="1:6" ht="15">
      <c r="A88" s="12" t="s">
        <v>273</v>
      </c>
      <c r="B88" s="27" t="s">
        <v>274</v>
      </c>
      <c r="C88" s="83"/>
      <c r="D88" s="83"/>
      <c r="E88" s="83"/>
      <c r="F88" s="69"/>
    </row>
    <row r="89" spans="1:6" ht="15">
      <c r="A89" s="12" t="s">
        <v>483</v>
      </c>
      <c r="B89" s="27" t="s">
        <v>275</v>
      </c>
      <c r="C89" s="83"/>
      <c r="D89" s="83"/>
      <c r="E89" s="83"/>
      <c r="F89" s="69"/>
    </row>
    <row r="90" spans="1:6" ht="15">
      <c r="A90" s="12" t="s">
        <v>484</v>
      </c>
      <c r="B90" s="27" t="s">
        <v>276</v>
      </c>
      <c r="C90" s="83"/>
      <c r="D90" s="83"/>
      <c r="E90" s="83"/>
      <c r="F90" s="69"/>
    </row>
    <row r="91" spans="1:6" ht="15">
      <c r="A91" s="12" t="s">
        <v>485</v>
      </c>
      <c r="B91" s="27" t="s">
        <v>277</v>
      </c>
      <c r="C91" s="83">
        <v>4155</v>
      </c>
      <c r="D91" s="83"/>
      <c r="E91" s="83"/>
      <c r="F91" s="69">
        <f>SUM(C91:E91)</f>
        <v>4155</v>
      </c>
    </row>
    <row r="92" spans="1:6" ht="15">
      <c r="A92" s="12" t="s">
        <v>486</v>
      </c>
      <c r="B92" s="27" t="s">
        <v>278</v>
      </c>
      <c r="C92" s="83"/>
      <c r="D92" s="83"/>
      <c r="E92" s="83"/>
      <c r="F92" s="69"/>
    </row>
    <row r="93" spans="1:6" ht="15">
      <c r="A93" s="12" t="s">
        <v>487</v>
      </c>
      <c r="B93" s="27" t="s">
        <v>279</v>
      </c>
      <c r="C93" s="83"/>
      <c r="D93" s="83"/>
      <c r="E93" s="83"/>
      <c r="F93" s="69"/>
    </row>
    <row r="94" spans="1:6" ht="15">
      <c r="A94" s="12" t="s">
        <v>280</v>
      </c>
      <c r="B94" s="27" t="s">
        <v>281</v>
      </c>
      <c r="C94" s="83"/>
      <c r="D94" s="83"/>
      <c r="E94" s="83"/>
      <c r="F94" s="69"/>
    </row>
    <row r="95" spans="1:6" ht="15">
      <c r="A95" s="12" t="s">
        <v>488</v>
      </c>
      <c r="B95" s="27" t="s">
        <v>282</v>
      </c>
      <c r="C95" s="83"/>
      <c r="D95" s="83"/>
      <c r="E95" s="83"/>
      <c r="F95" s="69"/>
    </row>
    <row r="96" spans="1:6" ht="15">
      <c r="A96" s="45" t="s">
        <v>453</v>
      </c>
      <c r="B96" s="48" t="s">
        <v>283</v>
      </c>
      <c r="C96" s="67">
        <f>SUM(C88:C95)</f>
        <v>4155</v>
      </c>
      <c r="D96" s="67"/>
      <c r="E96" s="67"/>
      <c r="F96" s="67">
        <f>SUM(F88:F95)</f>
        <v>4155</v>
      </c>
    </row>
    <row r="97" spans="1:6" ht="15.75">
      <c r="A97" s="49" t="s">
        <v>26</v>
      </c>
      <c r="B97" s="106"/>
      <c r="C97" s="67">
        <f>C96+C87+C82</f>
        <v>116357</v>
      </c>
      <c r="D97" s="83">
        <f>D96+D87+D82</f>
        <v>0</v>
      </c>
      <c r="E97" s="83">
        <f>E96+E87+E82</f>
        <v>0</v>
      </c>
      <c r="F97" s="67">
        <f>F96+F87+F82</f>
        <v>116357</v>
      </c>
    </row>
    <row r="98" spans="1:6" ht="15.75">
      <c r="A98" s="32" t="s">
        <v>496</v>
      </c>
      <c r="B98" s="33" t="s">
        <v>284</v>
      </c>
      <c r="C98" s="67">
        <f>C96+C87+C82+C73+C59+C50+C25+C24</f>
        <v>1749063</v>
      </c>
      <c r="D98" s="67">
        <f>D73+D50+D25+D24</f>
        <v>31139</v>
      </c>
      <c r="E98" s="67">
        <f>E50+E25+E24</f>
        <v>45740</v>
      </c>
      <c r="F98" s="67">
        <f>F96+F87+F82+F73+F59+F50+F25+F24</f>
        <v>1825942</v>
      </c>
    </row>
    <row r="99" spans="1:25" ht="15">
      <c r="A99" s="12" t="s">
        <v>489</v>
      </c>
      <c r="B99" s="4" t="s">
        <v>285</v>
      </c>
      <c r="C99" s="74">
        <v>124733</v>
      </c>
      <c r="D99" s="74"/>
      <c r="E99" s="74"/>
      <c r="F99" s="74">
        <f>SUM(C99:E99)</f>
        <v>124733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286</v>
      </c>
      <c r="B100" s="4" t="s">
        <v>287</v>
      </c>
      <c r="C100" s="74"/>
      <c r="D100" s="74"/>
      <c r="E100" s="74"/>
      <c r="F100" s="7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490</v>
      </c>
      <c r="B101" s="4" t="s">
        <v>288</v>
      </c>
      <c r="C101" s="74"/>
      <c r="D101" s="74"/>
      <c r="E101" s="74"/>
      <c r="F101" s="7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458</v>
      </c>
      <c r="B102" s="6" t="s">
        <v>289</v>
      </c>
      <c r="C102" s="75">
        <f>SUM(C99:C101)</f>
        <v>124733</v>
      </c>
      <c r="D102" s="75"/>
      <c r="E102" s="75"/>
      <c r="F102" s="75">
        <f>SUM(F99:F101)</f>
        <v>124733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491</v>
      </c>
      <c r="B103" s="4" t="s">
        <v>290</v>
      </c>
      <c r="C103" s="76"/>
      <c r="D103" s="76"/>
      <c r="E103" s="76"/>
      <c r="F103" s="7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461</v>
      </c>
      <c r="B104" s="4" t="s">
        <v>291</v>
      </c>
      <c r="C104" s="76"/>
      <c r="D104" s="76"/>
      <c r="E104" s="76"/>
      <c r="F104" s="7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292</v>
      </c>
      <c r="B105" s="4" t="s">
        <v>293</v>
      </c>
      <c r="C105" s="74"/>
      <c r="D105" s="74"/>
      <c r="E105" s="74"/>
      <c r="F105" s="7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492</v>
      </c>
      <c r="B106" s="4" t="s">
        <v>294</v>
      </c>
      <c r="C106" s="74"/>
      <c r="D106" s="74"/>
      <c r="E106" s="74"/>
      <c r="F106" s="7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459</v>
      </c>
      <c r="B107" s="6" t="s">
        <v>295</v>
      </c>
      <c r="C107" s="77"/>
      <c r="D107" s="77"/>
      <c r="E107" s="77"/>
      <c r="F107" s="7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296</v>
      </c>
      <c r="B108" s="4" t="s">
        <v>297</v>
      </c>
      <c r="C108" s="76"/>
      <c r="D108" s="76"/>
      <c r="E108" s="76"/>
      <c r="F108" s="7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298</v>
      </c>
      <c r="B109" s="4" t="s">
        <v>299</v>
      </c>
      <c r="C109" s="76"/>
      <c r="D109" s="76"/>
      <c r="E109" s="76"/>
      <c r="F109" s="7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300</v>
      </c>
      <c r="B110" s="6" t="s">
        <v>301</v>
      </c>
      <c r="C110" s="77"/>
      <c r="D110" s="77"/>
      <c r="E110" s="77"/>
      <c r="F110" s="7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302</v>
      </c>
      <c r="B111" s="4" t="s">
        <v>303</v>
      </c>
      <c r="C111" s="76"/>
      <c r="D111" s="76"/>
      <c r="E111" s="76"/>
      <c r="F111" s="7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304</v>
      </c>
      <c r="B112" s="4" t="s">
        <v>305</v>
      </c>
      <c r="C112" s="76"/>
      <c r="D112" s="76"/>
      <c r="E112" s="76"/>
      <c r="F112" s="7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306</v>
      </c>
      <c r="B113" s="4" t="s">
        <v>307</v>
      </c>
      <c r="C113" s="76"/>
      <c r="D113" s="76"/>
      <c r="E113" s="76"/>
      <c r="F113" s="7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460</v>
      </c>
      <c r="B114" s="36" t="s">
        <v>308</v>
      </c>
      <c r="C114" s="77"/>
      <c r="D114" s="77"/>
      <c r="E114" s="77"/>
      <c r="F114" s="7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309</v>
      </c>
      <c r="B115" s="4" t="s">
        <v>310</v>
      </c>
      <c r="C115" s="76"/>
      <c r="D115" s="76"/>
      <c r="E115" s="76"/>
      <c r="F115" s="7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311</v>
      </c>
      <c r="B116" s="4" t="s">
        <v>312</v>
      </c>
      <c r="C116" s="74"/>
      <c r="D116" s="74"/>
      <c r="E116" s="74"/>
      <c r="F116" s="7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493</v>
      </c>
      <c r="B117" s="4" t="s">
        <v>313</v>
      </c>
      <c r="C117" s="76"/>
      <c r="D117" s="76"/>
      <c r="E117" s="76"/>
      <c r="F117" s="7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462</v>
      </c>
      <c r="B118" s="4" t="s">
        <v>314</v>
      </c>
      <c r="C118" s="76"/>
      <c r="D118" s="76"/>
      <c r="E118" s="76"/>
      <c r="F118" s="7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463</v>
      </c>
      <c r="B119" s="36" t="s">
        <v>315</v>
      </c>
      <c r="C119" s="77"/>
      <c r="D119" s="77"/>
      <c r="E119" s="77"/>
      <c r="F119" s="7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316</v>
      </c>
      <c r="B120" s="4" t="s">
        <v>317</v>
      </c>
      <c r="C120" s="74"/>
      <c r="D120" s="74"/>
      <c r="E120" s="74"/>
      <c r="F120" s="7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497</v>
      </c>
      <c r="B121" s="38" t="s">
        <v>318</v>
      </c>
      <c r="C121" s="77">
        <f>C110+C102</f>
        <v>124733</v>
      </c>
      <c r="D121" s="77"/>
      <c r="E121" s="77"/>
      <c r="F121" s="77">
        <f>F110+F102</f>
        <v>124733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84" t="s">
        <v>533</v>
      </c>
      <c r="B122" s="85"/>
      <c r="C122" s="78">
        <f>C98+C121</f>
        <v>1873796</v>
      </c>
      <c r="D122" s="78">
        <f>D98</f>
        <v>31139</v>
      </c>
      <c r="E122" s="78">
        <f>E98</f>
        <v>45740</v>
      </c>
      <c r="F122" s="78">
        <f>F121+F98</f>
        <v>1950675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&amp;R1/6. melléklet a 5/2015. (III. 05.)önkormányzati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38">
      <selection activeCell="A1" sqref="A1:C11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36" t="s">
        <v>108</v>
      </c>
      <c r="B1" s="140"/>
      <c r="C1" s="140"/>
    </row>
    <row r="2" spans="1:3" ht="27" customHeight="1">
      <c r="A2" s="135" t="s">
        <v>122</v>
      </c>
      <c r="B2" s="140"/>
      <c r="C2" s="140"/>
    </row>
    <row r="3" spans="1:3" ht="19.5" customHeight="1">
      <c r="A3" s="54"/>
      <c r="B3" s="55"/>
      <c r="C3" s="55"/>
    </row>
    <row r="4" ht="15">
      <c r="A4" s="3" t="s">
        <v>109</v>
      </c>
    </row>
    <row r="5" spans="1:3" ht="25.5">
      <c r="A5" s="40" t="s">
        <v>97</v>
      </c>
      <c r="B5" s="2" t="s">
        <v>148</v>
      </c>
      <c r="C5" s="61" t="s">
        <v>121</v>
      </c>
    </row>
    <row r="6" spans="1:3" ht="15" hidden="1">
      <c r="A6" s="12" t="s">
        <v>31</v>
      </c>
      <c r="B6" s="5" t="s">
        <v>238</v>
      </c>
      <c r="C6" s="24"/>
    </row>
    <row r="7" spans="1:3" ht="15" hidden="1">
      <c r="A7" s="12" t="s">
        <v>32</v>
      </c>
      <c r="B7" s="5" t="s">
        <v>238</v>
      </c>
      <c r="C7" s="24"/>
    </row>
    <row r="8" spans="1:3" ht="15" hidden="1">
      <c r="A8" s="12" t="s">
        <v>33</v>
      </c>
      <c r="B8" s="5" t="s">
        <v>238</v>
      </c>
      <c r="C8" s="24"/>
    </row>
    <row r="9" spans="1:3" ht="15" hidden="1">
      <c r="A9" s="12" t="s">
        <v>34</v>
      </c>
      <c r="B9" s="5" t="s">
        <v>238</v>
      </c>
      <c r="C9" s="24"/>
    </row>
    <row r="10" spans="1:3" ht="15" hidden="1">
      <c r="A10" s="12" t="s">
        <v>35</v>
      </c>
      <c r="B10" s="5" t="s">
        <v>238</v>
      </c>
      <c r="C10" s="24"/>
    </row>
    <row r="11" spans="1:3" ht="15" hidden="1">
      <c r="A11" s="12" t="s">
        <v>36</v>
      </c>
      <c r="B11" s="5" t="s">
        <v>238</v>
      </c>
      <c r="C11" s="24"/>
    </row>
    <row r="12" spans="1:3" ht="15" hidden="1">
      <c r="A12" s="12" t="s">
        <v>37</v>
      </c>
      <c r="B12" s="5" t="s">
        <v>238</v>
      </c>
      <c r="C12" s="24"/>
    </row>
    <row r="13" spans="1:3" ht="15" hidden="1">
      <c r="A13" s="12" t="s">
        <v>38</v>
      </c>
      <c r="B13" s="5" t="s">
        <v>238</v>
      </c>
      <c r="C13" s="24"/>
    </row>
    <row r="14" spans="1:3" ht="15" hidden="1">
      <c r="A14" s="12" t="s">
        <v>39</v>
      </c>
      <c r="B14" s="5" t="s">
        <v>238</v>
      </c>
      <c r="C14" s="24"/>
    </row>
    <row r="15" spans="1:3" ht="15" hidden="1">
      <c r="A15" s="12" t="s">
        <v>40</v>
      </c>
      <c r="B15" s="5" t="s">
        <v>238</v>
      </c>
      <c r="C15" s="24"/>
    </row>
    <row r="16" spans="1:3" ht="25.5">
      <c r="A16" s="10" t="s">
        <v>444</v>
      </c>
      <c r="B16" s="7" t="s">
        <v>238</v>
      </c>
      <c r="C16" s="24"/>
    </row>
    <row r="17" spans="1:3" ht="15" hidden="1">
      <c r="A17" s="12" t="s">
        <v>31</v>
      </c>
      <c r="B17" s="5" t="s">
        <v>239</v>
      </c>
      <c r="C17" s="24"/>
    </row>
    <row r="18" spans="1:3" ht="15" hidden="1">
      <c r="A18" s="12" t="s">
        <v>32</v>
      </c>
      <c r="B18" s="5" t="s">
        <v>239</v>
      </c>
      <c r="C18" s="24"/>
    </row>
    <row r="19" spans="1:3" ht="15" hidden="1">
      <c r="A19" s="12" t="s">
        <v>33</v>
      </c>
      <c r="B19" s="5" t="s">
        <v>239</v>
      </c>
      <c r="C19" s="24"/>
    </row>
    <row r="20" spans="1:3" ht="15" hidden="1">
      <c r="A20" s="12" t="s">
        <v>34</v>
      </c>
      <c r="B20" s="5" t="s">
        <v>239</v>
      </c>
      <c r="C20" s="24"/>
    </row>
    <row r="21" spans="1:3" ht="15" hidden="1">
      <c r="A21" s="12" t="s">
        <v>35</v>
      </c>
      <c r="B21" s="5" t="s">
        <v>239</v>
      </c>
      <c r="C21" s="24"/>
    </row>
    <row r="22" spans="1:3" ht="15" hidden="1">
      <c r="A22" s="12" t="s">
        <v>36</v>
      </c>
      <c r="B22" s="5" t="s">
        <v>239</v>
      </c>
      <c r="C22" s="24"/>
    </row>
    <row r="23" spans="1:3" ht="15" hidden="1">
      <c r="A23" s="12" t="s">
        <v>37</v>
      </c>
      <c r="B23" s="5" t="s">
        <v>239</v>
      </c>
      <c r="C23" s="24"/>
    </row>
    <row r="24" spans="1:3" ht="15" hidden="1">
      <c r="A24" s="12" t="s">
        <v>38</v>
      </c>
      <c r="B24" s="5" t="s">
        <v>239</v>
      </c>
      <c r="C24" s="24"/>
    </row>
    <row r="25" spans="1:3" ht="15" hidden="1">
      <c r="A25" s="12" t="s">
        <v>39</v>
      </c>
      <c r="B25" s="5" t="s">
        <v>239</v>
      </c>
      <c r="C25" s="24"/>
    </row>
    <row r="26" spans="1:3" ht="15" hidden="1">
      <c r="A26" s="12" t="s">
        <v>40</v>
      </c>
      <c r="B26" s="5" t="s">
        <v>239</v>
      </c>
      <c r="C26" s="24"/>
    </row>
    <row r="27" spans="1:3" ht="25.5">
      <c r="A27" s="10" t="s">
        <v>445</v>
      </c>
      <c r="B27" s="7" t="s">
        <v>239</v>
      </c>
      <c r="C27" s="24"/>
    </row>
    <row r="28" spans="1:3" ht="15">
      <c r="A28" s="12" t="s">
        <v>31</v>
      </c>
      <c r="B28" s="5" t="s">
        <v>240</v>
      </c>
      <c r="C28" s="24"/>
    </row>
    <row r="29" spans="1:3" ht="15">
      <c r="A29" s="12" t="s">
        <v>32</v>
      </c>
      <c r="B29" s="5" t="s">
        <v>240</v>
      </c>
      <c r="C29" s="24"/>
    </row>
    <row r="30" spans="1:3" ht="15">
      <c r="A30" s="12" t="s">
        <v>33</v>
      </c>
      <c r="B30" s="5" t="s">
        <v>240</v>
      </c>
      <c r="C30" s="24"/>
    </row>
    <row r="31" spans="1:3" ht="15">
      <c r="A31" s="12" t="s">
        <v>34</v>
      </c>
      <c r="B31" s="5" t="s">
        <v>240</v>
      </c>
      <c r="C31" s="24"/>
    </row>
    <row r="32" spans="1:3" ht="15">
      <c r="A32" s="12" t="s">
        <v>35</v>
      </c>
      <c r="B32" s="5" t="s">
        <v>240</v>
      </c>
      <c r="C32" s="24"/>
    </row>
    <row r="33" spans="1:3" ht="15">
      <c r="A33" s="12" t="s">
        <v>36</v>
      </c>
      <c r="B33" s="5" t="s">
        <v>240</v>
      </c>
      <c r="C33" s="24"/>
    </row>
    <row r="34" spans="1:3" ht="15">
      <c r="A34" s="12" t="s">
        <v>37</v>
      </c>
      <c r="B34" s="5" t="s">
        <v>240</v>
      </c>
      <c r="C34" s="24">
        <v>4395</v>
      </c>
    </row>
    <row r="35" spans="1:3" ht="15">
      <c r="A35" s="12" t="s">
        <v>38</v>
      </c>
      <c r="B35" s="5" t="s">
        <v>240</v>
      </c>
      <c r="C35" s="24">
        <v>167706</v>
      </c>
    </row>
    <row r="36" spans="1:3" ht="15">
      <c r="A36" s="12" t="s">
        <v>39</v>
      </c>
      <c r="B36" s="5" t="s">
        <v>240</v>
      </c>
      <c r="C36" s="24">
        <v>100</v>
      </c>
    </row>
    <row r="37" spans="1:3" ht="15">
      <c r="A37" s="12" t="s">
        <v>40</v>
      </c>
      <c r="B37" s="5" t="s">
        <v>240</v>
      </c>
      <c r="C37" s="24"/>
    </row>
    <row r="38" spans="1:3" ht="15">
      <c r="A38" s="10" t="s">
        <v>446</v>
      </c>
      <c r="B38" s="7" t="s">
        <v>240</v>
      </c>
      <c r="C38" s="90">
        <f>SUM(C28:C37)</f>
        <v>172201</v>
      </c>
    </row>
    <row r="39" spans="1:3" ht="15" hidden="1">
      <c r="A39" s="12" t="s">
        <v>54</v>
      </c>
      <c r="B39" s="4" t="s">
        <v>242</v>
      </c>
      <c r="C39" s="24"/>
    </row>
    <row r="40" spans="1:3" ht="15" hidden="1">
      <c r="A40" s="12" t="s">
        <v>55</v>
      </c>
      <c r="B40" s="4" t="s">
        <v>242</v>
      </c>
      <c r="C40" s="24"/>
    </row>
    <row r="41" spans="1:3" ht="15" hidden="1">
      <c r="A41" s="12" t="s">
        <v>56</v>
      </c>
      <c r="B41" s="4" t="s">
        <v>242</v>
      </c>
      <c r="C41" s="24"/>
    </row>
    <row r="42" spans="1:3" ht="15" hidden="1">
      <c r="A42" s="4" t="s">
        <v>57</v>
      </c>
      <c r="B42" s="4" t="s">
        <v>242</v>
      </c>
      <c r="C42" s="24"/>
    </row>
    <row r="43" spans="1:3" ht="15" hidden="1">
      <c r="A43" s="4" t="s">
        <v>58</v>
      </c>
      <c r="B43" s="4" t="s">
        <v>242</v>
      </c>
      <c r="C43" s="24"/>
    </row>
    <row r="44" spans="1:3" ht="15" hidden="1">
      <c r="A44" s="4" t="s">
        <v>59</v>
      </c>
      <c r="B44" s="4" t="s">
        <v>242</v>
      </c>
      <c r="C44" s="24"/>
    </row>
    <row r="45" spans="1:3" ht="15" hidden="1">
      <c r="A45" s="12" t="s">
        <v>60</v>
      </c>
      <c r="B45" s="4" t="s">
        <v>242</v>
      </c>
      <c r="C45" s="24"/>
    </row>
    <row r="46" spans="1:3" ht="15" hidden="1">
      <c r="A46" s="12" t="s">
        <v>61</v>
      </c>
      <c r="B46" s="4" t="s">
        <v>242</v>
      </c>
      <c r="C46" s="24"/>
    </row>
    <row r="47" spans="1:3" ht="15" hidden="1">
      <c r="A47" s="12" t="s">
        <v>62</v>
      </c>
      <c r="B47" s="4" t="s">
        <v>242</v>
      </c>
      <c r="C47" s="24"/>
    </row>
    <row r="48" spans="1:3" ht="15" hidden="1">
      <c r="A48" s="12" t="s">
        <v>63</v>
      </c>
      <c r="B48" s="4" t="s">
        <v>242</v>
      </c>
      <c r="C48" s="24"/>
    </row>
    <row r="49" spans="1:3" ht="25.5">
      <c r="A49" s="10" t="s">
        <v>447</v>
      </c>
      <c r="B49" s="7" t="s">
        <v>242</v>
      </c>
      <c r="C49" s="24"/>
    </row>
    <row r="50" spans="1:3" ht="15">
      <c r="A50" s="12" t="s">
        <v>54</v>
      </c>
      <c r="B50" s="4" t="s">
        <v>247</v>
      </c>
      <c r="C50" s="24"/>
    </row>
    <row r="51" spans="1:3" ht="15">
      <c r="A51" s="12" t="s">
        <v>55</v>
      </c>
      <c r="B51" s="4" t="s">
        <v>247</v>
      </c>
      <c r="C51" s="24">
        <v>5822</v>
      </c>
    </row>
    <row r="52" spans="1:3" ht="15">
      <c r="A52" s="12" t="s">
        <v>56</v>
      </c>
      <c r="B52" s="4" t="s">
        <v>247</v>
      </c>
      <c r="C52" s="24">
        <v>27456</v>
      </c>
    </row>
    <row r="53" spans="1:3" ht="15">
      <c r="A53" s="4" t="s">
        <v>57</v>
      </c>
      <c r="B53" s="4" t="s">
        <v>247</v>
      </c>
      <c r="C53" s="24"/>
    </row>
    <row r="54" spans="1:3" ht="15">
      <c r="A54" s="4" t="s">
        <v>58</v>
      </c>
      <c r="B54" s="4" t="s">
        <v>247</v>
      </c>
      <c r="C54" s="24"/>
    </row>
    <row r="55" spans="1:3" ht="15">
      <c r="A55" s="4" t="s">
        <v>59</v>
      </c>
      <c r="B55" s="4" t="s">
        <v>247</v>
      </c>
      <c r="C55" s="24"/>
    </row>
    <row r="56" spans="1:3" ht="15">
      <c r="A56" s="12" t="s">
        <v>60</v>
      </c>
      <c r="B56" s="4" t="s">
        <v>247</v>
      </c>
      <c r="C56" s="24">
        <v>42555</v>
      </c>
    </row>
    <row r="57" spans="1:3" ht="15">
      <c r="A57" s="12" t="s">
        <v>64</v>
      </c>
      <c r="B57" s="4" t="s">
        <v>247</v>
      </c>
      <c r="C57" s="24"/>
    </row>
    <row r="58" spans="1:3" ht="15">
      <c r="A58" s="12" t="s">
        <v>62</v>
      </c>
      <c r="B58" s="4" t="s">
        <v>247</v>
      </c>
      <c r="C58" s="24"/>
    </row>
    <row r="59" spans="1:3" ht="15">
      <c r="A59" s="12" t="s">
        <v>63</v>
      </c>
      <c r="B59" s="4" t="s">
        <v>247</v>
      </c>
      <c r="C59" s="24"/>
    </row>
    <row r="60" spans="1:3" ht="15">
      <c r="A60" s="14" t="s">
        <v>448</v>
      </c>
      <c r="B60" s="7" t="s">
        <v>247</v>
      </c>
      <c r="C60" s="90">
        <f>SUM(C50:C59)</f>
        <v>75833</v>
      </c>
    </row>
    <row r="61" spans="1:3" ht="15" hidden="1">
      <c r="A61" s="12" t="s">
        <v>31</v>
      </c>
      <c r="B61" s="5" t="s">
        <v>275</v>
      </c>
      <c r="C61" s="24"/>
    </row>
    <row r="62" spans="1:3" ht="15" hidden="1">
      <c r="A62" s="12" t="s">
        <v>32</v>
      </c>
      <c r="B62" s="5" t="s">
        <v>275</v>
      </c>
      <c r="C62" s="24"/>
    </row>
    <row r="63" spans="1:3" ht="15" hidden="1">
      <c r="A63" s="12" t="s">
        <v>33</v>
      </c>
      <c r="B63" s="5" t="s">
        <v>275</v>
      </c>
      <c r="C63" s="24"/>
    </row>
    <row r="64" spans="1:3" ht="15" hidden="1">
      <c r="A64" s="12" t="s">
        <v>34</v>
      </c>
      <c r="B64" s="5" t="s">
        <v>275</v>
      </c>
      <c r="C64" s="24"/>
    </row>
    <row r="65" spans="1:3" ht="15" hidden="1">
      <c r="A65" s="12" t="s">
        <v>35</v>
      </c>
      <c r="B65" s="5" t="s">
        <v>275</v>
      </c>
      <c r="C65" s="24"/>
    </row>
    <row r="66" spans="1:3" ht="15" hidden="1">
      <c r="A66" s="12" t="s">
        <v>36</v>
      </c>
      <c r="B66" s="5" t="s">
        <v>275</v>
      </c>
      <c r="C66" s="24"/>
    </row>
    <row r="67" spans="1:3" ht="15" hidden="1">
      <c r="A67" s="12" t="s">
        <v>37</v>
      </c>
      <c r="B67" s="5" t="s">
        <v>275</v>
      </c>
      <c r="C67" s="24"/>
    </row>
    <row r="68" spans="1:3" ht="15" hidden="1">
      <c r="A68" s="12" t="s">
        <v>38</v>
      </c>
      <c r="B68" s="5" t="s">
        <v>275</v>
      </c>
      <c r="C68" s="24"/>
    </row>
    <row r="69" spans="1:3" ht="15" hidden="1">
      <c r="A69" s="12" t="s">
        <v>39</v>
      </c>
      <c r="B69" s="5" t="s">
        <v>275</v>
      </c>
      <c r="C69" s="24"/>
    </row>
    <row r="70" spans="1:3" ht="15" hidden="1">
      <c r="A70" s="12" t="s">
        <v>40</v>
      </c>
      <c r="B70" s="5" t="s">
        <v>275</v>
      </c>
      <c r="C70" s="24"/>
    </row>
    <row r="71" spans="1:3" ht="25.5">
      <c r="A71" s="10" t="s">
        <v>457</v>
      </c>
      <c r="B71" s="7" t="s">
        <v>275</v>
      </c>
      <c r="C71" s="24"/>
    </row>
    <row r="72" spans="1:3" ht="15" hidden="1">
      <c r="A72" s="12" t="s">
        <v>31</v>
      </c>
      <c r="B72" s="5" t="s">
        <v>276</v>
      </c>
      <c r="C72" s="24"/>
    </row>
    <row r="73" spans="1:3" ht="15" hidden="1">
      <c r="A73" s="12" t="s">
        <v>32</v>
      </c>
      <c r="B73" s="5" t="s">
        <v>276</v>
      </c>
      <c r="C73" s="24"/>
    </row>
    <row r="74" spans="1:3" ht="15" hidden="1">
      <c r="A74" s="12" t="s">
        <v>33</v>
      </c>
      <c r="B74" s="5" t="s">
        <v>276</v>
      </c>
      <c r="C74" s="24"/>
    </row>
    <row r="75" spans="1:3" ht="15" hidden="1">
      <c r="A75" s="12" t="s">
        <v>34</v>
      </c>
      <c r="B75" s="5" t="s">
        <v>276</v>
      </c>
      <c r="C75" s="24"/>
    </row>
    <row r="76" spans="1:3" ht="15" hidden="1">
      <c r="A76" s="12" t="s">
        <v>35</v>
      </c>
      <c r="B76" s="5" t="s">
        <v>276</v>
      </c>
      <c r="C76" s="24"/>
    </row>
    <row r="77" spans="1:3" ht="15" hidden="1">
      <c r="A77" s="12" t="s">
        <v>36</v>
      </c>
      <c r="B77" s="5" t="s">
        <v>276</v>
      </c>
      <c r="C77" s="24"/>
    </row>
    <row r="78" spans="1:3" ht="15" hidden="1">
      <c r="A78" s="12" t="s">
        <v>37</v>
      </c>
      <c r="B78" s="5" t="s">
        <v>276</v>
      </c>
      <c r="C78" s="24"/>
    </row>
    <row r="79" spans="1:3" ht="15" hidden="1">
      <c r="A79" s="12" t="s">
        <v>38</v>
      </c>
      <c r="B79" s="5" t="s">
        <v>276</v>
      </c>
      <c r="C79" s="24"/>
    </row>
    <row r="80" spans="1:3" ht="15" hidden="1">
      <c r="A80" s="12" t="s">
        <v>39</v>
      </c>
      <c r="B80" s="5" t="s">
        <v>276</v>
      </c>
      <c r="C80" s="24"/>
    </row>
    <row r="81" spans="1:3" ht="15" hidden="1">
      <c r="A81" s="12" t="s">
        <v>40</v>
      </c>
      <c r="B81" s="5" t="s">
        <v>276</v>
      </c>
      <c r="C81" s="24"/>
    </row>
    <row r="82" spans="1:3" ht="25.5">
      <c r="A82" s="10" t="s">
        <v>456</v>
      </c>
      <c r="B82" s="7" t="s">
        <v>276</v>
      </c>
      <c r="C82" s="24"/>
    </row>
    <row r="83" spans="1:3" ht="15">
      <c r="A83" s="12" t="s">
        <v>31</v>
      </c>
      <c r="B83" s="5" t="s">
        <v>277</v>
      </c>
      <c r="C83" s="24"/>
    </row>
    <row r="84" spans="1:3" ht="15">
      <c r="A84" s="12" t="s">
        <v>32</v>
      </c>
      <c r="B84" s="5" t="s">
        <v>277</v>
      </c>
      <c r="C84" s="24"/>
    </row>
    <row r="85" spans="1:3" ht="15">
      <c r="A85" s="12" t="s">
        <v>33</v>
      </c>
      <c r="B85" s="5" t="s">
        <v>277</v>
      </c>
      <c r="C85" s="24"/>
    </row>
    <row r="86" spans="1:3" ht="15">
      <c r="A86" s="12" t="s">
        <v>34</v>
      </c>
      <c r="B86" s="5" t="s">
        <v>277</v>
      </c>
      <c r="C86" s="24"/>
    </row>
    <row r="87" spans="1:3" ht="15">
      <c r="A87" s="12" t="s">
        <v>35</v>
      </c>
      <c r="B87" s="5" t="s">
        <v>277</v>
      </c>
      <c r="C87" s="24"/>
    </row>
    <row r="88" spans="1:3" ht="15">
      <c r="A88" s="12" t="s">
        <v>36</v>
      </c>
      <c r="B88" s="5" t="s">
        <v>277</v>
      </c>
      <c r="C88" s="24"/>
    </row>
    <row r="89" spans="1:3" ht="15">
      <c r="A89" s="12" t="s">
        <v>37</v>
      </c>
      <c r="B89" s="5" t="s">
        <v>277</v>
      </c>
      <c r="C89" s="24"/>
    </row>
    <row r="90" spans="1:3" ht="15">
      <c r="A90" s="12" t="s">
        <v>38</v>
      </c>
      <c r="B90" s="5" t="s">
        <v>277</v>
      </c>
      <c r="C90" s="24">
        <v>4155</v>
      </c>
    </row>
    <row r="91" spans="1:3" ht="15">
      <c r="A91" s="12" t="s">
        <v>39</v>
      </c>
      <c r="B91" s="5" t="s">
        <v>277</v>
      </c>
      <c r="C91" s="24"/>
    </row>
    <row r="92" spans="1:3" ht="15">
      <c r="A92" s="12" t="s">
        <v>40</v>
      </c>
      <c r="B92" s="5" t="s">
        <v>277</v>
      </c>
      <c r="C92" s="24"/>
    </row>
    <row r="93" spans="1:3" ht="15">
      <c r="A93" s="10" t="s">
        <v>455</v>
      </c>
      <c r="B93" s="7" t="s">
        <v>277</v>
      </c>
      <c r="C93" s="90">
        <f>SUM(C83:C92)</f>
        <v>4155</v>
      </c>
    </row>
    <row r="94" spans="1:3" ht="15" hidden="1">
      <c r="A94" s="12" t="s">
        <v>54</v>
      </c>
      <c r="B94" s="4" t="s">
        <v>279</v>
      </c>
      <c r="C94" s="24"/>
    </row>
    <row r="95" spans="1:3" ht="15" hidden="1">
      <c r="A95" s="12" t="s">
        <v>55</v>
      </c>
      <c r="B95" s="5" t="s">
        <v>279</v>
      </c>
      <c r="C95" s="24"/>
    </row>
    <row r="96" spans="1:3" ht="15" hidden="1">
      <c r="A96" s="12" t="s">
        <v>56</v>
      </c>
      <c r="B96" s="4" t="s">
        <v>279</v>
      </c>
      <c r="C96" s="24"/>
    </row>
    <row r="97" spans="1:3" ht="15" hidden="1">
      <c r="A97" s="4" t="s">
        <v>57</v>
      </c>
      <c r="B97" s="5" t="s">
        <v>279</v>
      </c>
      <c r="C97" s="24"/>
    </row>
    <row r="98" spans="1:3" ht="15" hidden="1">
      <c r="A98" s="4" t="s">
        <v>58</v>
      </c>
      <c r="B98" s="4" t="s">
        <v>279</v>
      </c>
      <c r="C98" s="24"/>
    </row>
    <row r="99" spans="1:3" ht="15" hidden="1">
      <c r="A99" s="4" t="s">
        <v>59</v>
      </c>
      <c r="B99" s="5" t="s">
        <v>279</v>
      </c>
      <c r="C99" s="24"/>
    </row>
    <row r="100" spans="1:3" ht="15" hidden="1">
      <c r="A100" s="12" t="s">
        <v>60</v>
      </c>
      <c r="B100" s="4" t="s">
        <v>279</v>
      </c>
      <c r="C100" s="24"/>
    </row>
    <row r="101" spans="1:3" ht="15" hidden="1">
      <c r="A101" s="12" t="s">
        <v>64</v>
      </c>
      <c r="B101" s="5" t="s">
        <v>279</v>
      </c>
      <c r="C101" s="24"/>
    </row>
    <row r="102" spans="1:3" ht="15" hidden="1">
      <c r="A102" s="12" t="s">
        <v>62</v>
      </c>
      <c r="B102" s="4" t="s">
        <v>279</v>
      </c>
      <c r="C102" s="24"/>
    </row>
    <row r="103" spans="1:3" ht="15" hidden="1">
      <c r="A103" s="12" t="s">
        <v>63</v>
      </c>
      <c r="B103" s="5" t="s">
        <v>279</v>
      </c>
      <c r="C103" s="24"/>
    </row>
    <row r="104" spans="1:3" ht="25.5">
      <c r="A104" s="10" t="s">
        <v>454</v>
      </c>
      <c r="B104" s="7" t="s">
        <v>279</v>
      </c>
      <c r="C104" s="24"/>
    </row>
    <row r="105" spans="1:3" ht="15" hidden="1">
      <c r="A105" s="12" t="s">
        <v>54</v>
      </c>
      <c r="B105" s="4" t="s">
        <v>282</v>
      </c>
      <c r="C105" s="24"/>
    </row>
    <row r="106" spans="1:3" ht="15" hidden="1">
      <c r="A106" s="12" t="s">
        <v>55</v>
      </c>
      <c r="B106" s="4" t="s">
        <v>282</v>
      </c>
      <c r="C106" s="24"/>
    </row>
    <row r="107" spans="1:3" ht="15" hidden="1">
      <c r="A107" s="12" t="s">
        <v>56</v>
      </c>
      <c r="B107" s="4" t="s">
        <v>282</v>
      </c>
      <c r="C107" s="24"/>
    </row>
    <row r="108" spans="1:3" ht="15" hidden="1">
      <c r="A108" s="4" t="s">
        <v>57</v>
      </c>
      <c r="B108" s="4" t="s">
        <v>282</v>
      </c>
      <c r="C108" s="24"/>
    </row>
    <row r="109" spans="1:3" ht="15" hidden="1">
      <c r="A109" s="4" t="s">
        <v>58</v>
      </c>
      <c r="B109" s="4" t="s">
        <v>282</v>
      </c>
      <c r="C109" s="24"/>
    </row>
    <row r="110" spans="1:3" ht="15" hidden="1">
      <c r="A110" s="4" t="s">
        <v>59</v>
      </c>
      <c r="B110" s="4" t="s">
        <v>282</v>
      </c>
      <c r="C110" s="24"/>
    </row>
    <row r="111" spans="1:3" ht="15" hidden="1">
      <c r="A111" s="12" t="s">
        <v>60</v>
      </c>
      <c r="B111" s="4" t="s">
        <v>282</v>
      </c>
      <c r="C111" s="24"/>
    </row>
    <row r="112" spans="1:3" ht="15" hidden="1">
      <c r="A112" s="12" t="s">
        <v>64</v>
      </c>
      <c r="B112" s="4" t="s">
        <v>282</v>
      </c>
      <c r="C112" s="24"/>
    </row>
    <row r="113" spans="1:3" ht="15" hidden="1">
      <c r="A113" s="12" t="s">
        <v>62</v>
      </c>
      <c r="B113" s="4" t="s">
        <v>282</v>
      </c>
      <c r="C113" s="24"/>
    </row>
    <row r="114" spans="1:3" ht="15" hidden="1">
      <c r="A114" s="12" t="s">
        <v>63</v>
      </c>
      <c r="B114" s="4" t="s">
        <v>282</v>
      </c>
      <c r="C114" s="24"/>
    </row>
    <row r="115" spans="1:3" ht="15">
      <c r="A115" s="14" t="s">
        <v>488</v>
      </c>
      <c r="B115" s="7" t="s">
        <v>282</v>
      </c>
      <c r="C115" s="2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5/2015. (III. 05.)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36">
      <selection activeCell="C82" sqref="C8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36" t="s">
        <v>108</v>
      </c>
      <c r="B1" s="140"/>
      <c r="C1" s="140"/>
    </row>
    <row r="2" spans="1:3" ht="25.5" customHeight="1">
      <c r="A2" s="135" t="s">
        <v>123</v>
      </c>
      <c r="B2" s="140"/>
      <c r="C2" s="140"/>
    </row>
    <row r="3" spans="1:3" ht="15.75" customHeight="1">
      <c r="A3" s="54"/>
      <c r="B3" s="55"/>
      <c r="C3" s="55"/>
    </row>
    <row r="4" ht="21" customHeight="1">
      <c r="A4" s="3" t="s">
        <v>109</v>
      </c>
    </row>
    <row r="5" spans="1:3" ht="25.5">
      <c r="A5" s="40" t="s">
        <v>97</v>
      </c>
      <c r="B5" s="2" t="s">
        <v>148</v>
      </c>
      <c r="C5" s="61" t="s">
        <v>121</v>
      </c>
    </row>
    <row r="6" spans="1:3" ht="15" hidden="1">
      <c r="A6" s="12" t="s">
        <v>65</v>
      </c>
      <c r="B6" s="5" t="s">
        <v>336</v>
      </c>
      <c r="C6" s="24"/>
    </row>
    <row r="7" spans="1:3" ht="15" hidden="1">
      <c r="A7" s="12" t="s">
        <v>74</v>
      </c>
      <c r="B7" s="5" t="s">
        <v>336</v>
      </c>
      <c r="C7" s="24"/>
    </row>
    <row r="8" spans="1:3" ht="30" hidden="1">
      <c r="A8" s="12" t="s">
        <v>75</v>
      </c>
      <c r="B8" s="5" t="s">
        <v>336</v>
      </c>
      <c r="C8" s="24"/>
    </row>
    <row r="9" spans="1:3" ht="15" hidden="1">
      <c r="A9" s="12" t="s">
        <v>73</v>
      </c>
      <c r="B9" s="5" t="s">
        <v>336</v>
      </c>
      <c r="C9" s="24"/>
    </row>
    <row r="10" spans="1:3" ht="15" hidden="1">
      <c r="A10" s="12" t="s">
        <v>72</v>
      </c>
      <c r="B10" s="5" t="s">
        <v>336</v>
      </c>
      <c r="C10" s="24"/>
    </row>
    <row r="11" spans="1:3" ht="15" hidden="1">
      <c r="A11" s="12" t="s">
        <v>71</v>
      </c>
      <c r="B11" s="5" t="s">
        <v>336</v>
      </c>
      <c r="C11" s="24"/>
    </row>
    <row r="12" spans="1:3" ht="15" hidden="1">
      <c r="A12" s="12" t="s">
        <v>66</v>
      </c>
      <c r="B12" s="5" t="s">
        <v>336</v>
      </c>
      <c r="C12" s="24"/>
    </row>
    <row r="13" spans="1:3" ht="15" hidden="1">
      <c r="A13" s="12" t="s">
        <v>67</v>
      </c>
      <c r="B13" s="5" t="s">
        <v>336</v>
      </c>
      <c r="C13" s="24"/>
    </row>
    <row r="14" spans="1:3" ht="15" hidden="1">
      <c r="A14" s="12" t="s">
        <v>68</v>
      </c>
      <c r="B14" s="5" t="s">
        <v>336</v>
      </c>
      <c r="C14" s="24"/>
    </row>
    <row r="15" spans="1:3" ht="15" hidden="1">
      <c r="A15" s="12" t="s">
        <v>69</v>
      </c>
      <c r="B15" s="5" t="s">
        <v>336</v>
      </c>
      <c r="C15" s="24"/>
    </row>
    <row r="16" spans="1:3" ht="25.5">
      <c r="A16" s="6" t="s">
        <v>498</v>
      </c>
      <c r="B16" s="7" t="s">
        <v>336</v>
      </c>
      <c r="C16" s="24"/>
    </row>
    <row r="17" spans="1:3" ht="15" hidden="1">
      <c r="A17" s="12" t="s">
        <v>65</v>
      </c>
      <c r="B17" s="5" t="s">
        <v>337</v>
      </c>
      <c r="C17" s="24"/>
    </row>
    <row r="18" spans="1:3" ht="15" hidden="1">
      <c r="A18" s="12" t="s">
        <v>74</v>
      </c>
      <c r="B18" s="5" t="s">
        <v>337</v>
      </c>
      <c r="C18" s="24"/>
    </row>
    <row r="19" spans="1:3" ht="30" hidden="1">
      <c r="A19" s="12" t="s">
        <v>75</v>
      </c>
      <c r="B19" s="5" t="s">
        <v>337</v>
      </c>
      <c r="C19" s="24"/>
    </row>
    <row r="20" spans="1:3" ht="15" hidden="1">
      <c r="A20" s="12" t="s">
        <v>73</v>
      </c>
      <c r="B20" s="5" t="s">
        <v>337</v>
      </c>
      <c r="C20" s="24"/>
    </row>
    <row r="21" spans="1:3" ht="15" hidden="1">
      <c r="A21" s="12" t="s">
        <v>72</v>
      </c>
      <c r="B21" s="5" t="s">
        <v>337</v>
      </c>
      <c r="C21" s="24"/>
    </row>
    <row r="22" spans="1:3" ht="15" hidden="1">
      <c r="A22" s="12" t="s">
        <v>71</v>
      </c>
      <c r="B22" s="5" t="s">
        <v>337</v>
      </c>
      <c r="C22" s="24"/>
    </row>
    <row r="23" spans="1:3" ht="15" hidden="1">
      <c r="A23" s="12" t="s">
        <v>66</v>
      </c>
      <c r="B23" s="5" t="s">
        <v>337</v>
      </c>
      <c r="C23" s="24"/>
    </row>
    <row r="24" spans="1:3" ht="15" hidden="1">
      <c r="A24" s="12" t="s">
        <v>67</v>
      </c>
      <c r="B24" s="5" t="s">
        <v>337</v>
      </c>
      <c r="C24" s="24"/>
    </row>
    <row r="25" spans="1:3" ht="15" hidden="1">
      <c r="A25" s="12" t="s">
        <v>68</v>
      </c>
      <c r="B25" s="5" t="s">
        <v>337</v>
      </c>
      <c r="C25" s="24"/>
    </row>
    <row r="26" spans="1:3" ht="15" hidden="1">
      <c r="A26" s="12" t="s">
        <v>69</v>
      </c>
      <c r="B26" s="5" t="s">
        <v>337</v>
      </c>
      <c r="C26" s="24"/>
    </row>
    <row r="27" spans="1:3" ht="25.5">
      <c r="A27" s="6" t="s">
        <v>17</v>
      </c>
      <c r="B27" s="7" t="s">
        <v>337</v>
      </c>
      <c r="C27" s="24"/>
    </row>
    <row r="28" spans="1:3" ht="15">
      <c r="A28" s="12" t="s">
        <v>65</v>
      </c>
      <c r="B28" s="5" t="s">
        <v>338</v>
      </c>
      <c r="C28" s="24"/>
    </row>
    <row r="29" spans="1:3" ht="15">
      <c r="A29" s="12" t="s">
        <v>74</v>
      </c>
      <c r="B29" s="5" t="s">
        <v>338</v>
      </c>
      <c r="C29" s="24"/>
    </row>
    <row r="30" spans="1:3" ht="30">
      <c r="A30" s="12" t="s">
        <v>75</v>
      </c>
      <c r="B30" s="5" t="s">
        <v>338</v>
      </c>
      <c r="C30" s="24">
        <v>18316</v>
      </c>
    </row>
    <row r="31" spans="1:3" ht="15">
      <c r="A31" s="12" t="s">
        <v>73</v>
      </c>
      <c r="B31" s="5" t="s">
        <v>338</v>
      </c>
      <c r="C31" s="24">
        <v>10307</v>
      </c>
    </row>
    <row r="32" spans="1:3" ht="15">
      <c r="A32" s="12" t="s">
        <v>72</v>
      </c>
      <c r="B32" s="5" t="s">
        <v>338</v>
      </c>
      <c r="C32" s="24">
        <v>33428</v>
      </c>
    </row>
    <row r="33" spans="1:3" ht="15">
      <c r="A33" s="12" t="s">
        <v>71</v>
      </c>
      <c r="B33" s="5" t="s">
        <v>338</v>
      </c>
      <c r="C33" s="24">
        <v>170444</v>
      </c>
    </row>
    <row r="34" spans="1:3" ht="15">
      <c r="A34" s="12" t="s">
        <v>66</v>
      </c>
      <c r="B34" s="5" t="s">
        <v>338</v>
      </c>
      <c r="C34" s="24">
        <v>2366</v>
      </c>
    </row>
    <row r="35" spans="1:3" ht="15">
      <c r="A35" s="12" t="s">
        <v>67</v>
      </c>
      <c r="B35" s="5" t="s">
        <v>338</v>
      </c>
      <c r="C35" s="24"/>
    </row>
    <row r="36" spans="1:3" ht="15">
      <c r="A36" s="12" t="s">
        <v>68</v>
      </c>
      <c r="B36" s="5" t="s">
        <v>338</v>
      </c>
      <c r="C36" s="24"/>
    </row>
    <row r="37" spans="1:3" ht="15">
      <c r="A37" s="12" t="s">
        <v>69</v>
      </c>
      <c r="B37" s="5" t="s">
        <v>338</v>
      </c>
      <c r="C37" s="24"/>
    </row>
    <row r="38" spans="1:3" ht="15">
      <c r="A38" s="6" t="s">
        <v>16</v>
      </c>
      <c r="B38" s="7" t="s">
        <v>338</v>
      </c>
      <c r="C38" s="90">
        <f>SUM(C28:C37)</f>
        <v>234861</v>
      </c>
    </row>
    <row r="39" spans="1:3" ht="15" hidden="1">
      <c r="A39" s="12" t="s">
        <v>65</v>
      </c>
      <c r="B39" s="5" t="s">
        <v>344</v>
      </c>
      <c r="C39" s="24"/>
    </row>
    <row r="40" spans="1:3" ht="15" hidden="1">
      <c r="A40" s="12" t="s">
        <v>74</v>
      </c>
      <c r="B40" s="5" t="s">
        <v>344</v>
      </c>
      <c r="C40" s="24"/>
    </row>
    <row r="41" spans="1:3" ht="30" hidden="1">
      <c r="A41" s="12" t="s">
        <v>75</v>
      </c>
      <c r="B41" s="5" t="s">
        <v>344</v>
      </c>
      <c r="C41" s="24"/>
    </row>
    <row r="42" spans="1:3" ht="15" hidden="1">
      <c r="A42" s="12" t="s">
        <v>73</v>
      </c>
      <c r="B42" s="5" t="s">
        <v>344</v>
      </c>
      <c r="C42" s="24"/>
    </row>
    <row r="43" spans="1:3" ht="15" hidden="1">
      <c r="A43" s="12" t="s">
        <v>72</v>
      </c>
      <c r="B43" s="5" t="s">
        <v>344</v>
      </c>
      <c r="C43" s="24"/>
    </row>
    <row r="44" spans="1:3" ht="15" hidden="1">
      <c r="A44" s="12" t="s">
        <v>71</v>
      </c>
      <c r="B44" s="5" t="s">
        <v>344</v>
      </c>
      <c r="C44" s="24"/>
    </row>
    <row r="45" spans="1:3" ht="15" hidden="1">
      <c r="A45" s="12" t="s">
        <v>66</v>
      </c>
      <c r="B45" s="5" t="s">
        <v>344</v>
      </c>
      <c r="C45" s="24"/>
    </row>
    <row r="46" spans="1:3" ht="15" hidden="1">
      <c r="A46" s="12" t="s">
        <v>67</v>
      </c>
      <c r="B46" s="5" t="s">
        <v>344</v>
      </c>
      <c r="C46" s="24"/>
    </row>
    <row r="47" spans="1:3" ht="15" hidden="1">
      <c r="A47" s="12" t="s">
        <v>68</v>
      </c>
      <c r="B47" s="5" t="s">
        <v>344</v>
      </c>
      <c r="C47" s="24"/>
    </row>
    <row r="48" spans="1:3" ht="15" hidden="1">
      <c r="A48" s="12" t="s">
        <v>69</v>
      </c>
      <c r="B48" s="5" t="s">
        <v>344</v>
      </c>
      <c r="C48" s="24"/>
    </row>
    <row r="49" spans="1:3" ht="25.5">
      <c r="A49" s="6" t="s">
        <v>15</v>
      </c>
      <c r="B49" s="7" t="s">
        <v>344</v>
      </c>
      <c r="C49" s="24"/>
    </row>
    <row r="50" spans="1:3" ht="15" hidden="1">
      <c r="A50" s="12" t="s">
        <v>70</v>
      </c>
      <c r="B50" s="5" t="s">
        <v>345</v>
      </c>
      <c r="C50" s="24"/>
    </row>
    <row r="51" spans="1:3" ht="15" hidden="1">
      <c r="A51" s="12" t="s">
        <v>74</v>
      </c>
      <c r="B51" s="5" t="s">
        <v>345</v>
      </c>
      <c r="C51" s="24"/>
    </row>
    <row r="52" spans="1:3" ht="30" hidden="1">
      <c r="A52" s="12" t="s">
        <v>75</v>
      </c>
      <c r="B52" s="5" t="s">
        <v>345</v>
      </c>
      <c r="C52" s="24"/>
    </row>
    <row r="53" spans="1:3" ht="15" hidden="1">
      <c r="A53" s="12" t="s">
        <v>73</v>
      </c>
      <c r="B53" s="5" t="s">
        <v>345</v>
      </c>
      <c r="C53" s="24"/>
    </row>
    <row r="54" spans="1:3" ht="15" hidden="1">
      <c r="A54" s="12" t="s">
        <v>72</v>
      </c>
      <c r="B54" s="5" t="s">
        <v>345</v>
      </c>
      <c r="C54" s="24"/>
    </row>
    <row r="55" spans="1:3" ht="15" hidden="1">
      <c r="A55" s="12" t="s">
        <v>71</v>
      </c>
      <c r="B55" s="5" t="s">
        <v>345</v>
      </c>
      <c r="C55" s="24"/>
    </row>
    <row r="56" spans="1:3" ht="15" hidden="1">
      <c r="A56" s="12" t="s">
        <v>66</v>
      </c>
      <c r="B56" s="5" t="s">
        <v>345</v>
      </c>
      <c r="C56" s="24"/>
    </row>
    <row r="57" spans="1:3" ht="15" hidden="1">
      <c r="A57" s="12" t="s">
        <v>67</v>
      </c>
      <c r="B57" s="5" t="s">
        <v>345</v>
      </c>
      <c r="C57" s="24"/>
    </row>
    <row r="58" spans="1:3" ht="15" hidden="1">
      <c r="A58" s="12" t="s">
        <v>68</v>
      </c>
      <c r="B58" s="5" t="s">
        <v>345</v>
      </c>
      <c r="C58" s="24"/>
    </row>
    <row r="59" spans="1:3" ht="15" hidden="1">
      <c r="A59" s="12" t="s">
        <v>69</v>
      </c>
      <c r="B59" s="5" t="s">
        <v>345</v>
      </c>
      <c r="C59" s="24"/>
    </row>
    <row r="60" spans="1:3" ht="25.5">
      <c r="A60" s="6" t="s">
        <v>18</v>
      </c>
      <c r="B60" s="7" t="s">
        <v>345</v>
      </c>
      <c r="C60" s="24"/>
    </row>
    <row r="61" spans="1:3" ht="15" hidden="1">
      <c r="A61" s="12" t="s">
        <v>65</v>
      </c>
      <c r="B61" s="5" t="s">
        <v>346</v>
      </c>
      <c r="C61" s="24"/>
    </row>
    <row r="62" spans="1:3" ht="15" hidden="1">
      <c r="A62" s="12" t="s">
        <v>74</v>
      </c>
      <c r="B62" s="5" t="s">
        <v>346</v>
      </c>
      <c r="C62" s="24"/>
    </row>
    <row r="63" spans="1:3" ht="30" hidden="1">
      <c r="A63" s="12" t="s">
        <v>75</v>
      </c>
      <c r="B63" s="5" t="s">
        <v>346</v>
      </c>
      <c r="C63" s="24"/>
    </row>
    <row r="64" spans="1:3" ht="15" hidden="1">
      <c r="A64" s="12" t="s">
        <v>73</v>
      </c>
      <c r="B64" s="5" t="s">
        <v>346</v>
      </c>
      <c r="C64" s="24"/>
    </row>
    <row r="65" spans="1:3" ht="15" hidden="1">
      <c r="A65" s="12" t="s">
        <v>72</v>
      </c>
      <c r="B65" s="5" t="s">
        <v>346</v>
      </c>
      <c r="C65" s="24"/>
    </row>
    <row r="66" spans="1:3" ht="15" hidden="1">
      <c r="A66" s="12" t="s">
        <v>71</v>
      </c>
      <c r="B66" s="5" t="s">
        <v>346</v>
      </c>
      <c r="C66" s="24"/>
    </row>
    <row r="67" spans="1:3" ht="15" hidden="1">
      <c r="A67" s="12" t="s">
        <v>66</v>
      </c>
      <c r="B67" s="5" t="s">
        <v>346</v>
      </c>
      <c r="C67" s="24"/>
    </row>
    <row r="68" spans="1:3" ht="15" hidden="1">
      <c r="A68" s="12" t="s">
        <v>67</v>
      </c>
      <c r="B68" s="5" t="s">
        <v>346</v>
      </c>
      <c r="C68" s="24"/>
    </row>
    <row r="69" spans="1:3" ht="15" hidden="1">
      <c r="A69" s="12" t="s">
        <v>68</v>
      </c>
      <c r="B69" s="5" t="s">
        <v>346</v>
      </c>
      <c r="C69" s="24"/>
    </row>
    <row r="70" spans="1:3" ht="15" hidden="1">
      <c r="A70" s="12" t="s">
        <v>69</v>
      </c>
      <c r="B70" s="5" t="s">
        <v>346</v>
      </c>
      <c r="C70" s="24"/>
    </row>
    <row r="71" spans="1:3" ht="15">
      <c r="A71" s="6" t="s">
        <v>503</v>
      </c>
      <c r="B71" s="7" t="s">
        <v>346</v>
      </c>
      <c r="C71" s="90">
        <v>61876</v>
      </c>
    </row>
    <row r="72" spans="1:3" ht="15" hidden="1">
      <c r="A72" s="12" t="s">
        <v>76</v>
      </c>
      <c r="B72" s="4" t="s">
        <v>389</v>
      </c>
      <c r="C72" s="24"/>
    </row>
    <row r="73" spans="1:3" ht="15" hidden="1">
      <c r="A73" s="12" t="s">
        <v>77</v>
      </c>
      <c r="B73" s="4" t="s">
        <v>389</v>
      </c>
      <c r="C73" s="24"/>
    </row>
    <row r="74" spans="1:3" ht="15" hidden="1">
      <c r="A74" s="12" t="s">
        <v>85</v>
      </c>
      <c r="B74" s="4" t="s">
        <v>389</v>
      </c>
      <c r="C74" s="24"/>
    </row>
    <row r="75" spans="1:3" ht="15" hidden="1">
      <c r="A75" s="4" t="s">
        <v>84</v>
      </c>
      <c r="B75" s="4" t="s">
        <v>389</v>
      </c>
      <c r="C75" s="24"/>
    </row>
    <row r="76" spans="1:3" ht="15" hidden="1">
      <c r="A76" s="4" t="s">
        <v>83</v>
      </c>
      <c r="B76" s="4" t="s">
        <v>389</v>
      </c>
      <c r="C76" s="24"/>
    </row>
    <row r="77" spans="1:3" ht="15" hidden="1">
      <c r="A77" s="4" t="s">
        <v>82</v>
      </c>
      <c r="B77" s="4" t="s">
        <v>389</v>
      </c>
      <c r="C77" s="24"/>
    </row>
    <row r="78" spans="1:3" ht="15" hidden="1">
      <c r="A78" s="12" t="s">
        <v>81</v>
      </c>
      <c r="B78" s="4" t="s">
        <v>389</v>
      </c>
      <c r="C78" s="24"/>
    </row>
    <row r="79" spans="1:3" ht="15" hidden="1">
      <c r="A79" s="12" t="s">
        <v>86</v>
      </c>
      <c r="B79" s="4" t="s">
        <v>389</v>
      </c>
      <c r="C79" s="24"/>
    </row>
    <row r="80" spans="1:3" ht="15" hidden="1">
      <c r="A80" s="12" t="s">
        <v>78</v>
      </c>
      <c r="B80" s="4" t="s">
        <v>389</v>
      </c>
      <c r="C80" s="24"/>
    </row>
    <row r="81" spans="1:3" ht="15" hidden="1">
      <c r="A81" s="12" t="s">
        <v>79</v>
      </c>
      <c r="B81" s="4" t="s">
        <v>389</v>
      </c>
      <c r="C81" s="24"/>
    </row>
    <row r="82" spans="1:3" ht="25.5">
      <c r="A82" s="6" t="s">
        <v>19</v>
      </c>
      <c r="B82" s="7" t="s">
        <v>389</v>
      </c>
      <c r="C82" s="24"/>
    </row>
    <row r="83" spans="1:3" ht="15">
      <c r="A83" s="12" t="s">
        <v>76</v>
      </c>
      <c r="B83" s="4" t="s">
        <v>390</v>
      </c>
      <c r="C83" s="24"/>
    </row>
    <row r="84" spans="1:3" ht="15">
      <c r="A84" s="12" t="s">
        <v>77</v>
      </c>
      <c r="B84" s="4" t="s">
        <v>390</v>
      </c>
      <c r="C84" s="24"/>
    </row>
    <row r="85" spans="1:3" ht="15">
      <c r="A85" s="12" t="s">
        <v>85</v>
      </c>
      <c r="B85" s="4" t="s">
        <v>390</v>
      </c>
      <c r="C85" s="24"/>
    </row>
    <row r="86" spans="1:3" ht="15">
      <c r="A86" s="4" t="s">
        <v>84</v>
      </c>
      <c r="B86" s="4" t="s">
        <v>390</v>
      </c>
      <c r="C86" s="24"/>
    </row>
    <row r="87" spans="1:3" ht="15">
      <c r="A87" s="4" t="s">
        <v>83</v>
      </c>
      <c r="B87" s="4" t="s">
        <v>390</v>
      </c>
      <c r="C87" s="24"/>
    </row>
    <row r="88" spans="1:3" ht="15">
      <c r="A88" s="4" t="s">
        <v>82</v>
      </c>
      <c r="B88" s="4" t="s">
        <v>390</v>
      </c>
      <c r="C88" s="24"/>
    </row>
    <row r="89" spans="1:3" ht="15">
      <c r="A89" s="12" t="s">
        <v>81</v>
      </c>
      <c r="B89" s="4" t="s">
        <v>390</v>
      </c>
      <c r="C89" s="24"/>
    </row>
    <row r="90" spans="1:3" ht="15">
      <c r="A90" s="12" t="s">
        <v>80</v>
      </c>
      <c r="B90" s="4" t="s">
        <v>390</v>
      </c>
      <c r="C90" s="24"/>
    </row>
    <row r="91" spans="1:3" ht="15">
      <c r="A91" s="12" t="s">
        <v>78</v>
      </c>
      <c r="B91" s="4" t="s">
        <v>390</v>
      </c>
      <c r="C91" s="24"/>
    </row>
    <row r="92" spans="1:3" ht="15">
      <c r="A92" s="12" t="s">
        <v>79</v>
      </c>
      <c r="B92" s="4" t="s">
        <v>390</v>
      </c>
      <c r="C92" s="24"/>
    </row>
    <row r="93" spans="1:3" ht="15">
      <c r="A93" s="14" t="s">
        <v>20</v>
      </c>
      <c r="B93" s="7" t="s">
        <v>390</v>
      </c>
      <c r="C93" s="90"/>
    </row>
    <row r="94" spans="1:3" ht="15" hidden="1">
      <c r="A94" s="12" t="s">
        <v>76</v>
      </c>
      <c r="B94" s="4" t="s">
        <v>394</v>
      </c>
      <c r="C94" s="24"/>
    </row>
    <row r="95" spans="1:3" ht="15" hidden="1">
      <c r="A95" s="12" t="s">
        <v>77</v>
      </c>
      <c r="B95" s="4" t="s">
        <v>394</v>
      </c>
      <c r="C95" s="24"/>
    </row>
    <row r="96" spans="1:3" ht="15" hidden="1">
      <c r="A96" s="12" t="s">
        <v>85</v>
      </c>
      <c r="B96" s="4" t="s">
        <v>394</v>
      </c>
      <c r="C96" s="24"/>
    </row>
    <row r="97" spans="1:3" ht="15" hidden="1">
      <c r="A97" s="4" t="s">
        <v>84</v>
      </c>
      <c r="B97" s="4" t="s">
        <v>394</v>
      </c>
      <c r="C97" s="24"/>
    </row>
    <row r="98" spans="1:3" ht="15" hidden="1">
      <c r="A98" s="4" t="s">
        <v>83</v>
      </c>
      <c r="B98" s="4" t="s">
        <v>394</v>
      </c>
      <c r="C98" s="24"/>
    </row>
    <row r="99" spans="1:3" ht="15" hidden="1">
      <c r="A99" s="4" t="s">
        <v>82</v>
      </c>
      <c r="B99" s="4" t="s">
        <v>394</v>
      </c>
      <c r="C99" s="24"/>
    </row>
    <row r="100" spans="1:3" ht="15" hidden="1">
      <c r="A100" s="12" t="s">
        <v>81</v>
      </c>
      <c r="B100" s="4" t="s">
        <v>394</v>
      </c>
      <c r="C100" s="24"/>
    </row>
    <row r="101" spans="1:3" ht="15" hidden="1">
      <c r="A101" s="12" t="s">
        <v>86</v>
      </c>
      <c r="B101" s="4" t="s">
        <v>394</v>
      </c>
      <c r="C101" s="24"/>
    </row>
    <row r="102" spans="1:3" ht="15" hidden="1">
      <c r="A102" s="12" t="s">
        <v>78</v>
      </c>
      <c r="B102" s="4" t="s">
        <v>394</v>
      </c>
      <c r="C102" s="24"/>
    </row>
    <row r="103" spans="1:3" ht="15" hidden="1">
      <c r="A103" s="12" t="s">
        <v>79</v>
      </c>
      <c r="B103" s="4" t="s">
        <v>394</v>
      </c>
      <c r="C103" s="24"/>
    </row>
    <row r="104" spans="1:3" ht="25.5">
      <c r="A104" s="6" t="s">
        <v>21</v>
      </c>
      <c r="B104" s="7" t="s">
        <v>394</v>
      </c>
      <c r="C104" s="24"/>
    </row>
    <row r="105" spans="1:3" ht="15">
      <c r="A105" s="12" t="s">
        <v>76</v>
      </c>
      <c r="B105" s="4" t="s">
        <v>395</v>
      </c>
      <c r="C105" s="24"/>
    </row>
    <row r="106" spans="1:3" ht="15">
      <c r="A106" s="12" t="s">
        <v>77</v>
      </c>
      <c r="B106" s="4" t="s">
        <v>395</v>
      </c>
      <c r="C106" s="24"/>
    </row>
    <row r="107" spans="1:3" ht="15">
      <c r="A107" s="12" t="s">
        <v>85</v>
      </c>
      <c r="B107" s="4" t="s">
        <v>395</v>
      </c>
      <c r="C107" s="24">
        <v>5000</v>
      </c>
    </row>
    <row r="108" spans="1:3" ht="15">
      <c r="A108" s="4" t="s">
        <v>84</v>
      </c>
      <c r="B108" s="4" t="s">
        <v>395</v>
      </c>
      <c r="C108" s="24"/>
    </row>
    <row r="109" spans="1:3" ht="15">
      <c r="A109" s="4" t="s">
        <v>83</v>
      </c>
      <c r="B109" s="4" t="s">
        <v>395</v>
      </c>
      <c r="C109" s="24"/>
    </row>
    <row r="110" spans="1:3" ht="15">
      <c r="A110" s="4" t="s">
        <v>82</v>
      </c>
      <c r="B110" s="4" t="s">
        <v>395</v>
      </c>
      <c r="C110" s="24"/>
    </row>
    <row r="111" spans="1:3" ht="15">
      <c r="A111" s="12" t="s">
        <v>81</v>
      </c>
      <c r="B111" s="4" t="s">
        <v>395</v>
      </c>
      <c r="C111" s="24"/>
    </row>
    <row r="112" spans="1:3" ht="15">
      <c r="A112" s="12" t="s">
        <v>80</v>
      </c>
      <c r="B112" s="4" t="s">
        <v>395</v>
      </c>
      <c r="C112" s="24"/>
    </row>
    <row r="113" spans="1:3" ht="15">
      <c r="A113" s="12" t="s">
        <v>78</v>
      </c>
      <c r="B113" s="4" t="s">
        <v>395</v>
      </c>
      <c r="C113" s="24"/>
    </row>
    <row r="114" spans="1:3" ht="15">
      <c r="A114" s="12" t="s">
        <v>79</v>
      </c>
      <c r="B114" s="4" t="s">
        <v>395</v>
      </c>
      <c r="C114" s="24"/>
    </row>
    <row r="115" spans="1:3" ht="15">
      <c r="A115" s="14" t="s">
        <v>22</v>
      </c>
      <c r="B115" s="7" t="s">
        <v>395</v>
      </c>
      <c r="C115" s="90">
        <f>SUM(C105:C114)</f>
        <v>5000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5/2015. (III. 05.)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7" sqref="G7"/>
    </sheetView>
  </sheetViews>
  <sheetFormatPr defaultColWidth="9.140625" defaultRowHeight="15"/>
  <cols>
    <col min="1" max="1" width="73.7109375" style="0" customWidth="1"/>
    <col min="2" max="2" width="14.5742187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36" t="s">
        <v>108</v>
      </c>
      <c r="B1" s="140"/>
      <c r="C1" s="140"/>
      <c r="D1" s="140"/>
      <c r="E1" s="140"/>
      <c r="F1" s="140"/>
      <c r="G1" s="140"/>
    </row>
    <row r="2" spans="1:7" ht="25.5" customHeight="1">
      <c r="A2" s="141" t="s">
        <v>119</v>
      </c>
      <c r="B2" s="140"/>
      <c r="C2" s="140"/>
      <c r="D2" s="140"/>
      <c r="E2" s="140"/>
      <c r="F2" s="140"/>
      <c r="G2" s="140"/>
    </row>
    <row r="3" spans="1:7" ht="21.75" customHeight="1">
      <c r="A3" s="62"/>
      <c r="B3" s="55"/>
      <c r="C3" s="55"/>
      <c r="D3" s="55"/>
      <c r="E3" s="55"/>
      <c r="F3" s="55"/>
      <c r="G3" s="55"/>
    </row>
    <row r="4" ht="20.25" customHeight="1">
      <c r="A4" s="3" t="s">
        <v>109</v>
      </c>
    </row>
    <row r="5" spans="1:7" ht="39">
      <c r="A5" s="40" t="s">
        <v>97</v>
      </c>
      <c r="B5" s="2" t="s">
        <v>148</v>
      </c>
      <c r="C5" s="59" t="s">
        <v>127</v>
      </c>
      <c r="D5" s="56" t="s">
        <v>112</v>
      </c>
      <c r="E5" s="56" t="s">
        <v>113</v>
      </c>
      <c r="F5" s="56" t="s">
        <v>98</v>
      </c>
      <c r="G5" s="40" t="s">
        <v>118</v>
      </c>
    </row>
    <row r="6" spans="1:7" ht="26.25" customHeight="1">
      <c r="A6" s="60" t="s">
        <v>116</v>
      </c>
      <c r="B6" s="4" t="s">
        <v>301</v>
      </c>
      <c r="C6" s="24">
        <v>20095</v>
      </c>
      <c r="D6" s="24">
        <v>22129</v>
      </c>
      <c r="E6" s="24">
        <v>266037</v>
      </c>
      <c r="F6" s="24">
        <v>157828</v>
      </c>
      <c r="G6" s="24">
        <f>SUM(C6:F6)</f>
        <v>466089</v>
      </c>
    </row>
    <row r="7" spans="1:7" ht="26.25" customHeight="1">
      <c r="A7" s="60" t="s">
        <v>117</v>
      </c>
      <c r="B7" s="4" t="s">
        <v>301</v>
      </c>
      <c r="C7" s="24">
        <v>165</v>
      </c>
      <c r="D7" s="24">
        <v>4656</v>
      </c>
      <c r="E7" s="24">
        <v>194</v>
      </c>
      <c r="F7" s="24">
        <v>1173</v>
      </c>
      <c r="G7" s="24">
        <f>SUM(C7:F7)</f>
        <v>6188</v>
      </c>
    </row>
    <row r="8" spans="1:7" ht="22.5" customHeight="1">
      <c r="A8" s="40" t="s">
        <v>120</v>
      </c>
      <c r="B8" s="66"/>
      <c r="C8" s="88">
        <f>SUM(C6:C7)</f>
        <v>20260</v>
      </c>
      <c r="D8" s="88">
        <f>SUM(D6:D7)</f>
        <v>26785</v>
      </c>
      <c r="E8" s="88">
        <f>SUM(E6:E7)</f>
        <v>266231</v>
      </c>
      <c r="F8" s="88">
        <f>SUM(F6:F7)</f>
        <v>159001</v>
      </c>
      <c r="G8" s="88">
        <f>SUM(G6:G7)</f>
        <v>472277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  <headerFooter alignWithMargins="0">
    <oddHeader>&amp;R1/9. melléklet a  5/2014. (III, 05.)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B1">
      <selection activeCell="A31" sqref="A31:IV3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6" t="s">
        <v>108</v>
      </c>
      <c r="B1" s="137"/>
      <c r="C1" s="137"/>
      <c r="D1" s="137"/>
      <c r="E1" s="137"/>
      <c r="F1" s="137"/>
      <c r="G1" s="137"/>
      <c r="H1" s="137"/>
    </row>
    <row r="2" spans="1:8" ht="26.25" customHeight="1">
      <c r="A2" s="135" t="s">
        <v>114</v>
      </c>
      <c r="B2" s="140"/>
      <c r="C2" s="140"/>
      <c r="D2" s="140"/>
      <c r="E2" s="140"/>
      <c r="F2" s="140"/>
      <c r="G2" s="140"/>
      <c r="H2" s="140"/>
    </row>
    <row r="4" spans="1:8" ht="45">
      <c r="A4" s="1" t="s">
        <v>147</v>
      </c>
      <c r="B4" s="2" t="s">
        <v>148</v>
      </c>
      <c r="C4" s="50" t="s">
        <v>127</v>
      </c>
      <c r="D4" s="50" t="s">
        <v>112</v>
      </c>
      <c r="E4" s="50" t="s">
        <v>113</v>
      </c>
      <c r="F4" s="50" t="s">
        <v>98</v>
      </c>
      <c r="G4" s="50" t="s">
        <v>99</v>
      </c>
      <c r="H4" s="56" t="s">
        <v>118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">
      <c r="A9" s="91" t="s">
        <v>571</v>
      </c>
      <c r="B9" s="24"/>
      <c r="C9" s="24"/>
      <c r="D9" s="24"/>
      <c r="E9" s="24"/>
      <c r="F9" s="24"/>
      <c r="G9" s="24">
        <v>1500</v>
      </c>
      <c r="H9" s="24">
        <f>SUM(G9)</f>
        <v>1500</v>
      </c>
    </row>
    <row r="10" spans="1:8" ht="15">
      <c r="A10" s="91" t="s">
        <v>606</v>
      </c>
      <c r="B10" s="24"/>
      <c r="C10" s="24"/>
      <c r="D10" s="24"/>
      <c r="E10" s="24"/>
      <c r="F10" s="24">
        <v>188</v>
      </c>
      <c r="G10" s="24"/>
      <c r="H10" s="24">
        <f>SUM(F10:G10)</f>
        <v>188</v>
      </c>
    </row>
    <row r="11" spans="1:8" s="89" customFormat="1" ht="15">
      <c r="A11" s="14" t="s">
        <v>250</v>
      </c>
      <c r="B11" s="87" t="s">
        <v>251</v>
      </c>
      <c r="C11" s="88"/>
      <c r="D11" s="88"/>
      <c r="E11" s="88"/>
      <c r="F11" s="88">
        <f>SUM(F10)</f>
        <v>188</v>
      </c>
      <c r="G11" s="88">
        <f>SUM(G9)</f>
        <v>1500</v>
      </c>
      <c r="H11" s="88">
        <f>SUM(H9:H10)</f>
        <v>1688</v>
      </c>
    </row>
    <row r="12" spans="1:8" ht="15" hidden="1">
      <c r="A12" s="12"/>
      <c r="B12" s="5"/>
      <c r="C12" s="24"/>
      <c r="D12" s="24"/>
      <c r="E12" s="24"/>
      <c r="F12" s="24"/>
      <c r="G12" s="24"/>
      <c r="H12" s="24"/>
    </row>
    <row r="13" spans="1:8" ht="15" hidden="1">
      <c r="A13" s="12"/>
      <c r="B13" s="5"/>
      <c r="C13" s="24"/>
      <c r="D13" s="24"/>
      <c r="E13" s="24"/>
      <c r="F13" s="24"/>
      <c r="G13" s="24"/>
      <c r="H13" s="24"/>
    </row>
    <row r="14" spans="1:8" ht="15" hidden="1">
      <c r="A14" s="12"/>
      <c r="B14" s="5"/>
      <c r="C14" s="24"/>
      <c r="D14" s="24"/>
      <c r="E14" s="24"/>
      <c r="F14" s="24"/>
      <c r="G14" s="24"/>
      <c r="H14" s="24"/>
    </row>
    <row r="15" spans="1:8" ht="15" hidden="1">
      <c r="A15" s="12"/>
      <c r="B15" s="5"/>
      <c r="C15" s="24"/>
      <c r="D15" s="24"/>
      <c r="E15" s="24"/>
      <c r="F15" s="24"/>
      <c r="G15" s="24"/>
      <c r="H15" s="24"/>
    </row>
    <row r="16" spans="1:8" ht="30">
      <c r="A16" s="91" t="s">
        <v>50</v>
      </c>
      <c r="B16" s="5"/>
      <c r="C16" s="24"/>
      <c r="D16" s="24"/>
      <c r="E16" s="24"/>
      <c r="F16" s="24"/>
      <c r="G16" s="24">
        <v>25074</v>
      </c>
      <c r="H16" s="24">
        <f>SUM(G16)</f>
        <v>25074</v>
      </c>
    </row>
    <row r="17" spans="1:8" ht="15">
      <c r="A17" s="12" t="s">
        <v>572</v>
      </c>
      <c r="B17" s="5"/>
      <c r="C17" s="24"/>
      <c r="D17" s="24"/>
      <c r="E17" s="24"/>
      <c r="F17" s="24"/>
      <c r="G17" s="24">
        <v>882</v>
      </c>
      <c r="H17" s="24">
        <f>SUM(G17)</f>
        <v>882</v>
      </c>
    </row>
    <row r="18" spans="1:8" ht="15">
      <c r="A18" s="4" t="s">
        <v>565</v>
      </c>
      <c r="B18" s="5"/>
      <c r="C18" s="24"/>
      <c r="D18" s="24"/>
      <c r="E18" s="24"/>
      <c r="F18" s="24"/>
      <c r="G18" s="24">
        <v>4250</v>
      </c>
      <c r="H18" s="24">
        <f>SUM(G18)</f>
        <v>4250</v>
      </c>
    </row>
    <row r="19" spans="1:8" s="89" customFormat="1" ht="15">
      <c r="A19" s="14" t="s">
        <v>450</v>
      </c>
      <c r="B19" s="87" t="s">
        <v>252</v>
      </c>
      <c r="C19" s="88"/>
      <c r="D19" s="88"/>
      <c r="E19" s="88"/>
      <c r="F19" s="88"/>
      <c r="G19" s="88">
        <f>SUM(G16:G18)</f>
        <v>30206</v>
      </c>
      <c r="H19" s="88">
        <f>SUM(H16:H18)</f>
        <v>30206</v>
      </c>
    </row>
    <row r="20" spans="1:8" ht="15" hidden="1">
      <c r="A20" s="12"/>
      <c r="B20" s="5"/>
      <c r="C20" s="24"/>
      <c r="D20" s="24"/>
      <c r="E20" s="24"/>
      <c r="F20" s="24"/>
      <c r="G20" s="24"/>
      <c r="H20" s="24"/>
    </row>
    <row r="21" spans="1:8" ht="15" hidden="1">
      <c r="A21" s="12"/>
      <c r="B21" s="5"/>
      <c r="C21" s="24"/>
      <c r="D21" s="24"/>
      <c r="E21" s="24"/>
      <c r="F21" s="24"/>
      <c r="G21" s="24"/>
      <c r="H21" s="24"/>
    </row>
    <row r="22" spans="1:8" ht="15" hidden="1">
      <c r="A22" s="12"/>
      <c r="B22" s="5"/>
      <c r="C22" s="24"/>
      <c r="D22" s="24"/>
      <c r="E22" s="24"/>
      <c r="F22" s="24"/>
      <c r="G22" s="24"/>
      <c r="H22" s="24"/>
    </row>
    <row r="23" spans="1:8" ht="30">
      <c r="A23" s="91" t="s">
        <v>604</v>
      </c>
      <c r="B23" s="5"/>
      <c r="C23" s="24"/>
      <c r="D23" s="24"/>
      <c r="E23" s="24"/>
      <c r="F23" s="24"/>
      <c r="G23" s="24">
        <v>799</v>
      </c>
      <c r="H23" s="24">
        <f>SUM(G23)</f>
        <v>799</v>
      </c>
    </row>
    <row r="24" spans="1:8" ht="15">
      <c r="A24" s="12" t="s">
        <v>49</v>
      </c>
      <c r="B24" s="5"/>
      <c r="C24" s="24"/>
      <c r="D24" s="24"/>
      <c r="E24" s="24"/>
      <c r="F24" s="24"/>
      <c r="G24" s="24">
        <v>324</v>
      </c>
      <c r="H24" s="24">
        <f>SUM(G24)</f>
        <v>324</v>
      </c>
    </row>
    <row r="25" spans="1:8" ht="15">
      <c r="A25" s="12" t="s">
        <v>48</v>
      </c>
      <c r="B25" s="5"/>
      <c r="C25" s="24"/>
      <c r="D25" s="24">
        <v>733</v>
      </c>
      <c r="E25" s="24"/>
      <c r="F25" s="24">
        <v>475</v>
      </c>
      <c r="G25" s="24"/>
      <c r="H25" s="24">
        <f>SUM(C25:G25)</f>
        <v>1208</v>
      </c>
    </row>
    <row r="26" spans="1:8" s="89" customFormat="1" ht="15">
      <c r="A26" s="6" t="s">
        <v>253</v>
      </c>
      <c r="B26" s="7" t="s">
        <v>254</v>
      </c>
      <c r="C26" s="88"/>
      <c r="D26" s="88">
        <f>SUM(D25)</f>
        <v>733</v>
      </c>
      <c r="E26" s="88"/>
      <c r="F26" s="88">
        <f>SUM(F25)</f>
        <v>475</v>
      </c>
      <c r="G26" s="88">
        <f>SUM(G23:G25)</f>
        <v>1123</v>
      </c>
      <c r="H26" s="88">
        <f>SUM(H23:H25)</f>
        <v>2331</v>
      </c>
    </row>
    <row r="27" spans="1:8" s="93" customFormat="1" ht="15">
      <c r="A27" s="28" t="s">
        <v>53</v>
      </c>
      <c r="B27" s="5"/>
      <c r="C27" s="92"/>
      <c r="D27" s="92"/>
      <c r="E27" s="92">
        <v>153</v>
      </c>
      <c r="F27" s="92">
        <v>320</v>
      </c>
      <c r="G27" s="92">
        <v>760</v>
      </c>
      <c r="H27" s="92">
        <f aca="true" t="shared" si="0" ref="H27:H33">SUM(C27:G27)</f>
        <v>1233</v>
      </c>
    </row>
    <row r="28" spans="1:8" s="93" customFormat="1" ht="15">
      <c r="A28" s="28" t="s">
        <v>563</v>
      </c>
      <c r="B28" s="5"/>
      <c r="C28" s="92"/>
      <c r="D28" s="92">
        <v>2933</v>
      </c>
      <c r="E28" s="92"/>
      <c r="F28" s="92"/>
      <c r="G28" s="92"/>
      <c r="H28" s="92">
        <f>SUM(D28:G28)</f>
        <v>2933</v>
      </c>
    </row>
    <row r="29" spans="1:8" s="93" customFormat="1" ht="15">
      <c r="A29" s="4" t="s">
        <v>52</v>
      </c>
      <c r="B29" s="5"/>
      <c r="C29" s="92"/>
      <c r="D29" s="92"/>
      <c r="E29" s="92"/>
      <c r="F29" s="92"/>
      <c r="G29" s="92">
        <v>922</v>
      </c>
      <c r="H29" s="92">
        <f t="shared" si="0"/>
        <v>922</v>
      </c>
    </row>
    <row r="30" spans="1:8" ht="15">
      <c r="A30" s="12" t="s">
        <v>49</v>
      </c>
      <c r="B30" s="5"/>
      <c r="C30" s="24"/>
      <c r="D30" s="24"/>
      <c r="E30" s="24"/>
      <c r="F30" s="24"/>
      <c r="G30" s="24">
        <v>138</v>
      </c>
      <c r="H30" s="92">
        <f t="shared" si="0"/>
        <v>138</v>
      </c>
    </row>
    <row r="31" spans="1:8" ht="15">
      <c r="A31" s="4" t="s">
        <v>47</v>
      </c>
      <c r="B31" s="5"/>
      <c r="C31" s="24">
        <v>51</v>
      </c>
      <c r="D31" s="24"/>
      <c r="E31" s="24"/>
      <c r="F31" s="24"/>
      <c r="G31" s="24"/>
      <c r="H31" s="92">
        <f t="shared" si="0"/>
        <v>51</v>
      </c>
    </row>
    <row r="32" spans="1:8" ht="15">
      <c r="A32" s="4" t="s">
        <v>605</v>
      </c>
      <c r="B32" s="5"/>
      <c r="C32" s="24">
        <v>100</v>
      </c>
      <c r="D32" s="24"/>
      <c r="E32" s="24"/>
      <c r="F32" s="24"/>
      <c r="G32" s="24"/>
      <c r="H32" s="92">
        <f>SUM(C32:G32)</f>
        <v>100</v>
      </c>
    </row>
    <row r="33" spans="1:8" ht="15">
      <c r="A33" s="4" t="s">
        <v>548</v>
      </c>
      <c r="B33" s="5"/>
      <c r="C33" s="24"/>
      <c r="D33" s="24"/>
      <c r="E33" s="24"/>
      <c r="F33" s="24"/>
      <c r="G33" s="24">
        <v>6808</v>
      </c>
      <c r="H33" s="92">
        <f t="shared" si="0"/>
        <v>6808</v>
      </c>
    </row>
    <row r="34" spans="1:8" ht="30">
      <c r="A34" s="91" t="s">
        <v>50</v>
      </c>
      <c r="B34" s="5"/>
      <c r="C34" s="24"/>
      <c r="D34" s="24"/>
      <c r="E34" s="24"/>
      <c r="F34" s="24"/>
      <c r="G34" s="24">
        <v>800</v>
      </c>
      <c r="H34" s="24">
        <f>SUM(G34)</f>
        <v>800</v>
      </c>
    </row>
    <row r="35" spans="1:8" ht="15">
      <c r="A35" s="4" t="s">
        <v>537</v>
      </c>
      <c r="B35" s="5"/>
      <c r="C35" s="24"/>
      <c r="D35" s="24"/>
      <c r="E35" s="24"/>
      <c r="F35" s="24"/>
      <c r="G35" s="24">
        <v>3150</v>
      </c>
      <c r="H35" s="24">
        <f>SUM(G35)</f>
        <v>3150</v>
      </c>
    </row>
    <row r="36" spans="1:8" ht="15">
      <c r="A36" s="4" t="s">
        <v>564</v>
      </c>
      <c r="B36" s="5"/>
      <c r="C36" s="24"/>
      <c r="D36" s="24"/>
      <c r="E36" s="24"/>
      <c r="F36" s="24"/>
      <c r="G36" s="24">
        <v>237</v>
      </c>
      <c r="H36" s="24">
        <f>SUM(G36)</f>
        <v>237</v>
      </c>
    </row>
    <row r="37" spans="1:8" ht="15">
      <c r="A37" s="4" t="s">
        <v>573</v>
      </c>
      <c r="B37" s="5"/>
      <c r="C37" s="24"/>
      <c r="D37" s="24"/>
      <c r="E37" s="24"/>
      <c r="F37" s="24"/>
      <c r="G37" s="24">
        <v>256</v>
      </c>
      <c r="H37" s="24">
        <f>SUM(G37)</f>
        <v>256</v>
      </c>
    </row>
    <row r="38" spans="1:8" ht="15">
      <c r="A38" s="14" t="s">
        <v>255</v>
      </c>
      <c r="B38" s="87" t="s">
        <v>256</v>
      </c>
      <c r="C38" s="88">
        <f>SUM(C31:C37)</f>
        <v>151</v>
      </c>
      <c r="D38" s="88">
        <f>SUM(D28:D33)</f>
        <v>2933</v>
      </c>
      <c r="E38" s="88">
        <f>SUM(E27:E37)</f>
        <v>153</v>
      </c>
      <c r="F38" s="88">
        <f>SUM(F27:F31)</f>
        <v>320</v>
      </c>
      <c r="G38" s="88">
        <f>SUM(G27:G37)</f>
        <v>13071</v>
      </c>
      <c r="H38" s="88">
        <f>SUM(H27:H37)</f>
        <v>16628</v>
      </c>
    </row>
    <row r="39" spans="1:8" s="89" customFormat="1" ht="15">
      <c r="A39" s="14" t="s">
        <v>257</v>
      </c>
      <c r="B39" s="87" t="s">
        <v>258</v>
      </c>
      <c r="C39" s="88"/>
      <c r="D39" s="88"/>
      <c r="E39" s="88"/>
      <c r="F39" s="88"/>
      <c r="G39" s="88"/>
      <c r="H39" s="88"/>
    </row>
    <row r="40" spans="1:8" ht="15" hidden="1">
      <c r="A40" s="12"/>
      <c r="B40" s="5"/>
      <c r="C40" s="24"/>
      <c r="D40" s="24"/>
      <c r="E40" s="24"/>
      <c r="F40" s="24"/>
      <c r="G40" s="24"/>
      <c r="H40" s="24"/>
    </row>
    <row r="41" spans="1:8" ht="15" hidden="1">
      <c r="A41" s="12"/>
      <c r="B41" s="5"/>
      <c r="C41" s="24"/>
      <c r="D41" s="24"/>
      <c r="E41" s="24"/>
      <c r="F41" s="24"/>
      <c r="G41" s="24"/>
      <c r="H41" s="24"/>
    </row>
    <row r="42" spans="1:8" ht="15">
      <c r="A42" s="4" t="s">
        <v>259</v>
      </c>
      <c r="B42" s="5" t="s">
        <v>260</v>
      </c>
      <c r="C42" s="24"/>
      <c r="D42" s="24"/>
      <c r="E42" s="24"/>
      <c r="F42" s="24"/>
      <c r="G42" s="24"/>
      <c r="H42" s="24"/>
    </row>
    <row r="43" spans="1:8" s="89" customFormat="1" ht="25.5">
      <c r="A43" s="6" t="s">
        <v>261</v>
      </c>
      <c r="B43" s="7" t="s">
        <v>262</v>
      </c>
      <c r="C43" s="88">
        <v>14</v>
      </c>
      <c r="D43" s="88">
        <v>990</v>
      </c>
      <c r="E43" s="88">
        <v>41</v>
      </c>
      <c r="F43" s="88">
        <v>190</v>
      </c>
      <c r="G43" s="90">
        <v>6526</v>
      </c>
      <c r="H43" s="88">
        <f>SUM(C43:G43)</f>
        <v>7761</v>
      </c>
    </row>
    <row r="44" spans="1:8" ht="15.75">
      <c r="A44" s="16" t="s">
        <v>451</v>
      </c>
      <c r="B44" s="8" t="s">
        <v>263</v>
      </c>
      <c r="C44" s="90">
        <f>SUM(C38+C43)</f>
        <v>165</v>
      </c>
      <c r="D44" s="90">
        <f>SUM(D26+D43+D38)</f>
        <v>4656</v>
      </c>
      <c r="E44" s="90">
        <f>SUM(E43+E38)</f>
        <v>194</v>
      </c>
      <c r="F44" s="90">
        <f>SUM(F26+F38+F43+F11)</f>
        <v>1173</v>
      </c>
      <c r="G44" s="90">
        <f>G43+G38+G39+G26+G11+G19</f>
        <v>52426</v>
      </c>
      <c r="H44" s="90">
        <f>H43+H38+H26+H39+H11+H19</f>
        <v>58614</v>
      </c>
    </row>
    <row r="45" spans="1:8" ht="15.75" hidden="1">
      <c r="A45" s="18"/>
      <c r="B45" s="7"/>
      <c r="C45" s="24"/>
      <c r="D45" s="24"/>
      <c r="E45" s="24"/>
      <c r="F45" s="24"/>
      <c r="G45" s="24"/>
      <c r="H45" s="24"/>
    </row>
    <row r="46" spans="1:8" ht="15.75" hidden="1">
      <c r="A46" s="18"/>
      <c r="B46" s="7"/>
      <c r="C46" s="24"/>
      <c r="D46" s="24"/>
      <c r="E46" s="24"/>
      <c r="F46" s="24"/>
      <c r="G46" s="24"/>
      <c r="H46" s="24"/>
    </row>
    <row r="47" spans="1:8" ht="15.75" hidden="1">
      <c r="A47" s="18"/>
      <c r="B47" s="7"/>
      <c r="C47" s="24"/>
      <c r="D47" s="24"/>
      <c r="E47" s="24"/>
      <c r="F47" s="24"/>
      <c r="G47" s="24"/>
      <c r="H47" s="24"/>
    </row>
    <row r="48" spans="1:8" s="93" customFormat="1" ht="15">
      <c r="A48" s="12" t="s">
        <v>51</v>
      </c>
      <c r="B48" s="5"/>
      <c r="C48" s="92"/>
      <c r="D48" s="92"/>
      <c r="E48" s="92"/>
      <c r="F48" s="92"/>
      <c r="G48" s="92">
        <v>27400</v>
      </c>
      <c r="H48" s="92">
        <f>SUM(C48:G48)</f>
        <v>27400</v>
      </c>
    </row>
    <row r="49" spans="1:8" s="93" customFormat="1" ht="15">
      <c r="A49" s="12" t="s">
        <v>607</v>
      </c>
      <c r="B49" s="5"/>
      <c r="C49" s="92"/>
      <c r="D49" s="92"/>
      <c r="E49" s="92"/>
      <c r="F49" s="92"/>
      <c r="G49" s="92">
        <v>15483</v>
      </c>
      <c r="H49" s="92">
        <f>SUM(G49)</f>
        <v>15483</v>
      </c>
    </row>
    <row r="50" spans="1:8" s="89" customFormat="1" ht="15">
      <c r="A50" s="14" t="s">
        <v>264</v>
      </c>
      <c r="B50" s="87" t="s">
        <v>265</v>
      </c>
      <c r="C50" s="88"/>
      <c r="D50" s="88"/>
      <c r="E50" s="88"/>
      <c r="F50" s="88"/>
      <c r="G50" s="88">
        <f>SUM(G48:G49)</f>
        <v>42883</v>
      </c>
      <c r="H50" s="88">
        <f>SUM(H48:H49)</f>
        <v>42883</v>
      </c>
    </row>
    <row r="51" spans="1:8" ht="15" hidden="1">
      <c r="A51" s="12"/>
      <c r="B51" s="5"/>
      <c r="C51" s="24"/>
      <c r="D51" s="24"/>
      <c r="E51" s="24"/>
      <c r="F51" s="24"/>
      <c r="G51" s="24"/>
      <c r="H51" s="24"/>
    </row>
    <row r="52" spans="1:8" ht="15" hidden="1">
      <c r="A52" s="12"/>
      <c r="B52" s="5"/>
      <c r="C52" s="24"/>
      <c r="D52" s="24"/>
      <c r="E52" s="24"/>
      <c r="F52" s="24"/>
      <c r="G52" s="24"/>
      <c r="H52" s="24"/>
    </row>
    <row r="53" spans="1:8" ht="15" hidden="1">
      <c r="A53" s="12"/>
      <c r="B53" s="5"/>
      <c r="C53" s="24"/>
      <c r="D53" s="24"/>
      <c r="E53" s="24"/>
      <c r="F53" s="24"/>
      <c r="G53" s="24"/>
      <c r="H53" s="24"/>
    </row>
    <row r="54" spans="1:8" ht="15">
      <c r="A54" s="12"/>
      <c r="B54" s="5"/>
      <c r="C54" s="24"/>
      <c r="D54" s="24"/>
      <c r="E54" s="24"/>
      <c r="F54" s="24"/>
      <c r="G54" s="24"/>
      <c r="H54" s="24"/>
    </row>
    <row r="55" spans="1:8" ht="15">
      <c r="A55" s="12" t="s">
        <v>266</v>
      </c>
      <c r="B55" s="5" t="s">
        <v>267</v>
      </c>
      <c r="C55" s="24"/>
      <c r="D55" s="24"/>
      <c r="E55" s="24"/>
      <c r="F55" s="24"/>
      <c r="G55" s="24"/>
      <c r="H55" s="24"/>
    </row>
    <row r="56" spans="1:8" ht="15" hidden="1">
      <c r="A56" s="12"/>
      <c r="B56" s="5"/>
      <c r="C56" s="24"/>
      <c r="D56" s="24"/>
      <c r="E56" s="24"/>
      <c r="F56" s="24"/>
      <c r="G56" s="24"/>
      <c r="H56" s="24"/>
    </row>
    <row r="57" spans="1:8" ht="15" hidden="1">
      <c r="A57" s="12"/>
      <c r="B57" s="5"/>
      <c r="C57" s="24"/>
      <c r="D57" s="24"/>
      <c r="E57" s="24"/>
      <c r="F57" s="24"/>
      <c r="G57" s="24"/>
      <c r="H57" s="24"/>
    </row>
    <row r="58" spans="1:8" ht="15" hidden="1">
      <c r="A58" s="12"/>
      <c r="B58" s="5"/>
      <c r="C58" s="24"/>
      <c r="D58" s="24"/>
      <c r="E58" s="24"/>
      <c r="F58" s="24"/>
      <c r="G58" s="24"/>
      <c r="H58" s="24"/>
    </row>
    <row r="59" spans="1:8" ht="15">
      <c r="A59" s="12"/>
      <c r="B59" s="5"/>
      <c r="C59" s="24"/>
      <c r="D59" s="24"/>
      <c r="E59" s="24"/>
      <c r="F59" s="24"/>
      <c r="G59" s="24"/>
      <c r="H59" s="24"/>
    </row>
    <row r="60" spans="1:8" ht="15">
      <c r="A60" s="12" t="s">
        <v>268</v>
      </c>
      <c r="B60" s="5" t="s">
        <v>269</v>
      </c>
      <c r="C60" s="24"/>
      <c r="D60" s="24"/>
      <c r="E60" s="24"/>
      <c r="F60" s="24"/>
      <c r="G60" s="24"/>
      <c r="H60" s="24"/>
    </row>
    <row r="61" spans="1:8" ht="15">
      <c r="A61" s="12" t="s">
        <v>270</v>
      </c>
      <c r="B61" s="5" t="s">
        <v>271</v>
      </c>
      <c r="C61" s="24"/>
      <c r="D61" s="24"/>
      <c r="E61" s="24"/>
      <c r="F61" s="24"/>
      <c r="G61" s="90">
        <v>10705</v>
      </c>
      <c r="H61" s="90">
        <f>SUM(C61:G61)</f>
        <v>10705</v>
      </c>
    </row>
    <row r="62" spans="1:8" s="89" customFormat="1" ht="15.75">
      <c r="A62" s="16" t="s">
        <v>452</v>
      </c>
      <c r="B62" s="94" t="s">
        <v>272</v>
      </c>
      <c r="C62" s="88"/>
      <c r="D62" s="88"/>
      <c r="E62" s="88"/>
      <c r="F62" s="88"/>
      <c r="G62" s="90">
        <f>G61+G50</f>
        <v>53588</v>
      </c>
      <c r="H62" s="88">
        <f>SUM(H61+H50)</f>
        <v>53588</v>
      </c>
    </row>
    <row r="65" spans="1:9" ht="46.5" customHeight="1">
      <c r="A65" s="142" t="s">
        <v>550</v>
      </c>
      <c r="B65" s="143"/>
      <c r="C65" s="143"/>
      <c r="D65" s="143"/>
      <c r="E65" s="143"/>
      <c r="F65" s="143"/>
      <c r="G65" s="143"/>
      <c r="H65" s="143"/>
      <c r="I65" s="143"/>
    </row>
    <row r="66" spans="1:9" ht="15">
      <c r="A66" s="107" t="s">
        <v>538</v>
      </c>
      <c r="B66" s="107" t="s">
        <v>539</v>
      </c>
      <c r="C66" s="107" t="s">
        <v>540</v>
      </c>
      <c r="D66" s="107" t="s">
        <v>541</v>
      </c>
      <c r="E66" s="107" t="s">
        <v>542</v>
      </c>
      <c r="F66" s="107" t="s">
        <v>543</v>
      </c>
      <c r="G66" s="107" t="s">
        <v>544</v>
      </c>
      <c r="H66" s="107" t="s">
        <v>545</v>
      </c>
      <c r="I66" s="107" t="s">
        <v>546</v>
      </c>
    </row>
    <row r="67" spans="1:9" ht="98.25">
      <c r="A67" s="108" t="s">
        <v>547</v>
      </c>
      <c r="B67" s="109" t="s">
        <v>551</v>
      </c>
      <c r="C67" s="109" t="s">
        <v>552</v>
      </c>
      <c r="D67" s="109" t="s">
        <v>553</v>
      </c>
      <c r="E67" s="109" t="s">
        <v>554</v>
      </c>
      <c r="F67" s="109" t="s">
        <v>555</v>
      </c>
      <c r="G67" s="109" t="s">
        <v>556</v>
      </c>
      <c r="H67" s="110" t="s">
        <v>557</v>
      </c>
      <c r="I67" s="111" t="s">
        <v>125</v>
      </c>
    </row>
    <row r="68" spans="1:9" ht="15">
      <c r="A68" s="112"/>
      <c r="B68" s="113"/>
      <c r="C68" s="114"/>
      <c r="D68" s="114"/>
      <c r="E68" s="114"/>
      <c r="F68" s="114"/>
      <c r="G68" s="114"/>
      <c r="H68" s="115"/>
      <c r="I68" s="116">
        <f aca="true" t="shared" si="1" ref="I68:I73">SUM(B68:H68)</f>
        <v>0</v>
      </c>
    </row>
    <row r="69" spans="1:9" ht="15">
      <c r="A69" s="112" t="s">
        <v>558</v>
      </c>
      <c r="B69" s="113">
        <v>7500</v>
      </c>
      <c r="C69" s="114"/>
      <c r="D69" s="114"/>
      <c r="E69" s="114"/>
      <c r="F69" s="114"/>
      <c r="G69" s="114"/>
      <c r="H69" s="115"/>
      <c r="I69" s="116">
        <f t="shared" si="1"/>
        <v>7500</v>
      </c>
    </row>
    <row r="70" spans="1:9" ht="15">
      <c r="A70" s="117"/>
      <c r="B70" s="113"/>
      <c r="C70" s="114"/>
      <c r="D70" s="114"/>
      <c r="E70" s="114"/>
      <c r="F70" s="114"/>
      <c r="G70" s="114"/>
      <c r="H70" s="115"/>
      <c r="I70" s="116">
        <f t="shared" si="1"/>
        <v>0</v>
      </c>
    </row>
    <row r="71" spans="1:9" ht="15">
      <c r="A71" s="112"/>
      <c r="B71" s="113"/>
      <c r="C71" s="114"/>
      <c r="D71" s="114"/>
      <c r="E71" s="114"/>
      <c r="F71" s="114"/>
      <c r="G71" s="114"/>
      <c r="H71" s="115"/>
      <c r="I71" s="116">
        <f t="shared" si="1"/>
        <v>0</v>
      </c>
    </row>
    <row r="72" spans="1:9" ht="15">
      <c r="A72" s="112"/>
      <c r="B72" s="113"/>
      <c r="C72" s="114"/>
      <c r="D72" s="114"/>
      <c r="E72" s="114"/>
      <c r="F72" s="114"/>
      <c r="G72" s="114"/>
      <c r="H72" s="115"/>
      <c r="I72" s="116">
        <f t="shared" si="1"/>
        <v>0</v>
      </c>
    </row>
    <row r="73" spans="1:9" ht="15.75">
      <c r="A73" s="111" t="s">
        <v>125</v>
      </c>
      <c r="B73" s="118">
        <f>SUM(B68:B72)</f>
        <v>7500</v>
      </c>
      <c r="C73" s="114"/>
      <c r="D73" s="114"/>
      <c r="E73" s="114"/>
      <c r="F73" s="114"/>
      <c r="G73" s="114"/>
      <c r="H73" s="115"/>
      <c r="I73" s="116">
        <f t="shared" si="1"/>
        <v>7500</v>
      </c>
    </row>
    <row r="74" spans="1:7" ht="15">
      <c r="A74" s="96"/>
      <c r="B74" s="97"/>
      <c r="C74" s="95"/>
      <c r="D74" s="95"/>
      <c r="E74" s="3"/>
      <c r="F74" s="3"/>
      <c r="G74" s="3"/>
    </row>
    <row r="75" spans="1:7" ht="15">
      <c r="A75" s="96"/>
      <c r="B75" s="97"/>
      <c r="C75" s="95"/>
      <c r="D75" s="95"/>
      <c r="E75" s="3"/>
      <c r="F75" s="3"/>
      <c r="G75" s="3"/>
    </row>
    <row r="76" spans="1:7" ht="15">
      <c r="A76" s="96"/>
      <c r="B76" s="97"/>
      <c r="C76" s="95"/>
      <c r="D76" s="95"/>
      <c r="E76" s="3"/>
      <c r="F76" s="3"/>
      <c r="G76" s="3"/>
    </row>
    <row r="77" spans="1:7" ht="15">
      <c r="A77" s="96"/>
      <c r="B77" s="97"/>
      <c r="C77" s="95"/>
      <c r="D77" s="95"/>
      <c r="E77" s="3"/>
      <c r="F77" s="3"/>
      <c r="G77" s="3"/>
    </row>
    <row r="78" spans="1:7" ht="15">
      <c r="A78" s="96"/>
      <c r="B78" s="97"/>
      <c r="C78" s="95"/>
      <c r="D78" s="95"/>
      <c r="E78" s="3"/>
      <c r="F78" s="3"/>
      <c r="G78" s="3"/>
    </row>
    <row r="79" spans="1:7" ht="15">
      <c r="A79" s="96"/>
      <c r="B79" s="97"/>
      <c r="C79" s="95"/>
      <c r="D79" s="95"/>
      <c r="E79" s="3"/>
      <c r="F79" s="3"/>
      <c r="G79" s="3"/>
    </row>
    <row r="80" spans="1:7" ht="15">
      <c r="A80" s="96"/>
      <c r="B80" s="97"/>
      <c r="C80" s="95"/>
      <c r="D80" s="95"/>
      <c r="E80" s="3"/>
      <c r="F80" s="3"/>
      <c r="G80" s="3"/>
    </row>
    <row r="81" spans="1:7" ht="15">
      <c r="A81" s="98"/>
      <c r="B81" s="97"/>
      <c r="C81" s="95"/>
      <c r="D81" s="95"/>
      <c r="E81" s="3"/>
      <c r="F81" s="3"/>
      <c r="G81" s="3"/>
    </row>
    <row r="82" spans="1:7" ht="15">
      <c r="A82" s="98"/>
      <c r="B82" s="97"/>
      <c r="C82" s="95"/>
      <c r="D82" s="95"/>
      <c r="E82" s="3"/>
      <c r="F82" s="3"/>
      <c r="G82" s="3"/>
    </row>
    <row r="83" spans="1:7" ht="15">
      <c r="A83" s="98"/>
      <c r="B83" s="97"/>
      <c r="C83" s="95"/>
      <c r="D83" s="95"/>
      <c r="E83" s="3"/>
      <c r="F83" s="3"/>
      <c r="G83" s="3"/>
    </row>
    <row r="84" spans="1:7" ht="15">
      <c r="A84" s="96"/>
      <c r="B84" s="97"/>
      <c r="C84" s="95"/>
      <c r="D84" s="95"/>
      <c r="E84" s="3"/>
      <c r="F84" s="3"/>
      <c r="G84" s="3"/>
    </row>
    <row r="85" spans="1:7" ht="15.75">
      <c r="A85" s="101"/>
      <c r="B85" s="102"/>
      <c r="C85" s="95"/>
      <c r="D85" s="95"/>
      <c r="E85" s="3"/>
      <c r="F85" s="3"/>
      <c r="G85" s="3"/>
    </row>
    <row r="86" spans="1:7" ht="15.75">
      <c r="A86" s="99"/>
      <c r="B86" s="100"/>
      <c r="C86" s="95"/>
      <c r="D86" s="95"/>
      <c r="E86" s="3"/>
      <c r="F86" s="3"/>
      <c r="G86" s="3"/>
    </row>
    <row r="87" spans="1:7" ht="15.75">
      <c r="A87" s="99"/>
      <c r="B87" s="100"/>
      <c r="C87" s="95"/>
      <c r="D87" s="95"/>
      <c r="E87" s="3"/>
      <c r="F87" s="3"/>
      <c r="G87" s="3"/>
    </row>
    <row r="88" spans="1:7" ht="15.75">
      <c r="A88" s="99"/>
      <c r="B88" s="100"/>
      <c r="C88" s="95"/>
      <c r="D88" s="95"/>
      <c r="E88" s="3"/>
      <c r="F88" s="3"/>
      <c r="G88" s="3"/>
    </row>
    <row r="89" spans="1:7" ht="15.75">
      <c r="A89" s="99"/>
      <c r="B89" s="100"/>
      <c r="C89" s="95"/>
      <c r="D89" s="95"/>
      <c r="E89" s="3"/>
      <c r="F89" s="3"/>
      <c r="G89" s="3"/>
    </row>
    <row r="90" spans="1:7" ht="15">
      <c r="A90" s="96"/>
      <c r="B90" s="97"/>
      <c r="C90" s="95"/>
      <c r="D90" s="95"/>
      <c r="E90" s="3"/>
      <c r="F90" s="3"/>
      <c r="G90" s="3"/>
    </row>
    <row r="91" spans="1:7" ht="15">
      <c r="A91" s="96"/>
      <c r="B91" s="97"/>
      <c r="C91" s="95"/>
      <c r="D91" s="95"/>
      <c r="E91" s="3"/>
      <c r="F91" s="3"/>
      <c r="G91" s="3"/>
    </row>
    <row r="92" spans="1:7" ht="15">
      <c r="A92" s="96"/>
      <c r="B92" s="97"/>
      <c r="C92" s="95"/>
      <c r="D92" s="95"/>
      <c r="E92" s="3"/>
      <c r="F92" s="3"/>
      <c r="G92" s="3"/>
    </row>
    <row r="93" spans="1:7" ht="15">
      <c r="A93" s="96"/>
      <c r="B93" s="97"/>
      <c r="C93" s="95"/>
      <c r="D93" s="95"/>
      <c r="E93" s="3"/>
      <c r="F93" s="3"/>
      <c r="G93" s="3"/>
    </row>
    <row r="94" spans="1:7" ht="15">
      <c r="A94" s="96"/>
      <c r="B94" s="97"/>
      <c r="C94" s="95"/>
      <c r="D94" s="95"/>
      <c r="E94" s="3"/>
      <c r="F94" s="3"/>
      <c r="G94" s="3"/>
    </row>
    <row r="95" spans="1:7" ht="15">
      <c r="A95" s="96"/>
      <c r="B95" s="97"/>
      <c r="C95" s="95"/>
      <c r="D95" s="95"/>
      <c r="E95" s="3"/>
      <c r="F95" s="3"/>
      <c r="G95" s="3"/>
    </row>
    <row r="96" spans="1:7" ht="15">
      <c r="A96" s="96"/>
      <c r="B96" s="97"/>
      <c r="C96" s="95"/>
      <c r="D96" s="95"/>
      <c r="E96" s="3"/>
      <c r="F96" s="3"/>
      <c r="G96" s="3"/>
    </row>
    <row r="97" spans="1:7" ht="15">
      <c r="A97" s="96"/>
      <c r="B97" s="97"/>
      <c r="C97" s="95"/>
      <c r="D97" s="95"/>
      <c r="E97" s="3"/>
      <c r="F97" s="3"/>
      <c r="G97" s="3"/>
    </row>
    <row r="98" spans="1:7" ht="15">
      <c r="A98" s="96"/>
      <c r="B98" s="97"/>
      <c r="C98" s="95"/>
      <c r="D98" s="95"/>
      <c r="E98" s="3"/>
      <c r="F98" s="3"/>
      <c r="G98" s="3"/>
    </row>
    <row r="99" spans="1:7" ht="15">
      <c r="A99" s="96"/>
      <c r="B99" s="97"/>
      <c r="C99" s="95"/>
      <c r="D99" s="95"/>
      <c r="E99" s="3"/>
      <c r="F99" s="3"/>
      <c r="G99" s="3"/>
    </row>
    <row r="100" spans="1:7" ht="15">
      <c r="A100" s="96"/>
      <c r="B100" s="97"/>
      <c r="C100" s="95"/>
      <c r="D100" s="95"/>
      <c r="E100" s="3"/>
      <c r="F100" s="3"/>
      <c r="G100" s="3"/>
    </row>
    <row r="101" spans="1:7" ht="15.75">
      <c r="A101" s="101"/>
      <c r="B101" s="102"/>
      <c r="C101" s="95"/>
      <c r="D101" s="95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</sheetData>
  <sheetProtection/>
  <mergeCells count="3">
    <mergeCell ref="A1:H1"/>
    <mergeCell ref="A2:H2"/>
    <mergeCell ref="A65:I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  <headerFooter alignWithMargins="0">
    <oddHeader>&amp;R1/10. melléklet a 5/2015. (III. 05.)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7.71093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36" t="s">
        <v>108</v>
      </c>
      <c r="B1" s="137"/>
      <c r="C1" s="137"/>
      <c r="D1" s="137"/>
    </row>
    <row r="2" spans="1:4" ht="23.25" customHeight="1">
      <c r="A2" s="135" t="s">
        <v>115</v>
      </c>
      <c r="B2" s="140"/>
      <c r="C2" s="140"/>
      <c r="D2" s="140"/>
    </row>
    <row r="3" ht="18">
      <c r="A3" s="44"/>
    </row>
    <row r="5" spans="1:4" ht="30">
      <c r="A5" s="1" t="s">
        <v>147</v>
      </c>
      <c r="B5" s="2" t="s">
        <v>148</v>
      </c>
      <c r="C5" s="50" t="s">
        <v>109</v>
      </c>
      <c r="D5" s="56" t="s">
        <v>110</v>
      </c>
    </row>
    <row r="6" spans="1:4" ht="15">
      <c r="A6" s="14" t="s">
        <v>96</v>
      </c>
      <c r="B6" s="24"/>
      <c r="C6" s="90">
        <v>21030</v>
      </c>
      <c r="D6" s="90">
        <v>21030</v>
      </c>
    </row>
    <row r="7" spans="1:4" ht="15">
      <c r="A7" s="24" t="s">
        <v>566</v>
      </c>
      <c r="B7" s="24"/>
      <c r="C7" s="24">
        <v>-5022</v>
      </c>
      <c r="D7" s="24">
        <v>-5022</v>
      </c>
    </row>
    <row r="8" spans="1:4" ht="15">
      <c r="A8" s="24" t="s">
        <v>567</v>
      </c>
      <c r="B8" s="24"/>
      <c r="C8" s="24">
        <v>-2265</v>
      </c>
      <c r="D8" s="24">
        <v>-2265</v>
      </c>
    </row>
    <row r="9" spans="1:4" ht="15">
      <c r="A9" s="24" t="s">
        <v>568</v>
      </c>
      <c r="B9" s="24"/>
      <c r="C9" s="24">
        <v>-5398</v>
      </c>
      <c r="D9" s="24">
        <v>-5398</v>
      </c>
    </row>
    <row r="10" spans="1:4" ht="15">
      <c r="A10" s="24" t="s">
        <v>569</v>
      </c>
      <c r="B10" s="24"/>
      <c r="C10" s="24">
        <v>-2230</v>
      </c>
      <c r="D10" s="24">
        <v>-2230</v>
      </c>
    </row>
    <row r="11" spans="1:4" ht="30">
      <c r="A11" s="120" t="s">
        <v>570</v>
      </c>
      <c r="B11" s="24"/>
      <c r="C11" s="24">
        <v>-3000</v>
      </c>
      <c r="D11" s="24">
        <v>-3000</v>
      </c>
    </row>
    <row r="12" spans="1:4" ht="15">
      <c r="A12" s="14" t="s">
        <v>574</v>
      </c>
      <c r="B12" s="7" t="s">
        <v>248</v>
      </c>
      <c r="C12" s="90">
        <f>SUM(C6:C11)</f>
        <v>3115</v>
      </c>
      <c r="D12" s="90">
        <f>SUM(C12)</f>
        <v>3115</v>
      </c>
    </row>
    <row r="13" spans="1:4" ht="15">
      <c r="A13" s="70" t="s">
        <v>575</v>
      </c>
      <c r="B13" s="7"/>
      <c r="C13" s="24">
        <v>-803</v>
      </c>
      <c r="D13" s="24">
        <f>SUM(C13)</f>
        <v>-803</v>
      </c>
    </row>
    <row r="14" spans="1:4" ht="15">
      <c r="A14" s="70" t="s">
        <v>576</v>
      </c>
      <c r="B14" s="7"/>
      <c r="C14" s="24">
        <v>-305</v>
      </c>
      <c r="D14" s="24">
        <f aca="true" t="shared" si="0" ref="D14:D21">SUM(C14)</f>
        <v>-305</v>
      </c>
    </row>
    <row r="15" spans="1:4" ht="15">
      <c r="A15" s="70" t="s">
        <v>577</v>
      </c>
      <c r="B15" s="7"/>
      <c r="C15" s="24">
        <v>2996</v>
      </c>
      <c r="D15" s="24">
        <f t="shared" si="0"/>
        <v>2996</v>
      </c>
    </row>
    <row r="16" spans="1:4" ht="15">
      <c r="A16" s="70" t="s">
        <v>578</v>
      </c>
      <c r="B16" s="7"/>
      <c r="C16" s="24">
        <v>788</v>
      </c>
      <c r="D16" s="24">
        <f t="shared" si="0"/>
        <v>788</v>
      </c>
    </row>
    <row r="17" spans="1:4" ht="15">
      <c r="A17" s="70" t="s">
        <v>579</v>
      </c>
      <c r="B17" s="7"/>
      <c r="C17" s="24">
        <v>-1540</v>
      </c>
      <c r="D17" s="24">
        <f t="shared" si="0"/>
        <v>-1540</v>
      </c>
    </row>
    <row r="18" spans="1:4" ht="15">
      <c r="A18" s="70" t="s">
        <v>580</v>
      </c>
      <c r="B18" s="7"/>
      <c r="C18" s="24">
        <v>-472</v>
      </c>
      <c r="D18" s="24">
        <f t="shared" si="0"/>
        <v>-472</v>
      </c>
    </row>
    <row r="19" spans="1:4" ht="15">
      <c r="A19" s="70" t="s">
        <v>581</v>
      </c>
      <c r="B19" s="7"/>
      <c r="C19" s="24">
        <v>-672</v>
      </c>
      <c r="D19" s="24">
        <f t="shared" si="0"/>
        <v>-672</v>
      </c>
    </row>
    <row r="20" spans="1:4" ht="15">
      <c r="A20" s="24" t="s">
        <v>582</v>
      </c>
      <c r="B20" s="7"/>
      <c r="C20" s="24">
        <v>-838</v>
      </c>
      <c r="D20" s="24">
        <f t="shared" si="0"/>
        <v>-838</v>
      </c>
    </row>
    <row r="21" spans="1:4" ht="15">
      <c r="A21" s="70" t="s">
        <v>583</v>
      </c>
      <c r="B21" s="7"/>
      <c r="C21" s="24">
        <v>10466</v>
      </c>
      <c r="D21" s="24">
        <f t="shared" si="0"/>
        <v>10466</v>
      </c>
    </row>
    <row r="22" spans="1:4" ht="15">
      <c r="A22" s="14" t="s">
        <v>584</v>
      </c>
      <c r="B22" s="7" t="s">
        <v>248</v>
      </c>
      <c r="C22" s="90">
        <f>SUM(C12:C21)</f>
        <v>12735</v>
      </c>
      <c r="D22" s="90">
        <f aca="true" t="shared" si="1" ref="D22:D27">SUM(C22)</f>
        <v>12735</v>
      </c>
    </row>
    <row r="23" spans="1:4" ht="15">
      <c r="A23" s="70" t="s">
        <v>608</v>
      </c>
      <c r="B23" s="7"/>
      <c r="C23" s="24">
        <v>10178</v>
      </c>
      <c r="D23" s="132">
        <f t="shared" si="1"/>
        <v>10178</v>
      </c>
    </row>
    <row r="24" spans="1:4" ht="15">
      <c r="A24" s="70" t="s">
        <v>609</v>
      </c>
      <c r="B24" s="7"/>
      <c r="C24" s="24">
        <v>-4486</v>
      </c>
      <c r="D24" s="132">
        <f t="shared" si="1"/>
        <v>-4486</v>
      </c>
    </row>
    <row r="25" spans="1:4" ht="15">
      <c r="A25" s="70" t="s">
        <v>610</v>
      </c>
      <c r="B25" s="7"/>
      <c r="C25" s="24">
        <v>-25107</v>
      </c>
      <c r="D25" s="132">
        <f t="shared" si="1"/>
        <v>-25107</v>
      </c>
    </row>
    <row r="26" spans="1:4" ht="15">
      <c r="A26" s="70" t="s">
        <v>611</v>
      </c>
      <c r="B26" s="7"/>
      <c r="C26" s="24">
        <v>-2500</v>
      </c>
      <c r="D26" s="132">
        <f t="shared" si="1"/>
        <v>-2500</v>
      </c>
    </row>
    <row r="27" spans="1:4" ht="15">
      <c r="A27" s="70" t="s">
        <v>612</v>
      </c>
      <c r="B27" s="7"/>
      <c r="C27" s="24">
        <v>29087</v>
      </c>
      <c r="D27" s="132">
        <f t="shared" si="1"/>
        <v>29087</v>
      </c>
    </row>
    <row r="28" spans="1:4" ht="15">
      <c r="A28" s="14" t="s">
        <v>96</v>
      </c>
      <c r="B28" s="7"/>
      <c r="C28" s="90">
        <f>SUM(C22:C27)</f>
        <v>19907</v>
      </c>
      <c r="D28" s="90">
        <f>SUM(D22:D27)</f>
        <v>19907</v>
      </c>
    </row>
    <row r="29" spans="1:4" ht="15">
      <c r="A29" s="14" t="s">
        <v>95</v>
      </c>
      <c r="B29" s="7" t="s">
        <v>248</v>
      </c>
      <c r="C29" s="24"/>
      <c r="D29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5/2015. (III. 05.)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B93" sqref="B93"/>
    </sheetView>
  </sheetViews>
  <sheetFormatPr defaultColWidth="9.140625" defaultRowHeight="15"/>
  <cols>
    <col min="1" max="1" width="84.28125" style="0" customWidth="1"/>
    <col min="2" max="2" width="16.140625" style="0" customWidth="1"/>
  </cols>
  <sheetData>
    <row r="1" spans="1:2" ht="27" customHeight="1">
      <c r="A1" s="136" t="s">
        <v>108</v>
      </c>
      <c r="B1" s="137"/>
    </row>
    <row r="2" spans="1:7" ht="71.25" customHeight="1">
      <c r="A2" s="139" t="s">
        <v>585</v>
      </c>
      <c r="B2" s="139"/>
      <c r="C2" s="123"/>
      <c r="D2" s="123"/>
      <c r="E2" s="123"/>
      <c r="F2" s="123"/>
      <c r="G2" s="123"/>
    </row>
    <row r="3" spans="1:7" ht="24" customHeight="1">
      <c r="A3" s="121"/>
      <c r="B3" s="121"/>
      <c r="C3" s="123"/>
      <c r="D3" s="123"/>
      <c r="E3" s="123"/>
      <c r="F3" s="123"/>
      <c r="G3" s="123"/>
    </row>
    <row r="4" ht="22.5" customHeight="1">
      <c r="A4" s="80" t="s">
        <v>109</v>
      </c>
    </row>
    <row r="5" spans="1:2" ht="15">
      <c r="A5" s="67" t="s">
        <v>586</v>
      </c>
      <c r="B5" s="66" t="s">
        <v>587</v>
      </c>
    </row>
    <row r="6" spans="1:2" ht="15">
      <c r="A6" s="83" t="s">
        <v>129</v>
      </c>
      <c r="B6" s="83">
        <v>1544</v>
      </c>
    </row>
    <row r="7" spans="1:2" ht="15">
      <c r="A7" s="124" t="s">
        <v>130</v>
      </c>
      <c r="B7" s="83">
        <v>384</v>
      </c>
    </row>
    <row r="8" spans="1:2" ht="15">
      <c r="A8" s="83" t="s">
        <v>131</v>
      </c>
      <c r="B8" s="83"/>
    </row>
    <row r="9" spans="1:2" ht="15">
      <c r="A9" s="83" t="s">
        <v>132</v>
      </c>
      <c r="B9" s="83"/>
    </row>
    <row r="10" spans="1:2" ht="15">
      <c r="A10" s="83" t="s">
        <v>133</v>
      </c>
      <c r="B10" s="83"/>
    </row>
    <row r="11" spans="1:2" ht="15">
      <c r="A11" s="83" t="s">
        <v>134</v>
      </c>
      <c r="B11" s="83"/>
    </row>
    <row r="12" spans="1:2" ht="15">
      <c r="A12" s="83" t="s">
        <v>135</v>
      </c>
      <c r="B12" s="83"/>
    </row>
    <row r="13" spans="1:2" ht="15">
      <c r="A13" s="83" t="s">
        <v>136</v>
      </c>
      <c r="B13" s="83"/>
    </row>
    <row r="14" spans="1:2" ht="15">
      <c r="A14" s="65" t="s">
        <v>588</v>
      </c>
      <c r="B14" s="125">
        <f>SUM(B6:B13)</f>
        <v>1928</v>
      </c>
    </row>
    <row r="15" spans="1:2" ht="30">
      <c r="A15" s="126" t="s">
        <v>589</v>
      </c>
      <c r="B15" s="83">
        <v>1928</v>
      </c>
    </row>
    <row r="16" spans="1:2" ht="30">
      <c r="A16" s="126" t="s">
        <v>590</v>
      </c>
      <c r="B16" s="83"/>
    </row>
    <row r="17" spans="1:2" ht="15">
      <c r="A17" s="127" t="s">
        <v>591</v>
      </c>
      <c r="B17" s="83"/>
    </row>
    <row r="18" spans="1:2" ht="15">
      <c r="A18" s="127" t="s">
        <v>592</v>
      </c>
      <c r="B18" s="83"/>
    </row>
    <row r="19" spans="1:2" ht="15">
      <c r="A19" s="83" t="s">
        <v>593</v>
      </c>
      <c r="B19" s="83"/>
    </row>
    <row r="20" spans="1:2" ht="15">
      <c r="A20" s="45" t="s">
        <v>594</v>
      </c>
      <c r="B20" s="83">
        <f>SUM(B15:B19)</f>
        <v>1928</v>
      </c>
    </row>
    <row r="21" spans="1:2" ht="31.5">
      <c r="A21" s="128" t="s">
        <v>595</v>
      </c>
      <c r="B21" s="129"/>
    </row>
    <row r="22" spans="1:2" ht="15.75">
      <c r="A22" s="84" t="s">
        <v>596</v>
      </c>
      <c r="B22" s="122">
        <f>B20+B21</f>
        <v>1928</v>
      </c>
    </row>
    <row r="25" spans="1:2" ht="15">
      <c r="A25" s="67" t="s">
        <v>603</v>
      </c>
      <c r="B25" s="66" t="s">
        <v>587</v>
      </c>
    </row>
    <row r="26" spans="1:2" ht="15">
      <c r="A26" s="83" t="s">
        <v>129</v>
      </c>
      <c r="B26" s="83">
        <v>5669</v>
      </c>
    </row>
    <row r="27" spans="1:2" ht="15">
      <c r="A27" s="124" t="s">
        <v>130</v>
      </c>
      <c r="B27" s="83">
        <v>1531</v>
      </c>
    </row>
    <row r="28" spans="1:2" ht="15">
      <c r="A28" s="83" t="s">
        <v>131</v>
      </c>
      <c r="B28" s="83">
        <v>2100</v>
      </c>
    </row>
    <row r="29" spans="1:2" ht="15">
      <c r="A29" s="83" t="s">
        <v>132</v>
      </c>
      <c r="B29" s="83"/>
    </row>
    <row r="30" spans="1:2" ht="15">
      <c r="A30" s="83" t="s">
        <v>133</v>
      </c>
      <c r="B30" s="83"/>
    </row>
    <row r="31" spans="1:2" ht="15">
      <c r="A31" s="83" t="s">
        <v>134</v>
      </c>
      <c r="B31" s="83"/>
    </row>
    <row r="32" spans="1:2" ht="15">
      <c r="A32" s="83" t="s">
        <v>135</v>
      </c>
      <c r="B32" s="83"/>
    </row>
    <row r="33" spans="1:2" ht="15">
      <c r="A33" s="83" t="s">
        <v>136</v>
      </c>
      <c r="B33" s="83"/>
    </row>
    <row r="34" spans="1:2" ht="15">
      <c r="A34" s="65" t="s">
        <v>597</v>
      </c>
      <c r="B34" s="125">
        <f>SUM(B26:B33)</f>
        <v>9300</v>
      </c>
    </row>
    <row r="35" spans="1:2" ht="30">
      <c r="A35" s="126" t="s">
        <v>589</v>
      </c>
      <c r="B35" s="83">
        <v>9300</v>
      </c>
    </row>
    <row r="36" spans="1:2" ht="30">
      <c r="A36" s="126" t="s">
        <v>590</v>
      </c>
      <c r="B36" s="83"/>
    </row>
    <row r="37" spans="1:2" ht="15">
      <c r="A37" s="127" t="s">
        <v>591</v>
      </c>
      <c r="B37" s="83"/>
    </row>
    <row r="38" spans="1:2" ht="15">
      <c r="A38" s="127" t="s">
        <v>592</v>
      </c>
      <c r="B38" s="83"/>
    </row>
    <row r="39" spans="1:2" ht="15">
      <c r="A39" s="83" t="s">
        <v>593</v>
      </c>
      <c r="B39" s="83"/>
    </row>
    <row r="40" spans="1:2" ht="15">
      <c r="A40" s="45" t="s">
        <v>594</v>
      </c>
      <c r="B40" s="67">
        <f>SUM(B35:B39)</f>
        <v>9300</v>
      </c>
    </row>
    <row r="41" spans="1:2" ht="31.5">
      <c r="A41" s="128" t="s">
        <v>595</v>
      </c>
      <c r="B41" s="129"/>
    </row>
    <row r="42" spans="1:2" ht="15.75">
      <c r="A42" s="84" t="s">
        <v>596</v>
      </c>
      <c r="B42" s="122">
        <f>B40+B41</f>
        <v>9300</v>
      </c>
    </row>
    <row r="44" spans="1:2" ht="15">
      <c r="A44" s="67" t="s">
        <v>598</v>
      </c>
      <c r="B44" s="66" t="s">
        <v>587</v>
      </c>
    </row>
    <row r="45" spans="1:2" ht="15">
      <c r="A45" s="83" t="s">
        <v>129</v>
      </c>
      <c r="B45" s="83">
        <v>3290</v>
      </c>
    </row>
    <row r="46" spans="1:2" ht="15">
      <c r="A46" s="124" t="s">
        <v>130</v>
      </c>
      <c r="B46" s="83">
        <v>816</v>
      </c>
    </row>
    <row r="47" spans="1:2" ht="15">
      <c r="A47" s="83" t="s">
        <v>131</v>
      </c>
      <c r="B47" s="83">
        <v>5344</v>
      </c>
    </row>
    <row r="48" spans="1:2" ht="15">
      <c r="A48" s="83" t="s">
        <v>132</v>
      </c>
      <c r="B48" s="83"/>
    </row>
    <row r="49" spans="1:2" ht="15">
      <c r="A49" s="83" t="s">
        <v>133</v>
      </c>
      <c r="B49" s="83"/>
    </row>
    <row r="50" spans="1:2" ht="15">
      <c r="A50" s="83" t="s">
        <v>134</v>
      </c>
      <c r="B50" s="83">
        <v>550</v>
      </c>
    </row>
    <row r="51" spans="1:2" ht="15">
      <c r="A51" s="83" t="s">
        <v>135</v>
      </c>
      <c r="B51" s="83"/>
    </row>
    <row r="52" spans="1:2" ht="15">
      <c r="A52" s="83" t="s">
        <v>136</v>
      </c>
      <c r="B52" s="83"/>
    </row>
    <row r="53" spans="1:2" ht="15">
      <c r="A53" s="65" t="s">
        <v>588</v>
      </c>
      <c r="B53" s="125">
        <f>SUM(B45:B52)</f>
        <v>10000</v>
      </c>
    </row>
    <row r="54" spans="1:2" ht="30">
      <c r="A54" s="126" t="s">
        <v>589</v>
      </c>
      <c r="B54" s="83">
        <v>7088</v>
      </c>
    </row>
    <row r="55" spans="1:2" ht="30">
      <c r="A55" s="126" t="s">
        <v>590</v>
      </c>
      <c r="B55" s="83">
        <v>412</v>
      </c>
    </row>
    <row r="56" spans="1:2" ht="15">
      <c r="A56" s="127" t="s">
        <v>591</v>
      </c>
      <c r="B56" s="83"/>
    </row>
    <row r="57" spans="1:2" ht="15">
      <c r="A57" s="127" t="s">
        <v>592</v>
      </c>
      <c r="B57" s="83"/>
    </row>
    <row r="58" spans="1:2" ht="15">
      <c r="A58" s="83" t="s">
        <v>593</v>
      </c>
      <c r="B58" s="83"/>
    </row>
    <row r="59" spans="1:2" ht="15">
      <c r="A59" s="45" t="s">
        <v>594</v>
      </c>
      <c r="B59" s="83">
        <f>SUM(B54:B58)</f>
        <v>7500</v>
      </c>
    </row>
    <row r="60" spans="1:2" ht="31.5">
      <c r="A60" s="128" t="s">
        <v>595</v>
      </c>
      <c r="B60" s="130">
        <v>2500</v>
      </c>
    </row>
    <row r="61" spans="1:2" ht="15.75">
      <c r="A61" s="84" t="s">
        <v>596</v>
      </c>
      <c r="B61" s="122">
        <f>B59+B60</f>
        <v>10000</v>
      </c>
    </row>
    <row r="63" spans="1:2" ht="15">
      <c r="A63" s="136" t="s">
        <v>108</v>
      </c>
      <c r="B63" s="137"/>
    </row>
    <row r="64" spans="1:2" ht="49.5" customHeight="1">
      <c r="A64" s="139" t="s">
        <v>585</v>
      </c>
      <c r="B64" s="139"/>
    </row>
    <row r="66" spans="1:2" ht="15">
      <c r="A66" s="67" t="s">
        <v>599</v>
      </c>
      <c r="B66" s="66" t="s">
        <v>587</v>
      </c>
    </row>
    <row r="67" spans="1:2" ht="15">
      <c r="A67" s="83" t="s">
        <v>129</v>
      </c>
      <c r="B67" s="83">
        <v>2459</v>
      </c>
    </row>
    <row r="68" spans="1:2" ht="15">
      <c r="A68" s="124" t="s">
        <v>130</v>
      </c>
      <c r="B68" s="83">
        <v>645</v>
      </c>
    </row>
    <row r="69" spans="1:2" ht="15">
      <c r="A69" s="83" t="s">
        <v>131</v>
      </c>
      <c r="B69" s="83">
        <v>16951</v>
      </c>
    </row>
    <row r="70" spans="1:2" ht="15">
      <c r="A70" s="83" t="s">
        <v>132</v>
      </c>
      <c r="B70" s="83"/>
    </row>
    <row r="71" spans="1:2" ht="15">
      <c r="A71" s="83" t="s">
        <v>133</v>
      </c>
      <c r="B71" s="83"/>
    </row>
    <row r="72" spans="1:2" ht="15">
      <c r="A72" s="83" t="s">
        <v>134</v>
      </c>
      <c r="B72" s="83">
        <v>1905</v>
      </c>
    </row>
    <row r="73" spans="1:2" ht="15">
      <c r="A73" s="83" t="s">
        <v>135</v>
      </c>
      <c r="B73" s="83"/>
    </row>
    <row r="74" spans="1:2" ht="15">
      <c r="A74" s="83" t="s">
        <v>136</v>
      </c>
      <c r="B74" s="83"/>
    </row>
    <row r="75" spans="1:2" ht="15">
      <c r="A75" s="65" t="s">
        <v>588</v>
      </c>
      <c r="B75" s="125">
        <f>SUM(B67:B74)</f>
        <v>21960</v>
      </c>
    </row>
    <row r="76" spans="1:2" ht="30">
      <c r="A76" s="126" t="s">
        <v>589</v>
      </c>
      <c r="B76" s="83"/>
    </row>
    <row r="77" spans="1:2" ht="30">
      <c r="A77" s="126" t="s">
        <v>590</v>
      </c>
      <c r="B77" s="83">
        <v>16549</v>
      </c>
    </row>
    <row r="78" spans="1:2" ht="15">
      <c r="A78" s="127" t="s">
        <v>591</v>
      </c>
      <c r="B78" s="83"/>
    </row>
    <row r="79" spans="1:2" ht="15">
      <c r="A79" s="127" t="s">
        <v>592</v>
      </c>
      <c r="B79" s="83"/>
    </row>
    <row r="80" spans="1:2" ht="15">
      <c r="A80" s="83" t="s">
        <v>593</v>
      </c>
      <c r="B80" s="83"/>
    </row>
    <row r="81" spans="1:2" ht="15">
      <c r="A81" s="45" t="s">
        <v>594</v>
      </c>
      <c r="B81" s="83">
        <f>SUM(B76:B80)</f>
        <v>16549</v>
      </c>
    </row>
    <row r="82" spans="1:2" ht="31.5">
      <c r="A82" s="128" t="s">
        <v>595</v>
      </c>
      <c r="B82" s="130">
        <v>5411</v>
      </c>
    </row>
    <row r="83" spans="1:2" ht="15.75">
      <c r="A83" s="84" t="s">
        <v>596</v>
      </c>
      <c r="B83" s="122">
        <f>B81+B82</f>
        <v>21960</v>
      </c>
    </row>
    <row r="86" spans="1:2" ht="15">
      <c r="A86" s="67" t="s">
        <v>600</v>
      </c>
      <c r="B86" s="66" t="s">
        <v>587</v>
      </c>
    </row>
    <row r="87" spans="1:2" ht="15">
      <c r="A87" s="83" t="s">
        <v>129</v>
      </c>
      <c r="B87" s="83">
        <v>66</v>
      </c>
    </row>
    <row r="88" spans="1:2" ht="15">
      <c r="A88" s="124" t="s">
        <v>130</v>
      </c>
      <c r="B88" s="83">
        <v>18</v>
      </c>
    </row>
    <row r="89" spans="1:2" ht="15">
      <c r="A89" s="83" t="s">
        <v>131</v>
      </c>
      <c r="B89" s="83">
        <v>1143</v>
      </c>
    </row>
    <row r="90" spans="1:2" ht="15">
      <c r="A90" s="83" t="s">
        <v>132</v>
      </c>
      <c r="B90" s="83"/>
    </row>
    <row r="91" spans="1:2" ht="15">
      <c r="A91" s="83" t="s">
        <v>133</v>
      </c>
      <c r="B91" s="83"/>
    </row>
    <row r="92" spans="1:2" ht="15">
      <c r="A92" s="83" t="s">
        <v>134</v>
      </c>
      <c r="B92" s="83">
        <v>27307</v>
      </c>
    </row>
    <row r="93" spans="1:2" ht="15">
      <c r="A93" s="83" t="s">
        <v>135</v>
      </c>
      <c r="B93" s="83"/>
    </row>
    <row r="94" spans="1:2" ht="15">
      <c r="A94" s="83" t="s">
        <v>136</v>
      </c>
      <c r="B94" s="83"/>
    </row>
    <row r="95" spans="1:2" ht="15">
      <c r="A95" s="65" t="s">
        <v>588</v>
      </c>
      <c r="B95" s="125">
        <f>SUM(B87:B94)</f>
        <v>28534</v>
      </c>
    </row>
    <row r="96" spans="1:2" ht="30">
      <c r="A96" s="126" t="s">
        <v>589</v>
      </c>
      <c r="B96" s="83"/>
    </row>
    <row r="97" spans="1:2" ht="30">
      <c r="A97" s="126" t="s">
        <v>590</v>
      </c>
      <c r="B97" s="83">
        <v>39000</v>
      </c>
    </row>
    <row r="98" spans="1:2" ht="15">
      <c r="A98" s="127" t="s">
        <v>591</v>
      </c>
      <c r="B98" s="83"/>
    </row>
    <row r="99" spans="1:2" ht="15">
      <c r="A99" s="127" t="s">
        <v>592</v>
      </c>
      <c r="B99" s="83"/>
    </row>
    <row r="100" spans="1:2" ht="15">
      <c r="A100" s="83" t="s">
        <v>593</v>
      </c>
      <c r="B100" s="83"/>
    </row>
    <row r="101" spans="1:2" ht="15">
      <c r="A101" s="45" t="s">
        <v>594</v>
      </c>
      <c r="B101" s="83">
        <f>SUM(B96:B100)</f>
        <v>39000</v>
      </c>
    </row>
    <row r="102" spans="1:2" ht="31.5">
      <c r="A102" s="128" t="s">
        <v>595</v>
      </c>
      <c r="B102" s="129"/>
    </row>
    <row r="103" spans="1:2" ht="15.75">
      <c r="A103" s="84" t="s">
        <v>596</v>
      </c>
      <c r="B103" s="122">
        <f>B101+B102</f>
        <v>39000</v>
      </c>
    </row>
    <row r="106" spans="1:2" ht="15">
      <c r="A106" s="67" t="s">
        <v>601</v>
      </c>
      <c r="B106" s="66" t="s">
        <v>587</v>
      </c>
    </row>
    <row r="107" spans="1:2" ht="15">
      <c r="A107" s="83" t="s">
        <v>129</v>
      </c>
      <c r="B107" s="83"/>
    </row>
    <row r="108" spans="1:2" ht="15">
      <c r="A108" s="124" t="s">
        <v>130</v>
      </c>
      <c r="B108" s="83"/>
    </row>
    <row r="109" spans="1:2" ht="15">
      <c r="A109" s="83" t="s">
        <v>131</v>
      </c>
      <c r="B109" s="83"/>
    </row>
    <row r="110" spans="1:2" ht="15">
      <c r="A110" s="83" t="s">
        <v>132</v>
      </c>
      <c r="B110" s="83"/>
    </row>
    <row r="111" spans="1:2" ht="15">
      <c r="A111" s="83" t="s">
        <v>133</v>
      </c>
      <c r="B111" s="83"/>
    </row>
    <row r="112" spans="1:2" ht="15">
      <c r="A112" s="83" t="s">
        <v>134</v>
      </c>
      <c r="B112" s="83">
        <v>4001</v>
      </c>
    </row>
    <row r="113" spans="1:2" ht="15">
      <c r="A113" s="83" t="s">
        <v>135</v>
      </c>
      <c r="B113" s="83"/>
    </row>
    <row r="114" spans="1:2" ht="15">
      <c r="A114" s="83" t="s">
        <v>136</v>
      </c>
      <c r="B114" s="83"/>
    </row>
    <row r="115" spans="1:2" ht="15">
      <c r="A115" s="65" t="s">
        <v>588</v>
      </c>
      <c r="B115" s="125">
        <f>SUM(B107:B114)</f>
        <v>4001</v>
      </c>
    </row>
    <row r="116" spans="1:2" ht="15">
      <c r="A116" s="131" t="s">
        <v>602</v>
      </c>
      <c r="B116" s="131">
        <v>336</v>
      </c>
    </row>
    <row r="117" spans="1:2" ht="30">
      <c r="A117" s="126" t="s">
        <v>589</v>
      </c>
      <c r="B117" s="83"/>
    </row>
    <row r="118" spans="1:2" ht="30">
      <c r="A118" s="126" t="s">
        <v>590</v>
      </c>
      <c r="B118" s="83">
        <v>3665</v>
      </c>
    </row>
    <row r="119" spans="1:2" ht="15">
      <c r="A119" s="127" t="s">
        <v>591</v>
      </c>
      <c r="B119" s="83"/>
    </row>
    <row r="120" spans="1:2" ht="15">
      <c r="A120" s="127" t="s">
        <v>592</v>
      </c>
      <c r="B120" s="83"/>
    </row>
    <row r="121" spans="1:2" ht="15">
      <c r="A121" s="83" t="s">
        <v>593</v>
      </c>
      <c r="B121" s="83"/>
    </row>
    <row r="122" spans="1:2" ht="15">
      <c r="A122" s="45" t="s">
        <v>594</v>
      </c>
      <c r="B122" s="83">
        <f>SUM(B117:B121)</f>
        <v>3665</v>
      </c>
    </row>
    <row r="123" spans="1:2" ht="31.5">
      <c r="A123" s="128" t="s">
        <v>595</v>
      </c>
      <c r="B123" s="129"/>
    </row>
    <row r="124" spans="1:2" ht="15.75">
      <c r="A124" s="84" t="s">
        <v>596</v>
      </c>
      <c r="B124" s="122">
        <f>B122+B123+B116</f>
        <v>4001</v>
      </c>
    </row>
  </sheetData>
  <mergeCells count="4">
    <mergeCell ref="A2:B2"/>
    <mergeCell ref="A1:B1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&amp;R2. melléklet a 5/2015. (III. 05.) önkormányzati rendelethez</oddHeader>
  </headerFooter>
  <rowBreaks count="1" manualBreakCount="1">
    <brk id="6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6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6" t="s">
        <v>100</v>
      </c>
      <c r="B1" s="137"/>
      <c r="C1" s="137"/>
      <c r="D1" s="137"/>
      <c r="E1" s="137"/>
      <c r="F1" s="138"/>
    </row>
    <row r="2" spans="1:6" ht="23.25" customHeight="1">
      <c r="A2" s="139" t="s">
        <v>24</v>
      </c>
      <c r="B2" s="140"/>
      <c r="C2" s="140"/>
      <c r="D2" s="140"/>
      <c r="E2" s="140"/>
      <c r="F2" s="138"/>
    </row>
    <row r="3" ht="18">
      <c r="A3" s="79"/>
    </row>
    <row r="4" ht="15">
      <c r="A4" t="s">
        <v>45</v>
      </c>
    </row>
    <row r="5" spans="1:6" ht="45">
      <c r="A5" s="1" t="s">
        <v>147</v>
      </c>
      <c r="B5" s="2" t="s">
        <v>124</v>
      </c>
      <c r="C5" s="81" t="s">
        <v>28</v>
      </c>
      <c r="D5" s="81" t="s">
        <v>29</v>
      </c>
      <c r="E5" s="81" t="s">
        <v>30</v>
      </c>
      <c r="F5" s="82" t="s">
        <v>118</v>
      </c>
    </row>
    <row r="6" spans="1:6" ht="15" customHeight="1" hidden="1">
      <c r="A6" s="28" t="s">
        <v>319</v>
      </c>
      <c r="B6" s="5" t="s">
        <v>320</v>
      </c>
      <c r="C6" s="24"/>
      <c r="D6" s="24"/>
      <c r="E6" s="24"/>
      <c r="F6" s="24"/>
    </row>
    <row r="7" spans="1:6" ht="15" customHeight="1" hidden="1">
      <c r="A7" s="4" t="s">
        <v>321</v>
      </c>
      <c r="B7" s="5" t="s">
        <v>322</v>
      </c>
      <c r="C7" s="24"/>
      <c r="D7" s="24"/>
      <c r="E7" s="24"/>
      <c r="F7" s="24"/>
    </row>
    <row r="8" spans="1:6" ht="15" customHeight="1" hidden="1">
      <c r="A8" s="4" t="s">
        <v>323</v>
      </c>
      <c r="B8" s="5" t="s">
        <v>324</v>
      </c>
      <c r="C8" s="24"/>
      <c r="D8" s="24"/>
      <c r="E8" s="24"/>
      <c r="F8" s="24"/>
    </row>
    <row r="9" spans="1:6" ht="15" customHeight="1" hidden="1">
      <c r="A9" s="4" t="s">
        <v>325</v>
      </c>
      <c r="B9" s="5" t="s">
        <v>326</v>
      </c>
      <c r="C9" s="24"/>
      <c r="D9" s="24"/>
      <c r="E9" s="24"/>
      <c r="F9" s="24"/>
    </row>
    <row r="10" spans="1:6" ht="15" customHeight="1" hidden="1">
      <c r="A10" s="4" t="s">
        <v>327</v>
      </c>
      <c r="B10" s="5" t="s">
        <v>328</v>
      </c>
      <c r="C10" s="24"/>
      <c r="D10" s="24"/>
      <c r="E10" s="24"/>
      <c r="F10" s="24"/>
    </row>
    <row r="11" spans="1:6" ht="15" customHeight="1" hidden="1">
      <c r="A11" s="4" t="s">
        <v>329</v>
      </c>
      <c r="B11" s="5" t="s">
        <v>330</v>
      </c>
      <c r="C11" s="24"/>
      <c r="D11" s="24"/>
      <c r="E11" s="24"/>
      <c r="F11" s="24"/>
    </row>
    <row r="12" spans="1:6" ht="15" customHeight="1">
      <c r="A12" s="6" t="s">
        <v>535</v>
      </c>
      <c r="B12" s="7" t="s">
        <v>331</v>
      </c>
      <c r="C12" s="67"/>
      <c r="D12" s="67"/>
      <c r="E12" s="67"/>
      <c r="F12" s="67"/>
    </row>
    <row r="13" spans="1:6" ht="15" customHeight="1">
      <c r="A13" s="4" t="s">
        <v>332</v>
      </c>
      <c r="B13" s="5" t="s">
        <v>333</v>
      </c>
      <c r="C13" s="69"/>
      <c r="D13" s="69"/>
      <c r="E13" s="69"/>
      <c r="F13" s="69"/>
    </row>
    <row r="14" spans="1:6" ht="15" customHeight="1">
      <c r="A14" s="4" t="s">
        <v>334</v>
      </c>
      <c r="B14" s="5" t="s">
        <v>335</v>
      </c>
      <c r="C14" s="69"/>
      <c r="D14" s="69"/>
      <c r="E14" s="69"/>
      <c r="F14" s="69"/>
    </row>
    <row r="15" spans="1:6" ht="15" customHeight="1">
      <c r="A15" s="4" t="s">
        <v>498</v>
      </c>
      <c r="B15" s="5" t="s">
        <v>336</v>
      </c>
      <c r="C15" s="69"/>
      <c r="D15" s="69"/>
      <c r="E15" s="69"/>
      <c r="F15" s="69"/>
    </row>
    <row r="16" spans="1:6" ht="15" customHeight="1">
      <c r="A16" s="4" t="s">
        <v>499</v>
      </c>
      <c r="B16" s="5" t="s">
        <v>337</v>
      </c>
      <c r="C16" s="69"/>
      <c r="D16" s="69"/>
      <c r="E16" s="69"/>
      <c r="F16" s="69"/>
    </row>
    <row r="17" spans="1:6" ht="15" customHeight="1">
      <c r="A17" s="4" t="s">
        <v>500</v>
      </c>
      <c r="B17" s="5" t="s">
        <v>338</v>
      </c>
      <c r="C17" s="69"/>
      <c r="D17" s="69"/>
      <c r="E17" s="69"/>
      <c r="F17" s="69"/>
    </row>
    <row r="18" spans="1:6" ht="15" customHeight="1">
      <c r="A18" s="36" t="s">
        <v>536</v>
      </c>
      <c r="B18" s="46" t="s">
        <v>339</v>
      </c>
      <c r="C18" s="67"/>
      <c r="D18" s="67"/>
      <c r="E18" s="67"/>
      <c r="F18" s="67"/>
    </row>
    <row r="19" spans="1:6" ht="15" customHeight="1">
      <c r="A19" s="4" t="s">
        <v>504</v>
      </c>
      <c r="B19" s="5" t="s">
        <v>348</v>
      </c>
      <c r="C19" s="69"/>
      <c r="D19" s="69"/>
      <c r="E19" s="69"/>
      <c r="F19" s="69"/>
    </row>
    <row r="20" spans="1:6" ht="15" customHeight="1">
      <c r="A20" s="4" t="s">
        <v>505</v>
      </c>
      <c r="B20" s="5" t="s">
        <v>349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350</v>
      </c>
      <c r="C21" s="69"/>
      <c r="D21" s="69"/>
      <c r="E21" s="69"/>
      <c r="F21" s="69"/>
    </row>
    <row r="22" spans="1:6" ht="15" customHeight="1">
      <c r="A22" s="4" t="s">
        <v>506</v>
      </c>
      <c r="B22" s="5" t="s">
        <v>351</v>
      </c>
      <c r="C22" s="69"/>
      <c r="D22" s="69"/>
      <c r="E22" s="69"/>
      <c r="F22" s="69"/>
    </row>
    <row r="23" spans="1:6" ht="15" customHeight="1">
      <c r="A23" s="4" t="s">
        <v>507</v>
      </c>
      <c r="B23" s="5" t="s">
        <v>352</v>
      </c>
      <c r="C23" s="69"/>
      <c r="D23" s="69"/>
      <c r="E23" s="69"/>
      <c r="F23" s="69"/>
    </row>
    <row r="24" spans="1:6" ht="15" customHeight="1">
      <c r="A24" s="4" t="s">
        <v>508</v>
      </c>
      <c r="B24" s="5" t="s">
        <v>353</v>
      </c>
      <c r="C24" s="69"/>
      <c r="D24" s="69"/>
      <c r="E24" s="69"/>
      <c r="F24" s="69"/>
    </row>
    <row r="25" spans="1:6" ht="15" customHeight="1">
      <c r="A25" s="4" t="s">
        <v>509</v>
      </c>
      <c r="B25" s="5" t="s">
        <v>354</v>
      </c>
      <c r="C25" s="69"/>
      <c r="D25" s="69"/>
      <c r="E25" s="69"/>
      <c r="F25" s="69"/>
    </row>
    <row r="26" spans="1:6" ht="15" customHeight="1">
      <c r="A26" s="4" t="s">
        <v>510</v>
      </c>
      <c r="B26" s="5" t="s">
        <v>355</v>
      </c>
      <c r="C26" s="69"/>
      <c r="D26" s="69"/>
      <c r="E26" s="69"/>
      <c r="F26" s="69"/>
    </row>
    <row r="27" spans="1:6" ht="15" customHeight="1">
      <c r="A27" s="4" t="s">
        <v>356</v>
      </c>
      <c r="B27" s="5" t="s">
        <v>357</v>
      </c>
      <c r="C27" s="69"/>
      <c r="D27" s="69"/>
      <c r="E27" s="69"/>
      <c r="F27" s="69"/>
    </row>
    <row r="28" spans="1:6" ht="15" customHeight="1">
      <c r="A28" s="4" t="s">
        <v>511</v>
      </c>
      <c r="B28" s="5" t="s">
        <v>358</v>
      </c>
      <c r="C28" s="69"/>
      <c r="D28" s="69"/>
      <c r="E28" s="69"/>
      <c r="F28" s="69"/>
    </row>
    <row r="29" spans="1:6" ht="15" customHeight="1">
      <c r="A29" s="4" t="s">
        <v>512</v>
      </c>
      <c r="B29" s="5" t="s">
        <v>359</v>
      </c>
      <c r="C29" s="69"/>
      <c r="D29" s="69"/>
      <c r="E29" s="69"/>
      <c r="F29" s="69"/>
    </row>
    <row r="30" spans="1:6" ht="15" customHeight="1">
      <c r="A30" s="6" t="s">
        <v>2</v>
      </c>
      <c r="B30" s="7" t="s">
        <v>360</v>
      </c>
      <c r="C30" s="69"/>
      <c r="D30" s="69"/>
      <c r="E30" s="69"/>
      <c r="F30" s="69"/>
    </row>
    <row r="31" spans="1:6" ht="15" customHeight="1">
      <c r="A31" s="4" t="s">
        <v>513</v>
      </c>
      <c r="B31" s="5" t="s">
        <v>361</v>
      </c>
      <c r="C31" s="69"/>
      <c r="D31" s="69"/>
      <c r="E31" s="69"/>
      <c r="F31" s="69"/>
    </row>
    <row r="32" spans="1:6" ht="15" customHeight="1">
      <c r="A32" s="36" t="s">
        <v>3</v>
      </c>
      <c r="B32" s="46" t="s">
        <v>362</v>
      </c>
      <c r="C32" s="67"/>
      <c r="D32" s="67"/>
      <c r="E32" s="67"/>
      <c r="F32" s="67"/>
    </row>
    <row r="33" spans="1:6" ht="15" customHeight="1" hidden="1">
      <c r="A33" s="12" t="s">
        <v>363</v>
      </c>
      <c r="B33" s="5" t="s">
        <v>364</v>
      </c>
      <c r="C33" s="69"/>
      <c r="D33" s="69"/>
      <c r="E33" s="69"/>
      <c r="F33" s="69"/>
    </row>
    <row r="34" spans="1:6" ht="15" customHeight="1" hidden="1">
      <c r="A34" s="12" t="s">
        <v>514</v>
      </c>
      <c r="B34" s="5" t="s">
        <v>365</v>
      </c>
      <c r="C34" s="69"/>
      <c r="D34" s="69"/>
      <c r="E34" s="69"/>
      <c r="F34" s="69"/>
    </row>
    <row r="35" spans="1:6" ht="15" customHeight="1" hidden="1">
      <c r="A35" s="12" t="s">
        <v>515</v>
      </c>
      <c r="B35" s="5" t="s">
        <v>366</v>
      </c>
      <c r="C35" s="69"/>
      <c r="D35" s="69"/>
      <c r="E35" s="69"/>
      <c r="F35" s="69"/>
    </row>
    <row r="36" spans="1:6" ht="15" customHeight="1" hidden="1">
      <c r="A36" s="12" t="s">
        <v>516</v>
      </c>
      <c r="B36" s="5" t="s">
        <v>367</v>
      </c>
      <c r="C36" s="69"/>
      <c r="D36" s="69"/>
      <c r="E36" s="69"/>
      <c r="F36" s="69"/>
    </row>
    <row r="37" spans="1:6" ht="15" customHeight="1" hidden="1">
      <c r="A37" s="12" t="s">
        <v>369</v>
      </c>
      <c r="B37" s="5" t="s">
        <v>370</v>
      </c>
      <c r="C37" s="69"/>
      <c r="D37" s="69"/>
      <c r="E37" s="69"/>
      <c r="F37" s="69"/>
    </row>
    <row r="38" spans="1:6" ht="15" customHeight="1" hidden="1">
      <c r="A38" s="12" t="s">
        <v>371</v>
      </c>
      <c r="B38" s="5" t="s">
        <v>372</v>
      </c>
      <c r="C38" s="69"/>
      <c r="D38" s="69"/>
      <c r="E38" s="69"/>
      <c r="F38" s="69"/>
    </row>
    <row r="39" spans="1:6" ht="15" customHeight="1" hidden="1">
      <c r="A39" s="12" t="s">
        <v>373</v>
      </c>
      <c r="B39" s="5" t="s">
        <v>374</v>
      </c>
      <c r="C39" s="69"/>
      <c r="D39" s="69"/>
      <c r="E39" s="69"/>
      <c r="F39" s="69"/>
    </row>
    <row r="40" spans="1:6" ht="15" customHeight="1" hidden="1">
      <c r="A40" s="12" t="s">
        <v>517</v>
      </c>
      <c r="B40" s="5" t="s">
        <v>375</v>
      </c>
      <c r="C40" s="69"/>
      <c r="D40" s="69"/>
      <c r="E40" s="69"/>
      <c r="F40" s="69"/>
    </row>
    <row r="41" spans="1:6" ht="15" customHeight="1" hidden="1">
      <c r="A41" s="12" t="s">
        <v>518</v>
      </c>
      <c r="B41" s="5" t="s">
        <v>376</v>
      </c>
      <c r="C41" s="69"/>
      <c r="D41" s="69"/>
      <c r="E41" s="69"/>
      <c r="F41" s="69"/>
    </row>
    <row r="42" spans="1:6" ht="15" customHeight="1" hidden="1">
      <c r="A42" s="12" t="s">
        <v>519</v>
      </c>
      <c r="B42" s="5" t="s">
        <v>377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378</v>
      </c>
      <c r="C43" s="67">
        <v>1865</v>
      </c>
      <c r="D43" s="67"/>
      <c r="E43" s="67"/>
      <c r="F43" s="67">
        <f>SUM(C43:E43)</f>
        <v>1865</v>
      </c>
    </row>
    <row r="44" spans="1:6" ht="15" customHeight="1">
      <c r="A44" s="12" t="s">
        <v>387</v>
      </c>
      <c r="B44" s="5" t="s">
        <v>388</v>
      </c>
      <c r="C44" s="69"/>
      <c r="D44" s="69"/>
      <c r="E44" s="69"/>
      <c r="F44" s="69"/>
    </row>
    <row r="45" spans="1:6" ht="15" customHeight="1">
      <c r="A45" s="4" t="s">
        <v>523</v>
      </c>
      <c r="B45" s="5" t="s">
        <v>389</v>
      </c>
      <c r="C45" s="69"/>
      <c r="D45" s="69"/>
      <c r="E45" s="69"/>
      <c r="F45" s="69"/>
    </row>
    <row r="46" spans="1:6" ht="15" customHeight="1">
      <c r="A46" s="12" t="s">
        <v>524</v>
      </c>
      <c r="B46" s="5" t="s">
        <v>390</v>
      </c>
      <c r="C46" s="69"/>
      <c r="D46" s="69"/>
      <c r="E46" s="69"/>
      <c r="F46" s="69"/>
    </row>
    <row r="47" spans="1:6" ht="15" customHeight="1">
      <c r="A47" s="36" t="s">
        <v>6</v>
      </c>
      <c r="B47" s="46" t="s">
        <v>391</v>
      </c>
      <c r="C47" s="67"/>
      <c r="D47" s="67"/>
      <c r="E47" s="67"/>
      <c r="F47" s="67"/>
    </row>
    <row r="48" spans="1:6" ht="15" customHeight="1">
      <c r="A48" s="49" t="s">
        <v>27</v>
      </c>
      <c r="B48" s="104"/>
      <c r="C48" s="67">
        <f>C47+C43+C32+C18</f>
        <v>1865</v>
      </c>
      <c r="D48" s="67"/>
      <c r="E48" s="67"/>
      <c r="F48" s="67">
        <f>SUM(C48:E48)</f>
        <v>1865</v>
      </c>
    </row>
    <row r="49" spans="1:6" ht="15" customHeight="1">
      <c r="A49" s="4" t="s">
        <v>340</v>
      </c>
      <c r="B49" s="5" t="s">
        <v>341</v>
      </c>
      <c r="C49" s="69"/>
      <c r="D49" s="69"/>
      <c r="E49" s="69"/>
      <c r="F49" s="69"/>
    </row>
    <row r="50" spans="1:6" ht="15" customHeight="1">
      <c r="A50" s="4" t="s">
        <v>342</v>
      </c>
      <c r="B50" s="5" t="s">
        <v>343</v>
      </c>
      <c r="C50" s="69"/>
      <c r="D50" s="69"/>
      <c r="E50" s="69"/>
      <c r="F50" s="69"/>
    </row>
    <row r="51" spans="1:6" ht="15" customHeight="1">
      <c r="A51" s="4" t="s">
        <v>501</v>
      </c>
      <c r="B51" s="5" t="s">
        <v>344</v>
      </c>
      <c r="C51" s="69"/>
      <c r="D51" s="69"/>
      <c r="E51" s="69"/>
      <c r="F51" s="69"/>
    </row>
    <row r="52" spans="1:6" ht="15" customHeight="1">
      <c r="A52" s="4" t="s">
        <v>502</v>
      </c>
      <c r="B52" s="5" t="s">
        <v>345</v>
      </c>
      <c r="C52" s="69"/>
      <c r="D52" s="69"/>
      <c r="E52" s="69"/>
      <c r="F52" s="69"/>
    </row>
    <row r="53" spans="1:6" ht="15" customHeight="1">
      <c r="A53" s="4" t="s">
        <v>503</v>
      </c>
      <c r="B53" s="5" t="s">
        <v>346</v>
      </c>
      <c r="C53" s="69"/>
      <c r="D53" s="69"/>
      <c r="E53" s="69"/>
      <c r="F53" s="69"/>
    </row>
    <row r="54" spans="1:6" ht="15" customHeight="1">
      <c r="A54" s="36" t="s">
        <v>0</v>
      </c>
      <c r="B54" s="46" t="s">
        <v>347</v>
      </c>
      <c r="C54" s="69"/>
      <c r="D54" s="69"/>
      <c r="E54" s="69"/>
      <c r="F54" s="69"/>
    </row>
    <row r="55" spans="1:6" ht="15" customHeight="1">
      <c r="A55" s="36" t="s">
        <v>5</v>
      </c>
      <c r="B55" s="46" t="s">
        <v>386</v>
      </c>
      <c r="C55" s="67"/>
      <c r="D55" s="67"/>
      <c r="E55" s="67"/>
      <c r="F55" s="67"/>
    </row>
    <row r="56" spans="1:6" ht="15" customHeight="1">
      <c r="A56" s="12" t="s">
        <v>392</v>
      </c>
      <c r="B56" s="5" t="s">
        <v>393</v>
      </c>
      <c r="C56" s="69"/>
      <c r="D56" s="69"/>
      <c r="E56" s="69"/>
      <c r="F56" s="69"/>
    </row>
    <row r="57" spans="1:6" ht="15" customHeight="1">
      <c r="A57" s="4" t="s">
        <v>525</v>
      </c>
      <c r="B57" s="5" t="s">
        <v>394</v>
      </c>
      <c r="C57" s="69"/>
      <c r="D57" s="69"/>
      <c r="E57" s="69"/>
      <c r="F57" s="69"/>
    </row>
    <row r="58" spans="1:6" ht="15" customHeight="1">
      <c r="A58" s="12" t="s">
        <v>526</v>
      </c>
      <c r="B58" s="5" t="s">
        <v>395</v>
      </c>
      <c r="C58" s="69"/>
      <c r="D58" s="69"/>
      <c r="E58" s="69"/>
      <c r="F58" s="69"/>
    </row>
    <row r="59" spans="1:6" ht="15" customHeight="1">
      <c r="A59" s="36" t="s">
        <v>8</v>
      </c>
      <c r="B59" s="46" t="s">
        <v>396</v>
      </c>
      <c r="C59" s="67">
        <v>100</v>
      </c>
      <c r="D59" s="67"/>
      <c r="E59" s="67"/>
      <c r="F59" s="67">
        <f>SUM(C59:E59)</f>
        <v>100</v>
      </c>
    </row>
    <row r="60" spans="1:6" ht="15" customHeight="1">
      <c r="A60" s="49" t="s">
        <v>26</v>
      </c>
      <c r="B60" s="104"/>
      <c r="C60" s="67">
        <f>C55+C54+C59</f>
        <v>100</v>
      </c>
      <c r="D60" s="67"/>
      <c r="E60" s="67"/>
      <c r="F60" s="67">
        <f>SUM(C60:E60)</f>
        <v>100</v>
      </c>
    </row>
    <row r="61" spans="1:6" ht="15" customHeight="1">
      <c r="A61" s="43" t="s">
        <v>7</v>
      </c>
      <c r="B61" s="32" t="s">
        <v>397</v>
      </c>
      <c r="C61" s="67">
        <f>C60+C48</f>
        <v>1965</v>
      </c>
      <c r="D61" s="67"/>
      <c r="E61" s="67"/>
      <c r="F61" s="67">
        <f>SUM(C61:E61)</f>
        <v>1965</v>
      </c>
    </row>
    <row r="62" spans="1:6" ht="15" customHeight="1">
      <c r="A62" s="86" t="s">
        <v>549</v>
      </c>
      <c r="B62" s="103"/>
      <c r="C62" s="69">
        <f>C48-'kiadások működés Bölcsőde'!C74</f>
        <v>-20349</v>
      </c>
      <c r="D62" s="67"/>
      <c r="E62" s="67"/>
      <c r="F62" s="69">
        <f>SUM(C62:E62)</f>
        <v>-20349</v>
      </c>
    </row>
    <row r="63" spans="1:6" ht="15.75">
      <c r="A63" s="86" t="s">
        <v>92</v>
      </c>
      <c r="B63" s="52"/>
      <c r="C63" s="69">
        <f>C60-'kiadások működés Bölcsőde'!C97</f>
        <v>-65</v>
      </c>
      <c r="D63" s="69"/>
      <c r="E63" s="69"/>
      <c r="F63" s="69">
        <f>SUM(C63:E63)</f>
        <v>-65</v>
      </c>
    </row>
    <row r="64" spans="1:6" ht="15" hidden="1">
      <c r="A64" s="34" t="s">
        <v>527</v>
      </c>
      <c r="B64" s="4" t="s">
        <v>398</v>
      </c>
      <c r="C64" s="69"/>
      <c r="D64" s="69"/>
      <c r="E64" s="69"/>
      <c r="F64" s="69"/>
    </row>
    <row r="65" spans="1:6" ht="15" hidden="1">
      <c r="A65" s="12" t="s">
        <v>399</v>
      </c>
      <c r="B65" s="4" t="s">
        <v>400</v>
      </c>
      <c r="C65" s="69"/>
      <c r="D65" s="69"/>
      <c r="E65" s="69"/>
      <c r="F65" s="69"/>
    </row>
    <row r="66" spans="1:6" ht="15" hidden="1">
      <c r="A66" s="34" t="s">
        <v>528</v>
      </c>
      <c r="B66" s="4" t="s">
        <v>401</v>
      </c>
      <c r="C66" s="69"/>
      <c r="D66" s="69"/>
      <c r="E66" s="69"/>
      <c r="F66" s="69"/>
    </row>
    <row r="67" spans="1:6" ht="15">
      <c r="A67" s="14" t="s">
        <v>9</v>
      </c>
      <c r="B67" s="6" t="s">
        <v>402</v>
      </c>
      <c r="C67" s="69"/>
      <c r="D67" s="69"/>
      <c r="E67" s="69"/>
      <c r="F67" s="69"/>
    </row>
    <row r="68" spans="1:6" ht="15" hidden="1">
      <c r="A68" s="12" t="s">
        <v>529</v>
      </c>
      <c r="B68" s="4" t="s">
        <v>403</v>
      </c>
      <c r="C68" s="69"/>
      <c r="D68" s="69"/>
      <c r="E68" s="69"/>
      <c r="F68" s="69"/>
    </row>
    <row r="69" spans="1:6" ht="15" hidden="1">
      <c r="A69" s="34" t="s">
        <v>404</v>
      </c>
      <c r="B69" s="4" t="s">
        <v>405</v>
      </c>
      <c r="C69" s="69"/>
      <c r="D69" s="69"/>
      <c r="E69" s="69"/>
      <c r="F69" s="69"/>
    </row>
    <row r="70" spans="1:6" ht="15" hidden="1">
      <c r="A70" s="12" t="s">
        <v>530</v>
      </c>
      <c r="B70" s="4" t="s">
        <v>406</v>
      </c>
      <c r="C70" s="69"/>
      <c r="D70" s="69"/>
      <c r="E70" s="69"/>
      <c r="F70" s="69"/>
    </row>
    <row r="71" spans="1:6" ht="15" hidden="1">
      <c r="A71" s="34" t="s">
        <v>407</v>
      </c>
      <c r="B71" s="4" t="s">
        <v>408</v>
      </c>
      <c r="C71" s="69"/>
      <c r="D71" s="69"/>
      <c r="E71" s="69"/>
      <c r="F71" s="69"/>
    </row>
    <row r="72" spans="1:6" ht="15">
      <c r="A72" s="13" t="s">
        <v>10</v>
      </c>
      <c r="B72" s="6" t="s">
        <v>409</v>
      </c>
      <c r="C72" s="69"/>
      <c r="D72" s="69"/>
      <c r="E72" s="69"/>
      <c r="F72" s="69"/>
    </row>
    <row r="73" spans="1:6" ht="15" hidden="1">
      <c r="A73" s="4" t="s">
        <v>89</v>
      </c>
      <c r="B73" s="4" t="s">
        <v>410</v>
      </c>
      <c r="C73" s="69"/>
      <c r="D73" s="69"/>
      <c r="E73" s="69"/>
      <c r="F73" s="69"/>
    </row>
    <row r="74" spans="1:6" ht="15" hidden="1">
      <c r="A74" s="4" t="s">
        <v>90</v>
      </c>
      <c r="B74" s="4" t="s">
        <v>410</v>
      </c>
      <c r="C74" s="69"/>
      <c r="D74" s="69"/>
      <c r="E74" s="69"/>
      <c r="F74" s="69"/>
    </row>
    <row r="75" spans="1:6" ht="15" hidden="1">
      <c r="A75" s="4" t="s">
        <v>87</v>
      </c>
      <c r="B75" s="4" t="s">
        <v>411</v>
      </c>
      <c r="C75" s="69"/>
      <c r="D75" s="69"/>
      <c r="E75" s="69"/>
      <c r="F75" s="69"/>
    </row>
    <row r="76" spans="1:6" ht="15" hidden="1">
      <c r="A76" s="4" t="s">
        <v>88</v>
      </c>
      <c r="B76" s="4" t="s">
        <v>411</v>
      </c>
      <c r="C76" s="69"/>
      <c r="D76" s="69"/>
      <c r="E76" s="69"/>
      <c r="F76" s="69"/>
    </row>
    <row r="77" spans="1:6" ht="15">
      <c r="A77" s="6" t="s">
        <v>11</v>
      </c>
      <c r="B77" s="6" t="s">
        <v>412</v>
      </c>
      <c r="C77" s="69">
        <v>154</v>
      </c>
      <c r="D77" s="69"/>
      <c r="E77" s="69"/>
      <c r="F77" s="69">
        <f>SUM(C77:E77)</f>
        <v>154</v>
      </c>
    </row>
    <row r="78" spans="1:6" ht="15">
      <c r="A78" s="34" t="s">
        <v>413</v>
      </c>
      <c r="B78" s="4" t="s">
        <v>414</v>
      </c>
      <c r="C78" s="69"/>
      <c r="D78" s="69"/>
      <c r="E78" s="69"/>
      <c r="F78" s="69"/>
    </row>
    <row r="79" spans="1:6" ht="15">
      <c r="A79" s="34" t="s">
        <v>415</v>
      </c>
      <c r="B79" s="4" t="s">
        <v>416</v>
      </c>
      <c r="C79" s="69"/>
      <c r="D79" s="69"/>
      <c r="E79" s="69"/>
      <c r="F79" s="69"/>
    </row>
    <row r="80" spans="1:6" ht="15">
      <c r="A80" s="34" t="s">
        <v>417</v>
      </c>
      <c r="B80" s="4" t="s">
        <v>418</v>
      </c>
      <c r="C80" s="69">
        <v>20260</v>
      </c>
      <c r="D80" s="69"/>
      <c r="E80" s="69"/>
      <c r="F80" s="69">
        <f>SUM(C80:E80)</f>
        <v>20260</v>
      </c>
    </row>
    <row r="81" spans="1:6" ht="15">
      <c r="A81" s="34" t="s">
        <v>419</v>
      </c>
      <c r="B81" s="4" t="s">
        <v>420</v>
      </c>
      <c r="C81" s="69"/>
      <c r="D81" s="69"/>
      <c r="E81" s="69"/>
      <c r="F81" s="69"/>
    </row>
    <row r="82" spans="1:6" ht="15">
      <c r="A82" s="12" t="s">
        <v>531</v>
      </c>
      <c r="B82" s="4" t="s">
        <v>421</v>
      </c>
      <c r="C82" s="69"/>
      <c r="D82" s="69"/>
      <c r="E82" s="69"/>
      <c r="F82" s="69"/>
    </row>
    <row r="83" spans="1:6" ht="15">
      <c r="A83" s="14" t="s">
        <v>12</v>
      </c>
      <c r="B83" s="6" t="s">
        <v>422</v>
      </c>
      <c r="C83" s="67">
        <f>SUM(C77:C82)</f>
        <v>20414</v>
      </c>
      <c r="D83" s="67"/>
      <c r="E83" s="67"/>
      <c r="F83" s="67">
        <f>SUM(F77:F82)</f>
        <v>20414</v>
      </c>
    </row>
    <row r="84" spans="1:6" ht="15">
      <c r="A84" s="12" t="s">
        <v>423</v>
      </c>
      <c r="B84" s="4" t="s">
        <v>424</v>
      </c>
      <c r="C84" s="69"/>
      <c r="D84" s="69"/>
      <c r="E84" s="69"/>
      <c r="F84" s="69"/>
    </row>
    <row r="85" spans="1:6" ht="15">
      <c r="A85" s="12" t="s">
        <v>425</v>
      </c>
      <c r="B85" s="4" t="s">
        <v>426</v>
      </c>
      <c r="C85" s="69"/>
      <c r="D85" s="69"/>
      <c r="E85" s="69"/>
      <c r="F85" s="69"/>
    </row>
    <row r="86" spans="1:6" ht="15">
      <c r="A86" s="34" t="s">
        <v>427</v>
      </c>
      <c r="B86" s="4" t="s">
        <v>428</v>
      </c>
      <c r="C86" s="69"/>
      <c r="D86" s="69"/>
      <c r="E86" s="69"/>
      <c r="F86" s="69"/>
    </row>
    <row r="87" spans="1:6" ht="15">
      <c r="A87" s="34" t="s">
        <v>532</v>
      </c>
      <c r="B87" s="4" t="s">
        <v>429</v>
      </c>
      <c r="C87" s="69"/>
      <c r="D87" s="69"/>
      <c r="E87" s="69"/>
      <c r="F87" s="69"/>
    </row>
    <row r="88" spans="1:6" ht="15">
      <c r="A88" s="13" t="s">
        <v>13</v>
      </c>
      <c r="B88" s="6" t="s">
        <v>430</v>
      </c>
      <c r="C88" s="69"/>
      <c r="D88" s="69"/>
      <c r="E88" s="69"/>
      <c r="F88" s="69"/>
    </row>
    <row r="89" spans="1:6" ht="15">
      <c r="A89" s="14" t="s">
        <v>431</v>
      </c>
      <c r="B89" s="6" t="s">
        <v>432</v>
      </c>
      <c r="C89" s="69"/>
      <c r="D89" s="69"/>
      <c r="E89" s="69"/>
      <c r="F89" s="69"/>
    </row>
    <row r="90" spans="1:6" ht="15.75">
      <c r="A90" s="37" t="s">
        <v>14</v>
      </c>
      <c r="B90" s="38" t="s">
        <v>433</v>
      </c>
      <c r="C90" s="67">
        <f>SUM(C83:C89)</f>
        <v>20414</v>
      </c>
      <c r="D90" s="67"/>
      <c r="E90" s="67"/>
      <c r="F90" s="67">
        <f>SUM(F83:F89)</f>
        <v>20414</v>
      </c>
    </row>
    <row r="91" spans="1:6" ht="15.75">
      <c r="A91" s="84" t="s">
        <v>534</v>
      </c>
      <c r="B91" s="85"/>
      <c r="C91" s="67">
        <f>C61+C90</f>
        <v>22379</v>
      </c>
      <c r="D91" s="67"/>
      <c r="E91" s="67"/>
      <c r="F91" s="67">
        <f>F90+F61</f>
        <v>22379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5/2015.(III. 05.)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52">
      <selection activeCell="C32" sqref="C3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6" t="s">
        <v>100</v>
      </c>
      <c r="B1" s="140"/>
      <c r="C1" s="140"/>
      <c r="D1" s="140"/>
      <c r="E1" s="140"/>
      <c r="F1" s="138"/>
    </row>
    <row r="2" spans="1:6" ht="19.5" customHeight="1">
      <c r="A2" s="135" t="s">
        <v>25</v>
      </c>
      <c r="B2" s="140"/>
      <c r="C2" s="140"/>
      <c r="D2" s="140"/>
      <c r="E2" s="140"/>
      <c r="F2" s="138"/>
    </row>
    <row r="3" ht="18">
      <c r="A3" s="44"/>
    </row>
    <row r="4" ht="15">
      <c r="A4" s="3" t="s">
        <v>101</v>
      </c>
    </row>
    <row r="5" spans="1:6" ht="45">
      <c r="A5" s="1" t="s">
        <v>147</v>
      </c>
      <c r="B5" s="2" t="s">
        <v>148</v>
      </c>
      <c r="C5" s="51" t="s">
        <v>28</v>
      </c>
      <c r="D5" s="51" t="s">
        <v>29</v>
      </c>
      <c r="E5" s="51" t="s">
        <v>30</v>
      </c>
      <c r="F5" s="63" t="s">
        <v>118</v>
      </c>
    </row>
    <row r="6" spans="1:6" ht="15" hidden="1">
      <c r="A6" s="25" t="s">
        <v>149</v>
      </c>
      <c r="B6" s="26" t="s">
        <v>150</v>
      </c>
      <c r="C6" s="39"/>
      <c r="D6" s="39"/>
      <c r="E6" s="39"/>
      <c r="F6" s="24"/>
    </row>
    <row r="7" spans="1:6" ht="15" hidden="1">
      <c r="A7" s="25" t="s">
        <v>151</v>
      </c>
      <c r="B7" s="27" t="s">
        <v>152</v>
      </c>
      <c r="C7" s="39"/>
      <c r="D7" s="39"/>
      <c r="E7" s="39"/>
      <c r="F7" s="24"/>
    </row>
    <row r="8" spans="1:6" ht="15" hidden="1">
      <c r="A8" s="25" t="s">
        <v>153</v>
      </c>
      <c r="B8" s="27" t="s">
        <v>154</v>
      </c>
      <c r="C8" s="39"/>
      <c r="D8" s="39"/>
      <c r="E8" s="39"/>
      <c r="F8" s="24"/>
    </row>
    <row r="9" spans="1:6" ht="15" hidden="1">
      <c r="A9" s="28" t="s">
        <v>155</v>
      </c>
      <c r="B9" s="27" t="s">
        <v>156</v>
      </c>
      <c r="C9" s="39"/>
      <c r="D9" s="39"/>
      <c r="E9" s="39"/>
      <c r="F9" s="24"/>
    </row>
    <row r="10" spans="1:6" ht="15" hidden="1">
      <c r="A10" s="28" t="s">
        <v>157</v>
      </c>
      <c r="B10" s="27" t="s">
        <v>158</v>
      </c>
      <c r="C10" s="39"/>
      <c r="D10" s="39"/>
      <c r="E10" s="39"/>
      <c r="F10" s="24"/>
    </row>
    <row r="11" spans="1:6" ht="15" hidden="1">
      <c r="A11" s="28" t="s">
        <v>159</v>
      </c>
      <c r="B11" s="27" t="s">
        <v>160</v>
      </c>
      <c r="C11" s="39"/>
      <c r="D11" s="39"/>
      <c r="E11" s="39"/>
      <c r="F11" s="24"/>
    </row>
    <row r="12" spans="1:6" ht="15" hidden="1">
      <c r="A12" s="28" t="s">
        <v>161</v>
      </c>
      <c r="B12" s="27" t="s">
        <v>162</v>
      </c>
      <c r="C12" s="39"/>
      <c r="D12" s="39"/>
      <c r="E12" s="39"/>
      <c r="F12" s="24"/>
    </row>
    <row r="13" spans="1:6" ht="15" hidden="1">
      <c r="A13" s="28" t="s">
        <v>163</v>
      </c>
      <c r="B13" s="27" t="s">
        <v>164</v>
      </c>
      <c r="C13" s="39"/>
      <c r="D13" s="39"/>
      <c r="E13" s="39"/>
      <c r="F13" s="24"/>
    </row>
    <row r="14" spans="1:6" ht="15" hidden="1">
      <c r="A14" s="4" t="s">
        <v>165</v>
      </c>
      <c r="B14" s="27" t="s">
        <v>166</v>
      </c>
      <c r="C14" s="39"/>
      <c r="D14" s="39"/>
      <c r="E14" s="39"/>
      <c r="F14" s="24"/>
    </row>
    <row r="15" spans="1:6" ht="15" hidden="1">
      <c r="A15" s="4" t="s">
        <v>167</v>
      </c>
      <c r="B15" s="27" t="s">
        <v>168</v>
      </c>
      <c r="C15" s="39"/>
      <c r="D15" s="39"/>
      <c r="E15" s="39"/>
      <c r="F15" s="24"/>
    </row>
    <row r="16" spans="1:6" ht="15" hidden="1">
      <c r="A16" s="4" t="s">
        <v>169</v>
      </c>
      <c r="B16" s="27" t="s">
        <v>170</v>
      </c>
      <c r="C16" s="39"/>
      <c r="D16" s="39"/>
      <c r="E16" s="39"/>
      <c r="F16" s="24"/>
    </row>
    <row r="17" spans="1:6" ht="15" hidden="1">
      <c r="A17" s="4" t="s">
        <v>171</v>
      </c>
      <c r="B17" s="27" t="s">
        <v>172</v>
      </c>
      <c r="C17" s="39"/>
      <c r="D17" s="39"/>
      <c r="E17" s="39"/>
      <c r="F17" s="24"/>
    </row>
    <row r="18" spans="1:6" ht="15" hidden="1">
      <c r="A18" s="4" t="s">
        <v>464</v>
      </c>
      <c r="B18" s="27" t="s">
        <v>173</v>
      </c>
      <c r="C18" s="39"/>
      <c r="D18" s="39"/>
      <c r="E18" s="39"/>
      <c r="F18" s="24"/>
    </row>
    <row r="19" spans="1:6" ht="15">
      <c r="A19" s="29" t="s">
        <v>434</v>
      </c>
      <c r="B19" s="30" t="s">
        <v>174</v>
      </c>
      <c r="C19" s="39">
        <v>12340</v>
      </c>
      <c r="D19" s="39"/>
      <c r="E19" s="39"/>
      <c r="F19" s="69">
        <f>SUM(C19:E19)</f>
        <v>12340</v>
      </c>
    </row>
    <row r="20" spans="1:6" ht="15" hidden="1">
      <c r="A20" s="4" t="s">
        <v>175</v>
      </c>
      <c r="B20" s="27" t="s">
        <v>176</v>
      </c>
      <c r="C20" s="39"/>
      <c r="D20" s="39"/>
      <c r="E20" s="39"/>
      <c r="F20" s="69"/>
    </row>
    <row r="21" spans="1:6" ht="15" hidden="1">
      <c r="A21" s="4" t="s">
        <v>177</v>
      </c>
      <c r="B21" s="27" t="s">
        <v>178</v>
      </c>
      <c r="C21" s="39"/>
      <c r="D21" s="39"/>
      <c r="E21" s="39"/>
      <c r="F21" s="69"/>
    </row>
    <row r="22" spans="1:6" ht="15" hidden="1">
      <c r="A22" s="5" t="s">
        <v>179</v>
      </c>
      <c r="B22" s="27" t="s">
        <v>180</v>
      </c>
      <c r="C22" s="39"/>
      <c r="D22" s="39"/>
      <c r="E22" s="39"/>
      <c r="F22" s="69"/>
    </row>
    <row r="23" spans="1:6" ht="15">
      <c r="A23" s="6" t="s">
        <v>435</v>
      </c>
      <c r="B23" s="30" t="s">
        <v>181</v>
      </c>
      <c r="C23" s="39">
        <v>444</v>
      </c>
      <c r="D23" s="39"/>
      <c r="E23" s="39"/>
      <c r="F23" s="69">
        <f>SUM(C23:E23)</f>
        <v>444</v>
      </c>
    </row>
    <row r="24" spans="1:6" ht="15">
      <c r="A24" s="47" t="s">
        <v>494</v>
      </c>
      <c r="B24" s="48" t="s">
        <v>182</v>
      </c>
      <c r="C24" s="67">
        <f>SUM(C19:C23)</f>
        <v>12784</v>
      </c>
      <c r="D24" s="67"/>
      <c r="E24" s="67"/>
      <c r="F24" s="67">
        <f>SUM(F19:F23)</f>
        <v>12784</v>
      </c>
    </row>
    <row r="25" spans="1:6" ht="15">
      <c r="A25" s="36" t="s">
        <v>465</v>
      </c>
      <c r="B25" s="48" t="s">
        <v>183</v>
      </c>
      <c r="C25" s="67">
        <v>3426</v>
      </c>
      <c r="D25" s="67"/>
      <c r="E25" s="67"/>
      <c r="F25" s="67">
        <f>SUM(C25:E25)</f>
        <v>3426</v>
      </c>
    </row>
    <row r="26" spans="1:6" ht="15" hidden="1">
      <c r="A26" s="4" t="s">
        <v>184</v>
      </c>
      <c r="B26" s="27" t="s">
        <v>185</v>
      </c>
      <c r="C26" s="39"/>
      <c r="D26" s="39"/>
      <c r="E26" s="39"/>
      <c r="F26" s="69"/>
    </row>
    <row r="27" spans="1:6" ht="15" hidden="1">
      <c r="A27" s="4" t="s">
        <v>186</v>
      </c>
      <c r="B27" s="27" t="s">
        <v>187</v>
      </c>
      <c r="C27" s="39"/>
      <c r="D27" s="39"/>
      <c r="E27" s="39"/>
      <c r="F27" s="69"/>
    </row>
    <row r="28" spans="1:6" ht="15" hidden="1">
      <c r="A28" s="4" t="s">
        <v>188</v>
      </c>
      <c r="B28" s="27" t="s">
        <v>189</v>
      </c>
      <c r="C28" s="39"/>
      <c r="D28" s="39"/>
      <c r="E28" s="39"/>
      <c r="F28" s="69"/>
    </row>
    <row r="29" spans="1:6" ht="15">
      <c r="A29" s="6" t="s">
        <v>436</v>
      </c>
      <c r="B29" s="30" t="s">
        <v>190</v>
      </c>
      <c r="C29" s="39">
        <v>2033</v>
      </c>
      <c r="D29" s="39"/>
      <c r="E29" s="39"/>
      <c r="F29" s="69">
        <f>SUM(C29:E29)</f>
        <v>2033</v>
      </c>
    </row>
    <row r="30" spans="1:6" ht="15" hidden="1">
      <c r="A30" s="4" t="s">
        <v>191</v>
      </c>
      <c r="B30" s="27" t="s">
        <v>192</v>
      </c>
      <c r="C30" s="39"/>
      <c r="D30" s="39"/>
      <c r="E30" s="39"/>
      <c r="F30" s="69">
        <f aca="true" t="shared" si="0" ref="F30:F49">SUM(C30:E30)</f>
        <v>0</v>
      </c>
    </row>
    <row r="31" spans="1:6" ht="15" hidden="1">
      <c r="A31" s="4" t="s">
        <v>193</v>
      </c>
      <c r="B31" s="27" t="s">
        <v>194</v>
      </c>
      <c r="C31" s="39"/>
      <c r="D31" s="39"/>
      <c r="E31" s="39"/>
      <c r="F31" s="69">
        <f t="shared" si="0"/>
        <v>0</v>
      </c>
    </row>
    <row r="32" spans="1:6" ht="15" customHeight="1">
      <c r="A32" s="6" t="s">
        <v>495</v>
      </c>
      <c r="B32" s="30" t="s">
        <v>195</v>
      </c>
      <c r="C32" s="39">
        <v>57</v>
      </c>
      <c r="D32" s="39"/>
      <c r="E32" s="39"/>
      <c r="F32" s="69">
        <f t="shared" si="0"/>
        <v>57</v>
      </c>
    </row>
    <row r="33" spans="1:6" ht="15" hidden="1">
      <c r="A33" s="4" t="s">
        <v>196</v>
      </c>
      <c r="B33" s="27" t="s">
        <v>197</v>
      </c>
      <c r="C33" s="39"/>
      <c r="D33" s="39"/>
      <c r="E33" s="39"/>
      <c r="F33" s="69">
        <f t="shared" si="0"/>
        <v>0</v>
      </c>
    </row>
    <row r="34" spans="1:6" ht="15" hidden="1">
      <c r="A34" s="4" t="s">
        <v>198</v>
      </c>
      <c r="B34" s="27" t="s">
        <v>199</v>
      </c>
      <c r="C34" s="39"/>
      <c r="D34" s="39"/>
      <c r="E34" s="39"/>
      <c r="F34" s="69">
        <f t="shared" si="0"/>
        <v>0</v>
      </c>
    </row>
    <row r="35" spans="1:6" ht="15" hidden="1">
      <c r="A35" s="4" t="s">
        <v>466</v>
      </c>
      <c r="B35" s="27" t="s">
        <v>200</v>
      </c>
      <c r="C35" s="39"/>
      <c r="D35" s="39"/>
      <c r="E35" s="39"/>
      <c r="F35" s="69">
        <f t="shared" si="0"/>
        <v>0</v>
      </c>
    </row>
    <row r="36" spans="1:6" ht="15" hidden="1">
      <c r="A36" s="4" t="s">
        <v>201</v>
      </c>
      <c r="B36" s="27" t="s">
        <v>202</v>
      </c>
      <c r="C36" s="39"/>
      <c r="D36" s="39"/>
      <c r="E36" s="39"/>
      <c r="F36" s="69">
        <f t="shared" si="0"/>
        <v>0</v>
      </c>
    </row>
    <row r="37" spans="1:6" ht="15" hidden="1">
      <c r="A37" s="9" t="s">
        <v>467</v>
      </c>
      <c r="B37" s="27" t="s">
        <v>203</v>
      </c>
      <c r="C37" s="39"/>
      <c r="D37" s="39"/>
      <c r="E37" s="39"/>
      <c r="F37" s="69">
        <f t="shared" si="0"/>
        <v>0</v>
      </c>
    </row>
    <row r="38" spans="1:6" ht="15" hidden="1">
      <c r="A38" s="5" t="s">
        <v>204</v>
      </c>
      <c r="B38" s="27" t="s">
        <v>205</v>
      </c>
      <c r="C38" s="39"/>
      <c r="D38" s="39"/>
      <c r="E38" s="39"/>
      <c r="F38" s="69">
        <f t="shared" si="0"/>
        <v>0</v>
      </c>
    </row>
    <row r="39" spans="1:6" ht="15" hidden="1">
      <c r="A39" s="4" t="s">
        <v>468</v>
      </c>
      <c r="B39" s="27" t="s">
        <v>206</v>
      </c>
      <c r="C39" s="39"/>
      <c r="D39" s="39"/>
      <c r="E39" s="39"/>
      <c r="F39" s="69">
        <f t="shared" si="0"/>
        <v>0</v>
      </c>
    </row>
    <row r="40" spans="1:6" ht="15">
      <c r="A40" s="6" t="s">
        <v>437</v>
      </c>
      <c r="B40" s="30" t="s">
        <v>207</v>
      </c>
      <c r="C40" s="39">
        <v>2705</v>
      </c>
      <c r="D40" s="39"/>
      <c r="E40" s="39"/>
      <c r="F40" s="69">
        <f t="shared" si="0"/>
        <v>2705</v>
      </c>
    </row>
    <row r="41" spans="1:6" ht="15" hidden="1">
      <c r="A41" s="4" t="s">
        <v>208</v>
      </c>
      <c r="B41" s="27" t="s">
        <v>209</v>
      </c>
      <c r="C41" s="39"/>
      <c r="D41" s="39"/>
      <c r="E41" s="39"/>
      <c r="F41" s="69">
        <f t="shared" si="0"/>
        <v>0</v>
      </c>
    </row>
    <row r="42" spans="1:6" ht="15" hidden="1">
      <c r="A42" s="4" t="s">
        <v>210</v>
      </c>
      <c r="B42" s="27" t="s">
        <v>211</v>
      </c>
      <c r="C42" s="39"/>
      <c r="D42" s="39"/>
      <c r="E42" s="39"/>
      <c r="F42" s="69">
        <f t="shared" si="0"/>
        <v>0</v>
      </c>
    </row>
    <row r="43" spans="1:6" ht="15">
      <c r="A43" s="6" t="s">
        <v>438</v>
      </c>
      <c r="B43" s="30" t="s">
        <v>212</v>
      </c>
      <c r="C43" s="39">
        <v>23</v>
      </c>
      <c r="D43" s="39"/>
      <c r="E43" s="39"/>
      <c r="F43" s="69">
        <f t="shared" si="0"/>
        <v>23</v>
      </c>
    </row>
    <row r="44" spans="1:6" ht="15" hidden="1">
      <c r="A44" s="4" t="s">
        <v>213</v>
      </c>
      <c r="B44" s="27" t="s">
        <v>214</v>
      </c>
      <c r="C44" s="39"/>
      <c r="D44" s="39"/>
      <c r="E44" s="39"/>
      <c r="F44" s="69">
        <f t="shared" si="0"/>
        <v>0</v>
      </c>
    </row>
    <row r="45" spans="1:6" ht="15" hidden="1">
      <c r="A45" s="4" t="s">
        <v>215</v>
      </c>
      <c r="B45" s="27" t="s">
        <v>216</v>
      </c>
      <c r="C45" s="39"/>
      <c r="D45" s="39"/>
      <c r="E45" s="39"/>
      <c r="F45" s="69">
        <f t="shared" si="0"/>
        <v>0</v>
      </c>
    </row>
    <row r="46" spans="1:6" ht="15" hidden="1">
      <c r="A46" s="4" t="s">
        <v>469</v>
      </c>
      <c r="B46" s="27" t="s">
        <v>217</v>
      </c>
      <c r="C46" s="39"/>
      <c r="D46" s="39"/>
      <c r="E46" s="39"/>
      <c r="F46" s="69">
        <f t="shared" si="0"/>
        <v>0</v>
      </c>
    </row>
    <row r="47" spans="1:6" ht="15" hidden="1">
      <c r="A47" s="4" t="s">
        <v>470</v>
      </c>
      <c r="B47" s="27" t="s">
        <v>218</v>
      </c>
      <c r="C47" s="39"/>
      <c r="D47" s="39"/>
      <c r="E47" s="39"/>
      <c r="F47" s="69">
        <f t="shared" si="0"/>
        <v>0</v>
      </c>
    </row>
    <row r="48" spans="1:6" ht="15" hidden="1">
      <c r="A48" s="4" t="s">
        <v>219</v>
      </c>
      <c r="B48" s="27" t="s">
        <v>220</v>
      </c>
      <c r="C48" s="39"/>
      <c r="D48" s="39"/>
      <c r="E48" s="39"/>
      <c r="F48" s="69">
        <f t="shared" si="0"/>
        <v>0</v>
      </c>
    </row>
    <row r="49" spans="1:6" ht="15">
      <c r="A49" s="6" t="s">
        <v>439</v>
      </c>
      <c r="B49" s="30" t="s">
        <v>221</v>
      </c>
      <c r="C49" s="39">
        <v>1012</v>
      </c>
      <c r="D49" s="39"/>
      <c r="E49" s="39"/>
      <c r="F49" s="69">
        <f t="shared" si="0"/>
        <v>1012</v>
      </c>
    </row>
    <row r="50" spans="1:6" ht="15">
      <c r="A50" s="36" t="s">
        <v>440</v>
      </c>
      <c r="B50" s="48" t="s">
        <v>222</v>
      </c>
      <c r="C50" s="67">
        <f>SUM(C29:C49)</f>
        <v>5830</v>
      </c>
      <c r="D50" s="67"/>
      <c r="E50" s="67"/>
      <c r="F50" s="67">
        <f>SUM(F29:F49)</f>
        <v>5830</v>
      </c>
    </row>
    <row r="51" spans="1:6" ht="15">
      <c r="A51" s="12" t="s">
        <v>223</v>
      </c>
      <c r="B51" s="27" t="s">
        <v>224</v>
      </c>
      <c r="C51" s="39"/>
      <c r="D51" s="39"/>
      <c r="E51" s="39"/>
      <c r="F51" s="69"/>
    </row>
    <row r="52" spans="1:6" ht="15">
      <c r="A52" s="12" t="s">
        <v>441</v>
      </c>
      <c r="B52" s="27" t="s">
        <v>225</v>
      </c>
      <c r="C52" s="39"/>
      <c r="D52" s="39"/>
      <c r="E52" s="39"/>
      <c r="F52" s="69"/>
    </row>
    <row r="53" spans="1:6" ht="15">
      <c r="A53" s="15" t="s">
        <v>471</v>
      </c>
      <c r="B53" s="27" t="s">
        <v>226</v>
      </c>
      <c r="C53" s="39"/>
      <c r="D53" s="39"/>
      <c r="E53" s="39"/>
      <c r="F53" s="69"/>
    </row>
    <row r="54" spans="1:6" ht="15">
      <c r="A54" s="15" t="s">
        <v>472</v>
      </c>
      <c r="B54" s="27" t="s">
        <v>227</v>
      </c>
      <c r="C54" s="39"/>
      <c r="D54" s="39"/>
      <c r="E54" s="39"/>
      <c r="F54" s="69"/>
    </row>
    <row r="55" spans="1:6" ht="15">
      <c r="A55" s="15" t="s">
        <v>473</v>
      </c>
      <c r="B55" s="27" t="s">
        <v>228</v>
      </c>
      <c r="C55" s="39"/>
      <c r="D55" s="39"/>
      <c r="E55" s="39"/>
      <c r="F55" s="69"/>
    </row>
    <row r="56" spans="1:6" ht="15">
      <c r="A56" s="12" t="s">
        <v>474</v>
      </c>
      <c r="B56" s="27" t="s">
        <v>229</v>
      </c>
      <c r="C56" s="39"/>
      <c r="D56" s="39"/>
      <c r="E56" s="39"/>
      <c r="F56" s="69"/>
    </row>
    <row r="57" spans="1:6" ht="15">
      <c r="A57" s="12" t="s">
        <v>475</v>
      </c>
      <c r="B57" s="27" t="s">
        <v>230</v>
      </c>
      <c r="C57" s="39"/>
      <c r="D57" s="39"/>
      <c r="E57" s="39"/>
      <c r="F57" s="69"/>
    </row>
    <row r="58" spans="1:6" ht="15">
      <c r="A58" s="12" t="s">
        <v>476</v>
      </c>
      <c r="B58" s="27" t="s">
        <v>231</v>
      </c>
      <c r="C58" s="39"/>
      <c r="D58" s="39"/>
      <c r="E58" s="39"/>
      <c r="F58" s="69"/>
    </row>
    <row r="59" spans="1:6" ht="15">
      <c r="A59" s="45" t="s">
        <v>443</v>
      </c>
      <c r="B59" s="48" t="s">
        <v>232</v>
      </c>
      <c r="C59" s="67"/>
      <c r="D59" s="67"/>
      <c r="E59" s="67"/>
      <c r="F59" s="67"/>
    </row>
    <row r="60" spans="1:6" ht="15">
      <c r="A60" s="11" t="s">
        <v>477</v>
      </c>
      <c r="B60" s="27" t="s">
        <v>233</v>
      </c>
      <c r="C60" s="39"/>
      <c r="D60" s="39"/>
      <c r="E60" s="39"/>
      <c r="F60" s="69"/>
    </row>
    <row r="61" spans="1:6" ht="15">
      <c r="A61" s="11" t="s">
        <v>234</v>
      </c>
      <c r="B61" s="27" t="s">
        <v>235</v>
      </c>
      <c r="C61" s="39">
        <v>174</v>
      </c>
      <c r="D61" s="39"/>
      <c r="E61" s="39"/>
      <c r="F61" s="69">
        <f>SUM(C61:E61)</f>
        <v>174</v>
      </c>
    </row>
    <row r="62" spans="1:6" ht="15">
      <c r="A62" s="11" t="s">
        <v>236</v>
      </c>
      <c r="B62" s="27" t="s">
        <v>237</v>
      </c>
      <c r="C62" s="39"/>
      <c r="D62" s="39"/>
      <c r="E62" s="39"/>
      <c r="F62" s="69"/>
    </row>
    <row r="63" spans="1:6" ht="15">
      <c r="A63" s="11" t="s">
        <v>444</v>
      </c>
      <c r="B63" s="27" t="s">
        <v>238</v>
      </c>
      <c r="C63" s="39"/>
      <c r="D63" s="39"/>
      <c r="E63" s="39"/>
      <c r="F63" s="69"/>
    </row>
    <row r="64" spans="1:6" ht="15">
      <c r="A64" s="11" t="s">
        <v>478</v>
      </c>
      <c r="B64" s="27" t="s">
        <v>239</v>
      </c>
      <c r="C64" s="39"/>
      <c r="D64" s="39"/>
      <c r="E64" s="39"/>
      <c r="F64" s="69"/>
    </row>
    <row r="65" spans="1:6" ht="15">
      <c r="A65" s="11" t="s">
        <v>446</v>
      </c>
      <c r="B65" s="27" t="s">
        <v>240</v>
      </c>
      <c r="C65" s="39"/>
      <c r="D65" s="39"/>
      <c r="E65" s="39"/>
      <c r="F65" s="69"/>
    </row>
    <row r="66" spans="1:6" ht="15">
      <c r="A66" s="11" t="s">
        <v>479</v>
      </c>
      <c r="B66" s="27" t="s">
        <v>241</v>
      </c>
      <c r="C66" s="39"/>
      <c r="D66" s="39"/>
      <c r="E66" s="39"/>
      <c r="F66" s="69"/>
    </row>
    <row r="67" spans="1:6" ht="15">
      <c r="A67" s="11" t="s">
        <v>480</v>
      </c>
      <c r="B67" s="27" t="s">
        <v>242</v>
      </c>
      <c r="C67" s="39"/>
      <c r="D67" s="39"/>
      <c r="E67" s="39"/>
      <c r="F67" s="69"/>
    </row>
    <row r="68" spans="1:6" ht="15">
      <c r="A68" s="11" t="s">
        <v>243</v>
      </c>
      <c r="B68" s="27" t="s">
        <v>244</v>
      </c>
      <c r="C68" s="39"/>
      <c r="D68" s="39"/>
      <c r="E68" s="39"/>
      <c r="F68" s="69"/>
    </row>
    <row r="69" spans="1:6" ht="15">
      <c r="A69" s="17" t="s">
        <v>245</v>
      </c>
      <c r="B69" s="27" t="s">
        <v>246</v>
      </c>
      <c r="C69" s="39"/>
      <c r="D69" s="39"/>
      <c r="E69" s="39"/>
      <c r="F69" s="69"/>
    </row>
    <row r="70" spans="1:6" ht="15">
      <c r="A70" s="11" t="s">
        <v>481</v>
      </c>
      <c r="B70" s="27" t="s">
        <v>247</v>
      </c>
      <c r="C70" s="39"/>
      <c r="D70" s="39"/>
      <c r="E70" s="39"/>
      <c r="F70" s="69"/>
    </row>
    <row r="71" spans="1:6" ht="15">
      <c r="A71" s="17" t="s">
        <v>93</v>
      </c>
      <c r="B71" s="27" t="s">
        <v>248</v>
      </c>
      <c r="C71" s="39"/>
      <c r="D71" s="39"/>
      <c r="E71" s="39"/>
      <c r="F71" s="69"/>
    </row>
    <row r="72" spans="1:6" ht="15">
      <c r="A72" s="17" t="s">
        <v>94</v>
      </c>
      <c r="B72" s="27" t="s">
        <v>248</v>
      </c>
      <c r="C72" s="39"/>
      <c r="D72" s="39"/>
      <c r="E72" s="39"/>
      <c r="F72" s="69"/>
    </row>
    <row r="73" spans="1:6" ht="15">
      <c r="A73" s="45" t="s">
        <v>449</v>
      </c>
      <c r="B73" s="48" t="s">
        <v>249</v>
      </c>
      <c r="C73" s="67">
        <f>SUM(C61:C72)</f>
        <v>174</v>
      </c>
      <c r="D73" s="67"/>
      <c r="E73" s="67"/>
      <c r="F73" s="67">
        <f>SUM(F61:F72)</f>
        <v>174</v>
      </c>
    </row>
    <row r="74" spans="1:6" ht="15.75">
      <c r="A74" s="49" t="s">
        <v>27</v>
      </c>
      <c r="B74" s="48"/>
      <c r="C74" s="67">
        <f>C24+C25+C50+C59+C73</f>
        <v>22214</v>
      </c>
      <c r="D74" s="39"/>
      <c r="E74" s="39"/>
      <c r="F74" s="69">
        <f>SUM(C74:E74)</f>
        <v>22214</v>
      </c>
    </row>
    <row r="75" spans="1:6" ht="15">
      <c r="A75" s="31" t="s">
        <v>250</v>
      </c>
      <c r="B75" s="27" t="s">
        <v>251</v>
      </c>
      <c r="C75" s="39"/>
      <c r="D75" s="39"/>
      <c r="E75" s="39"/>
      <c r="F75" s="69"/>
    </row>
    <row r="76" spans="1:6" ht="15">
      <c r="A76" s="31" t="s">
        <v>482</v>
      </c>
      <c r="B76" s="27" t="s">
        <v>252</v>
      </c>
      <c r="C76" s="39"/>
      <c r="D76" s="39"/>
      <c r="E76" s="39"/>
      <c r="F76" s="69"/>
    </row>
    <row r="77" spans="1:6" ht="15">
      <c r="A77" s="31" t="s">
        <v>253</v>
      </c>
      <c r="B77" s="27" t="s">
        <v>254</v>
      </c>
      <c r="C77" s="39"/>
      <c r="D77" s="39"/>
      <c r="E77" s="39"/>
      <c r="F77" s="69"/>
    </row>
    <row r="78" spans="1:6" ht="15">
      <c r="A78" s="31" t="s">
        <v>255</v>
      </c>
      <c r="B78" s="27" t="s">
        <v>256</v>
      </c>
      <c r="C78" s="39">
        <v>151</v>
      </c>
      <c r="D78" s="39"/>
      <c r="E78" s="39"/>
      <c r="F78" s="69">
        <f>SUM(C78:E78)</f>
        <v>151</v>
      </c>
    </row>
    <row r="79" spans="1:6" ht="15">
      <c r="A79" s="5" t="s">
        <v>257</v>
      </c>
      <c r="B79" s="27" t="s">
        <v>258</v>
      </c>
      <c r="C79" s="39"/>
      <c r="D79" s="39"/>
      <c r="E79" s="39"/>
      <c r="F79" s="69"/>
    </row>
    <row r="80" spans="1:6" ht="15">
      <c r="A80" s="5" t="s">
        <v>259</v>
      </c>
      <c r="B80" s="27" t="s">
        <v>260</v>
      </c>
      <c r="C80" s="39"/>
      <c r="D80" s="39"/>
      <c r="E80" s="39"/>
      <c r="F80" s="69"/>
    </row>
    <row r="81" spans="1:6" ht="15">
      <c r="A81" s="5" t="s">
        <v>261</v>
      </c>
      <c r="B81" s="27" t="s">
        <v>262</v>
      </c>
      <c r="C81" s="39">
        <v>14</v>
      </c>
      <c r="D81" s="39"/>
      <c r="E81" s="39"/>
      <c r="F81" s="69">
        <f>SUM(C81:E81)</f>
        <v>14</v>
      </c>
    </row>
    <row r="82" spans="1:6" ht="15">
      <c r="A82" s="46" t="s">
        <v>451</v>
      </c>
      <c r="B82" s="48" t="s">
        <v>263</v>
      </c>
      <c r="C82" s="67">
        <f>SUM(C75:C81)</f>
        <v>165</v>
      </c>
      <c r="D82" s="67"/>
      <c r="E82" s="67"/>
      <c r="F82" s="67">
        <f>SUM(F75:F81)</f>
        <v>165</v>
      </c>
    </row>
    <row r="83" spans="1:6" ht="15">
      <c r="A83" s="12" t="s">
        <v>264</v>
      </c>
      <c r="B83" s="27" t="s">
        <v>265</v>
      </c>
      <c r="C83" s="39"/>
      <c r="D83" s="39"/>
      <c r="E83" s="39"/>
      <c r="F83" s="69"/>
    </row>
    <row r="84" spans="1:6" ht="15">
      <c r="A84" s="12" t="s">
        <v>266</v>
      </c>
      <c r="B84" s="27" t="s">
        <v>267</v>
      </c>
      <c r="C84" s="39"/>
      <c r="D84" s="39"/>
      <c r="E84" s="39"/>
      <c r="F84" s="69"/>
    </row>
    <row r="85" spans="1:6" ht="15">
      <c r="A85" s="12" t="s">
        <v>268</v>
      </c>
      <c r="B85" s="27" t="s">
        <v>269</v>
      </c>
      <c r="C85" s="39"/>
      <c r="D85" s="39"/>
      <c r="E85" s="39"/>
      <c r="F85" s="69"/>
    </row>
    <row r="86" spans="1:6" ht="15">
      <c r="A86" s="12" t="s">
        <v>270</v>
      </c>
      <c r="B86" s="27" t="s">
        <v>271</v>
      </c>
      <c r="C86" s="39"/>
      <c r="D86" s="39"/>
      <c r="E86" s="39"/>
      <c r="F86" s="69"/>
    </row>
    <row r="87" spans="1:6" ht="15">
      <c r="A87" s="45" t="s">
        <v>452</v>
      </c>
      <c r="B87" s="48" t="s">
        <v>272</v>
      </c>
      <c r="C87" s="67"/>
      <c r="D87" s="67"/>
      <c r="E87" s="67"/>
      <c r="F87" s="67"/>
    </row>
    <row r="88" spans="1:6" ht="15">
      <c r="A88" s="12" t="s">
        <v>273</v>
      </c>
      <c r="B88" s="27" t="s">
        <v>274</v>
      </c>
      <c r="C88" s="39"/>
      <c r="D88" s="39"/>
      <c r="E88" s="39"/>
      <c r="F88" s="69"/>
    </row>
    <row r="89" spans="1:6" ht="15">
      <c r="A89" s="12" t="s">
        <v>483</v>
      </c>
      <c r="B89" s="27" t="s">
        <v>275</v>
      </c>
      <c r="C89" s="39"/>
      <c r="D89" s="39"/>
      <c r="E89" s="39"/>
      <c r="F89" s="69"/>
    </row>
    <row r="90" spans="1:6" ht="15">
      <c r="A90" s="12" t="s">
        <v>484</v>
      </c>
      <c r="B90" s="27" t="s">
        <v>276</v>
      </c>
      <c r="C90" s="39"/>
      <c r="D90" s="39"/>
      <c r="E90" s="39"/>
      <c r="F90" s="69"/>
    </row>
    <row r="91" spans="1:6" ht="15">
      <c r="A91" s="12" t="s">
        <v>485</v>
      </c>
      <c r="B91" s="27" t="s">
        <v>277</v>
      </c>
      <c r="C91" s="39"/>
      <c r="D91" s="39"/>
      <c r="E91" s="39"/>
      <c r="F91" s="69"/>
    </row>
    <row r="92" spans="1:6" ht="15">
      <c r="A92" s="12" t="s">
        <v>486</v>
      </c>
      <c r="B92" s="27" t="s">
        <v>278</v>
      </c>
      <c r="C92" s="39"/>
      <c r="D92" s="39"/>
      <c r="E92" s="39"/>
      <c r="F92" s="69"/>
    </row>
    <row r="93" spans="1:6" ht="15">
      <c r="A93" s="12" t="s">
        <v>487</v>
      </c>
      <c r="B93" s="27" t="s">
        <v>279</v>
      </c>
      <c r="C93" s="39"/>
      <c r="D93" s="39"/>
      <c r="E93" s="39"/>
      <c r="F93" s="69"/>
    </row>
    <row r="94" spans="1:6" ht="15">
      <c r="A94" s="12" t="s">
        <v>280</v>
      </c>
      <c r="B94" s="27" t="s">
        <v>281</v>
      </c>
      <c r="C94" s="39"/>
      <c r="D94" s="39"/>
      <c r="E94" s="39"/>
      <c r="F94" s="69"/>
    </row>
    <row r="95" spans="1:6" ht="15">
      <c r="A95" s="12" t="s">
        <v>488</v>
      </c>
      <c r="B95" s="27" t="s">
        <v>282</v>
      </c>
      <c r="C95" s="39"/>
      <c r="D95" s="39"/>
      <c r="E95" s="39"/>
      <c r="F95" s="69"/>
    </row>
    <row r="96" spans="1:6" ht="15">
      <c r="A96" s="45" t="s">
        <v>453</v>
      </c>
      <c r="B96" s="48" t="s">
        <v>283</v>
      </c>
      <c r="C96" s="39"/>
      <c r="D96" s="39"/>
      <c r="E96" s="39"/>
      <c r="F96" s="69"/>
    </row>
    <row r="97" spans="1:6" ht="15.75">
      <c r="A97" s="49" t="s">
        <v>26</v>
      </c>
      <c r="B97" s="48"/>
      <c r="C97" s="67">
        <f>C96+C87+C82</f>
        <v>165</v>
      </c>
      <c r="D97" s="39"/>
      <c r="E97" s="39"/>
      <c r="F97" s="69">
        <f>SUM(C97:E97)</f>
        <v>165</v>
      </c>
    </row>
    <row r="98" spans="1:6" ht="15.75">
      <c r="A98" s="32" t="s">
        <v>496</v>
      </c>
      <c r="B98" s="33" t="s">
        <v>284</v>
      </c>
      <c r="C98" s="67">
        <f>C96+C87+C82+C73+C59+C50+C25+C24</f>
        <v>22379</v>
      </c>
      <c r="D98" s="67"/>
      <c r="E98" s="67"/>
      <c r="F98" s="67">
        <f>F96+F87+F82+F73+F59+F50+F25+F24</f>
        <v>22379</v>
      </c>
    </row>
    <row r="99" spans="1:25" ht="15">
      <c r="A99" s="12" t="s">
        <v>489</v>
      </c>
      <c r="B99" s="4" t="s">
        <v>285</v>
      </c>
      <c r="C99" s="12"/>
      <c r="D99" s="12"/>
      <c r="E99" s="12"/>
      <c r="F99" s="7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286</v>
      </c>
      <c r="B100" s="4" t="s">
        <v>287</v>
      </c>
      <c r="C100" s="12"/>
      <c r="D100" s="12"/>
      <c r="E100" s="12"/>
      <c r="F100" s="7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490</v>
      </c>
      <c r="B101" s="4" t="s">
        <v>288</v>
      </c>
      <c r="C101" s="12"/>
      <c r="D101" s="12"/>
      <c r="E101" s="12"/>
      <c r="F101" s="7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458</v>
      </c>
      <c r="B102" s="6" t="s">
        <v>289</v>
      </c>
      <c r="C102" s="14"/>
      <c r="D102" s="14"/>
      <c r="E102" s="14"/>
      <c r="F102" s="7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491</v>
      </c>
      <c r="B103" s="4" t="s">
        <v>290</v>
      </c>
      <c r="C103" s="34"/>
      <c r="D103" s="34"/>
      <c r="E103" s="34"/>
      <c r="F103" s="7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461</v>
      </c>
      <c r="B104" s="4" t="s">
        <v>291</v>
      </c>
      <c r="C104" s="34"/>
      <c r="D104" s="34"/>
      <c r="E104" s="34"/>
      <c r="F104" s="7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292</v>
      </c>
      <c r="B105" s="4" t="s">
        <v>293</v>
      </c>
      <c r="C105" s="12"/>
      <c r="D105" s="12"/>
      <c r="E105" s="12"/>
      <c r="F105" s="7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492</v>
      </c>
      <c r="B106" s="4" t="s">
        <v>294</v>
      </c>
      <c r="C106" s="12"/>
      <c r="D106" s="12"/>
      <c r="E106" s="12"/>
      <c r="F106" s="7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459</v>
      </c>
      <c r="B107" s="6" t="s">
        <v>295</v>
      </c>
      <c r="C107" s="13"/>
      <c r="D107" s="13"/>
      <c r="E107" s="13"/>
      <c r="F107" s="7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296</v>
      </c>
      <c r="B108" s="4" t="s">
        <v>297</v>
      </c>
      <c r="C108" s="34"/>
      <c r="D108" s="34"/>
      <c r="E108" s="34"/>
      <c r="F108" s="7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298</v>
      </c>
      <c r="B109" s="4" t="s">
        <v>299</v>
      </c>
      <c r="C109" s="34"/>
      <c r="D109" s="34"/>
      <c r="E109" s="34"/>
      <c r="F109" s="7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300</v>
      </c>
      <c r="B110" s="6" t="s">
        <v>301</v>
      </c>
      <c r="C110" s="34"/>
      <c r="D110" s="34"/>
      <c r="E110" s="34"/>
      <c r="F110" s="7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302</v>
      </c>
      <c r="B111" s="4" t="s">
        <v>303</v>
      </c>
      <c r="C111" s="34"/>
      <c r="D111" s="34"/>
      <c r="E111" s="34"/>
      <c r="F111" s="7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304</v>
      </c>
      <c r="B112" s="4" t="s">
        <v>305</v>
      </c>
      <c r="C112" s="34"/>
      <c r="D112" s="34"/>
      <c r="E112" s="34"/>
      <c r="F112" s="7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306</v>
      </c>
      <c r="B113" s="4" t="s">
        <v>307</v>
      </c>
      <c r="C113" s="34"/>
      <c r="D113" s="34"/>
      <c r="E113" s="34"/>
      <c r="F113" s="7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460</v>
      </c>
      <c r="B114" s="36" t="s">
        <v>308</v>
      </c>
      <c r="C114" s="13"/>
      <c r="D114" s="13"/>
      <c r="E114" s="13"/>
      <c r="F114" s="7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309</v>
      </c>
      <c r="B115" s="4" t="s">
        <v>310</v>
      </c>
      <c r="C115" s="34"/>
      <c r="D115" s="34"/>
      <c r="E115" s="34"/>
      <c r="F115" s="7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311</v>
      </c>
      <c r="B116" s="4" t="s">
        <v>312</v>
      </c>
      <c r="C116" s="12"/>
      <c r="D116" s="12"/>
      <c r="E116" s="12"/>
      <c r="F116" s="7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493</v>
      </c>
      <c r="B117" s="4" t="s">
        <v>313</v>
      </c>
      <c r="C117" s="34"/>
      <c r="D117" s="34"/>
      <c r="E117" s="34"/>
      <c r="F117" s="7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462</v>
      </c>
      <c r="B118" s="4" t="s">
        <v>314</v>
      </c>
      <c r="C118" s="34"/>
      <c r="D118" s="34"/>
      <c r="E118" s="34"/>
      <c r="F118" s="7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463</v>
      </c>
      <c r="B119" s="36" t="s">
        <v>315</v>
      </c>
      <c r="C119" s="13"/>
      <c r="D119" s="13"/>
      <c r="E119" s="13"/>
      <c r="F119" s="7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316</v>
      </c>
      <c r="B120" s="4" t="s">
        <v>317</v>
      </c>
      <c r="C120" s="12"/>
      <c r="D120" s="12"/>
      <c r="E120" s="12"/>
      <c r="F120" s="7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497</v>
      </c>
      <c r="B121" s="38" t="s">
        <v>318</v>
      </c>
      <c r="C121" s="13"/>
      <c r="D121" s="13"/>
      <c r="E121" s="13"/>
      <c r="F121" s="7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533</v>
      </c>
      <c r="B122" s="42"/>
      <c r="C122" s="67">
        <f>C121+C98</f>
        <v>22379</v>
      </c>
      <c r="D122" s="67"/>
      <c r="E122" s="67"/>
      <c r="F122" s="67">
        <f>F121+F98</f>
        <v>22379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&amp;R1/1. melléklet a 5/2015. (III. 05.)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59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6" t="s">
        <v>102</v>
      </c>
      <c r="B1" s="137"/>
      <c r="C1" s="137"/>
      <c r="D1" s="137"/>
      <c r="E1" s="137"/>
      <c r="F1" s="138"/>
    </row>
    <row r="2" spans="1:6" ht="23.25" customHeight="1">
      <c r="A2" s="139" t="s">
        <v>24</v>
      </c>
      <c r="B2" s="140"/>
      <c r="C2" s="140"/>
      <c r="D2" s="140"/>
      <c r="E2" s="140"/>
      <c r="F2" s="138"/>
    </row>
    <row r="3" ht="18">
      <c r="A3" s="79"/>
    </row>
    <row r="4" ht="15">
      <c r="A4" t="s">
        <v>44</v>
      </c>
    </row>
    <row r="5" spans="1:6" ht="45">
      <c r="A5" s="1" t="s">
        <v>147</v>
      </c>
      <c r="B5" s="2" t="s">
        <v>124</v>
      </c>
      <c r="C5" s="81" t="s">
        <v>28</v>
      </c>
      <c r="D5" s="81" t="s">
        <v>29</v>
      </c>
      <c r="E5" s="81" t="s">
        <v>30</v>
      </c>
      <c r="F5" s="82" t="s">
        <v>118</v>
      </c>
    </row>
    <row r="6" spans="1:6" ht="15" customHeight="1" hidden="1">
      <c r="A6" s="28" t="s">
        <v>319</v>
      </c>
      <c r="B6" s="5" t="s">
        <v>320</v>
      </c>
      <c r="C6" s="24"/>
      <c r="D6" s="24"/>
      <c r="E6" s="24"/>
      <c r="F6" s="24"/>
    </row>
    <row r="7" spans="1:6" ht="15" customHeight="1" hidden="1">
      <c r="A7" s="4" t="s">
        <v>321</v>
      </c>
      <c r="B7" s="5" t="s">
        <v>322</v>
      </c>
      <c r="C7" s="24"/>
      <c r="D7" s="24"/>
      <c r="E7" s="24"/>
      <c r="F7" s="24"/>
    </row>
    <row r="8" spans="1:6" ht="15" customHeight="1" hidden="1">
      <c r="A8" s="4" t="s">
        <v>323</v>
      </c>
      <c r="B8" s="5" t="s">
        <v>324</v>
      </c>
      <c r="C8" s="24"/>
      <c r="D8" s="24"/>
      <c r="E8" s="24"/>
      <c r="F8" s="24"/>
    </row>
    <row r="9" spans="1:6" ht="15" customHeight="1" hidden="1">
      <c r="A9" s="4" t="s">
        <v>325</v>
      </c>
      <c r="B9" s="5" t="s">
        <v>326</v>
      </c>
      <c r="C9" s="24"/>
      <c r="D9" s="24"/>
      <c r="E9" s="24"/>
      <c r="F9" s="24"/>
    </row>
    <row r="10" spans="1:6" ht="15" customHeight="1" hidden="1">
      <c r="A10" s="4" t="s">
        <v>327</v>
      </c>
      <c r="B10" s="5" t="s">
        <v>328</v>
      </c>
      <c r="C10" s="24"/>
      <c r="D10" s="24"/>
      <c r="E10" s="24"/>
      <c r="F10" s="24"/>
    </row>
    <row r="11" spans="1:6" ht="15" customHeight="1" hidden="1">
      <c r="A11" s="4" t="s">
        <v>329</v>
      </c>
      <c r="B11" s="5" t="s">
        <v>330</v>
      </c>
      <c r="C11" s="24"/>
      <c r="D11" s="24"/>
      <c r="E11" s="24"/>
      <c r="F11" s="24"/>
    </row>
    <row r="12" spans="1:6" ht="15" customHeight="1">
      <c r="A12" s="6" t="s">
        <v>535</v>
      </c>
      <c r="B12" s="7" t="s">
        <v>331</v>
      </c>
      <c r="C12" s="67"/>
      <c r="D12" s="67"/>
      <c r="E12" s="67"/>
      <c r="F12" s="67"/>
    </row>
    <row r="13" spans="1:6" ht="15" customHeight="1">
      <c r="A13" s="4" t="s">
        <v>332</v>
      </c>
      <c r="B13" s="5" t="s">
        <v>333</v>
      </c>
      <c r="C13" s="69"/>
      <c r="D13" s="69"/>
      <c r="E13" s="69"/>
      <c r="F13" s="69"/>
    </row>
    <row r="14" spans="1:6" ht="15" customHeight="1">
      <c r="A14" s="4" t="s">
        <v>334</v>
      </c>
      <c r="B14" s="5" t="s">
        <v>335</v>
      </c>
      <c r="C14" s="69"/>
      <c r="D14" s="69"/>
      <c r="E14" s="69"/>
      <c r="F14" s="69"/>
    </row>
    <row r="15" spans="1:6" ht="15" customHeight="1">
      <c r="A15" s="4" t="s">
        <v>498</v>
      </c>
      <c r="B15" s="5" t="s">
        <v>336</v>
      </c>
      <c r="C15" s="69"/>
      <c r="D15" s="69"/>
      <c r="E15" s="69"/>
      <c r="F15" s="69"/>
    </row>
    <row r="16" spans="1:6" ht="15" customHeight="1">
      <c r="A16" s="4" t="s">
        <v>499</v>
      </c>
      <c r="B16" s="5" t="s">
        <v>337</v>
      </c>
      <c r="C16" s="69"/>
      <c r="D16" s="69"/>
      <c r="E16" s="69"/>
      <c r="F16" s="69"/>
    </row>
    <row r="17" spans="1:6" ht="15" customHeight="1">
      <c r="A17" s="4" t="s">
        <v>500</v>
      </c>
      <c r="B17" s="5" t="s">
        <v>338</v>
      </c>
      <c r="C17" s="69"/>
      <c r="D17" s="69"/>
      <c r="E17" s="69"/>
      <c r="F17" s="69"/>
    </row>
    <row r="18" spans="1:6" ht="15" customHeight="1">
      <c r="A18" s="36" t="s">
        <v>536</v>
      </c>
      <c r="B18" s="46" t="s">
        <v>339</v>
      </c>
      <c r="C18" s="67"/>
      <c r="D18" s="67"/>
      <c r="E18" s="67"/>
      <c r="F18" s="67"/>
    </row>
    <row r="19" spans="1:6" ht="15" customHeight="1">
      <c r="A19" s="4" t="s">
        <v>504</v>
      </c>
      <c r="B19" s="5" t="s">
        <v>348</v>
      </c>
      <c r="C19" s="69"/>
      <c r="D19" s="69"/>
      <c r="E19" s="69"/>
      <c r="F19" s="69"/>
    </row>
    <row r="20" spans="1:6" ht="15" customHeight="1">
      <c r="A20" s="4" t="s">
        <v>505</v>
      </c>
      <c r="B20" s="5" t="s">
        <v>349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350</v>
      </c>
      <c r="C21" s="69"/>
      <c r="D21" s="69"/>
      <c r="E21" s="69"/>
      <c r="F21" s="69"/>
    </row>
    <row r="22" spans="1:6" ht="15" customHeight="1">
      <c r="A22" s="4" t="s">
        <v>506</v>
      </c>
      <c r="B22" s="5" t="s">
        <v>351</v>
      </c>
      <c r="C22" s="69"/>
      <c r="D22" s="69"/>
      <c r="E22" s="69"/>
      <c r="F22" s="69"/>
    </row>
    <row r="23" spans="1:6" ht="15" customHeight="1">
      <c r="A23" s="4" t="s">
        <v>507</v>
      </c>
      <c r="B23" s="5" t="s">
        <v>352</v>
      </c>
      <c r="C23" s="69"/>
      <c r="D23" s="69"/>
      <c r="E23" s="69"/>
      <c r="F23" s="69"/>
    </row>
    <row r="24" spans="1:6" ht="15" customHeight="1">
      <c r="A24" s="4" t="s">
        <v>508</v>
      </c>
      <c r="B24" s="5" t="s">
        <v>353</v>
      </c>
      <c r="C24" s="69"/>
      <c r="D24" s="69"/>
      <c r="E24" s="69"/>
      <c r="F24" s="69"/>
    </row>
    <row r="25" spans="1:6" ht="15" customHeight="1">
      <c r="A25" s="4" t="s">
        <v>509</v>
      </c>
      <c r="B25" s="5" t="s">
        <v>354</v>
      </c>
      <c r="C25" s="69"/>
      <c r="D25" s="69"/>
      <c r="E25" s="69"/>
      <c r="F25" s="69"/>
    </row>
    <row r="26" spans="1:6" ht="15" customHeight="1">
      <c r="A26" s="4" t="s">
        <v>510</v>
      </c>
      <c r="B26" s="5" t="s">
        <v>355</v>
      </c>
      <c r="C26" s="69"/>
      <c r="D26" s="69"/>
      <c r="E26" s="69"/>
      <c r="F26" s="69"/>
    </row>
    <row r="27" spans="1:6" ht="15" customHeight="1">
      <c r="A27" s="4" t="s">
        <v>356</v>
      </c>
      <c r="B27" s="5" t="s">
        <v>357</v>
      </c>
      <c r="C27" s="69"/>
      <c r="D27" s="69"/>
      <c r="E27" s="69"/>
      <c r="F27" s="69"/>
    </row>
    <row r="28" spans="1:6" ht="15" customHeight="1">
      <c r="A28" s="4" t="s">
        <v>511</v>
      </c>
      <c r="B28" s="5" t="s">
        <v>358</v>
      </c>
      <c r="C28" s="69"/>
      <c r="D28" s="69"/>
      <c r="E28" s="69"/>
      <c r="F28" s="69"/>
    </row>
    <row r="29" spans="1:6" ht="15" customHeight="1">
      <c r="A29" s="4" t="s">
        <v>512</v>
      </c>
      <c r="B29" s="5" t="s">
        <v>359</v>
      </c>
      <c r="C29" s="69"/>
      <c r="D29" s="69"/>
      <c r="E29" s="69"/>
      <c r="F29" s="69"/>
    </row>
    <row r="30" spans="1:6" ht="15" customHeight="1">
      <c r="A30" s="6" t="s">
        <v>2</v>
      </c>
      <c r="B30" s="7" t="s">
        <v>360</v>
      </c>
      <c r="C30" s="69"/>
      <c r="D30" s="69"/>
      <c r="E30" s="69"/>
      <c r="F30" s="69"/>
    </row>
    <row r="31" spans="1:6" ht="15" customHeight="1">
      <c r="A31" s="4" t="s">
        <v>513</v>
      </c>
      <c r="B31" s="5" t="s">
        <v>361</v>
      </c>
      <c r="C31" s="69"/>
      <c r="D31" s="69"/>
      <c r="E31" s="69"/>
      <c r="F31" s="69"/>
    </row>
    <row r="32" spans="1:6" ht="15" customHeight="1">
      <c r="A32" s="36" t="s">
        <v>3</v>
      </c>
      <c r="B32" s="46" t="s">
        <v>362</v>
      </c>
      <c r="C32" s="67"/>
      <c r="D32" s="67"/>
      <c r="E32" s="67"/>
      <c r="F32" s="67"/>
    </row>
    <row r="33" spans="1:6" ht="15" customHeight="1" hidden="1">
      <c r="A33" s="12" t="s">
        <v>363</v>
      </c>
      <c r="B33" s="5" t="s">
        <v>364</v>
      </c>
      <c r="C33" s="69"/>
      <c r="D33" s="69"/>
      <c r="E33" s="69"/>
      <c r="F33" s="69"/>
    </row>
    <row r="34" spans="1:6" ht="15" customHeight="1" hidden="1">
      <c r="A34" s="12" t="s">
        <v>514</v>
      </c>
      <c r="B34" s="5" t="s">
        <v>365</v>
      </c>
      <c r="C34" s="69"/>
      <c r="D34" s="69"/>
      <c r="E34" s="69"/>
      <c r="F34" s="69"/>
    </row>
    <row r="35" spans="1:6" ht="15" customHeight="1" hidden="1">
      <c r="A35" s="12" t="s">
        <v>515</v>
      </c>
      <c r="B35" s="5" t="s">
        <v>366</v>
      </c>
      <c r="C35" s="69"/>
      <c r="D35" s="69"/>
      <c r="E35" s="69"/>
      <c r="F35" s="69"/>
    </row>
    <row r="36" spans="1:6" ht="15" customHeight="1" hidden="1">
      <c r="A36" s="12" t="s">
        <v>516</v>
      </c>
      <c r="B36" s="5" t="s">
        <v>367</v>
      </c>
      <c r="C36" s="69"/>
      <c r="D36" s="69"/>
      <c r="E36" s="69"/>
      <c r="F36" s="69"/>
    </row>
    <row r="37" spans="1:6" ht="15" customHeight="1" hidden="1">
      <c r="A37" s="12" t="s">
        <v>369</v>
      </c>
      <c r="B37" s="5" t="s">
        <v>370</v>
      </c>
      <c r="C37" s="69"/>
      <c r="D37" s="69"/>
      <c r="E37" s="69"/>
      <c r="F37" s="69"/>
    </row>
    <row r="38" spans="1:6" ht="15" customHeight="1" hidden="1">
      <c r="A38" s="12" t="s">
        <v>371</v>
      </c>
      <c r="B38" s="5" t="s">
        <v>372</v>
      </c>
      <c r="C38" s="69"/>
      <c r="D38" s="69"/>
      <c r="E38" s="69"/>
      <c r="F38" s="69"/>
    </row>
    <row r="39" spans="1:6" ht="15" customHeight="1" hidden="1">
      <c r="A39" s="12" t="s">
        <v>373</v>
      </c>
      <c r="B39" s="5" t="s">
        <v>374</v>
      </c>
      <c r="C39" s="69"/>
      <c r="D39" s="69"/>
      <c r="E39" s="69"/>
      <c r="F39" s="69"/>
    </row>
    <row r="40" spans="1:6" ht="15" customHeight="1" hidden="1">
      <c r="A40" s="12" t="s">
        <v>517</v>
      </c>
      <c r="B40" s="5" t="s">
        <v>375</v>
      </c>
      <c r="C40" s="69"/>
      <c r="D40" s="69"/>
      <c r="E40" s="69"/>
      <c r="F40" s="69"/>
    </row>
    <row r="41" spans="1:6" ht="15" customHeight="1" hidden="1">
      <c r="A41" s="12" t="s">
        <v>518</v>
      </c>
      <c r="B41" s="5" t="s">
        <v>376</v>
      </c>
      <c r="C41" s="69"/>
      <c r="D41" s="69"/>
      <c r="E41" s="69"/>
      <c r="F41" s="69"/>
    </row>
    <row r="42" spans="1:6" ht="15" customHeight="1" hidden="1">
      <c r="A42" s="12" t="s">
        <v>519</v>
      </c>
      <c r="B42" s="5" t="s">
        <v>377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378</v>
      </c>
      <c r="C43" s="67">
        <v>2377</v>
      </c>
      <c r="D43" s="67"/>
      <c r="E43" s="67"/>
      <c r="F43" s="67">
        <f>SUM(C43:E43)</f>
        <v>2377</v>
      </c>
    </row>
    <row r="44" spans="1:6" ht="15" customHeight="1">
      <c r="A44" s="12" t="s">
        <v>387</v>
      </c>
      <c r="B44" s="5" t="s">
        <v>388</v>
      </c>
      <c r="C44" s="69"/>
      <c r="D44" s="69"/>
      <c r="E44" s="69"/>
      <c r="F44" s="69"/>
    </row>
    <row r="45" spans="1:6" ht="15" customHeight="1">
      <c r="A45" s="4" t="s">
        <v>523</v>
      </c>
      <c r="B45" s="5" t="s">
        <v>389</v>
      </c>
      <c r="C45" s="69"/>
      <c r="D45" s="69"/>
      <c r="E45" s="69"/>
      <c r="F45" s="69"/>
    </row>
    <row r="46" spans="1:6" ht="15" customHeight="1">
      <c r="A46" s="12" t="s">
        <v>524</v>
      </c>
      <c r="B46" s="5" t="s">
        <v>390</v>
      </c>
      <c r="C46" s="69"/>
      <c r="D46" s="69"/>
      <c r="E46" s="69"/>
      <c r="F46" s="69"/>
    </row>
    <row r="47" spans="1:6" ht="15" customHeight="1">
      <c r="A47" s="36" t="s">
        <v>6</v>
      </c>
      <c r="B47" s="46" t="s">
        <v>391</v>
      </c>
      <c r="C47" s="67"/>
      <c r="D47" s="67"/>
      <c r="E47" s="67"/>
      <c r="F47" s="67"/>
    </row>
    <row r="48" spans="1:6" ht="15" customHeight="1">
      <c r="A48" s="49" t="s">
        <v>27</v>
      </c>
      <c r="B48" s="104"/>
      <c r="C48" s="67">
        <f>C47+C43+C32+C18</f>
        <v>2377</v>
      </c>
      <c r="D48" s="67"/>
      <c r="E48" s="67"/>
      <c r="F48" s="67">
        <f>SUM(C48:E48)</f>
        <v>2377</v>
      </c>
    </row>
    <row r="49" spans="1:6" ht="15" customHeight="1">
      <c r="A49" s="4" t="s">
        <v>340</v>
      </c>
      <c r="B49" s="5" t="s">
        <v>341</v>
      </c>
      <c r="C49" s="69"/>
      <c r="D49" s="69"/>
      <c r="E49" s="69"/>
      <c r="F49" s="69"/>
    </row>
    <row r="50" spans="1:6" ht="15" customHeight="1">
      <c r="A50" s="4" t="s">
        <v>342</v>
      </c>
      <c r="B50" s="5" t="s">
        <v>343</v>
      </c>
      <c r="C50" s="69"/>
      <c r="D50" s="69"/>
      <c r="E50" s="69"/>
      <c r="F50" s="69"/>
    </row>
    <row r="51" spans="1:6" ht="15" customHeight="1">
      <c r="A51" s="4" t="s">
        <v>501</v>
      </c>
      <c r="B51" s="5" t="s">
        <v>344</v>
      </c>
      <c r="C51" s="69"/>
      <c r="D51" s="69"/>
      <c r="E51" s="69"/>
      <c r="F51" s="69"/>
    </row>
    <row r="52" spans="1:6" ht="15" customHeight="1">
      <c r="A52" s="4" t="s">
        <v>502</v>
      </c>
      <c r="B52" s="5" t="s">
        <v>345</v>
      </c>
      <c r="C52" s="69"/>
      <c r="D52" s="69"/>
      <c r="E52" s="69"/>
      <c r="F52" s="69"/>
    </row>
    <row r="53" spans="1:6" ht="15" customHeight="1">
      <c r="A53" s="4" t="s">
        <v>503</v>
      </c>
      <c r="B53" s="5" t="s">
        <v>346</v>
      </c>
      <c r="C53" s="69">
        <v>2250</v>
      </c>
      <c r="D53" s="69"/>
      <c r="E53" s="69"/>
      <c r="F53" s="69">
        <f>SUM(C53:E53)</f>
        <v>2250</v>
      </c>
    </row>
    <row r="54" spans="1:6" ht="15" customHeight="1">
      <c r="A54" s="36" t="s">
        <v>0</v>
      </c>
      <c r="B54" s="46" t="s">
        <v>347</v>
      </c>
      <c r="C54" s="67">
        <f>SUM(C53)</f>
        <v>2250</v>
      </c>
      <c r="D54" s="67"/>
      <c r="E54" s="67"/>
      <c r="F54" s="67">
        <f>SUM(F53)</f>
        <v>2250</v>
      </c>
    </row>
    <row r="55" spans="1:6" ht="15" customHeight="1">
      <c r="A55" s="36" t="s">
        <v>5</v>
      </c>
      <c r="B55" s="46" t="s">
        <v>386</v>
      </c>
      <c r="C55" s="67"/>
      <c r="D55" s="67"/>
      <c r="E55" s="67"/>
      <c r="F55" s="67"/>
    </row>
    <row r="56" spans="1:6" ht="15" customHeight="1">
      <c r="A56" s="12" t="s">
        <v>392</v>
      </c>
      <c r="B56" s="5" t="s">
        <v>393</v>
      </c>
      <c r="C56" s="69"/>
      <c r="D56" s="69"/>
      <c r="E56" s="69"/>
      <c r="F56" s="69"/>
    </row>
    <row r="57" spans="1:6" ht="15" customHeight="1">
      <c r="A57" s="4" t="s">
        <v>525</v>
      </c>
      <c r="B57" s="5" t="s">
        <v>394</v>
      </c>
      <c r="C57" s="69"/>
      <c r="D57" s="69"/>
      <c r="E57" s="69"/>
      <c r="F57" s="69"/>
    </row>
    <row r="58" spans="1:6" ht="15" customHeight="1">
      <c r="A58" s="12" t="s">
        <v>526</v>
      </c>
      <c r="B58" s="5" t="s">
        <v>395</v>
      </c>
      <c r="C58" s="69"/>
      <c r="D58" s="69"/>
      <c r="E58" s="69"/>
      <c r="F58" s="69"/>
    </row>
    <row r="59" spans="1:6" ht="15" customHeight="1">
      <c r="A59" s="36" t="s">
        <v>8</v>
      </c>
      <c r="B59" s="46" t="s">
        <v>396</v>
      </c>
      <c r="C59" s="67"/>
      <c r="D59" s="67"/>
      <c r="E59" s="67"/>
      <c r="F59" s="67"/>
    </row>
    <row r="60" spans="1:6" ht="15" customHeight="1">
      <c r="A60" s="49" t="s">
        <v>26</v>
      </c>
      <c r="B60" s="104"/>
      <c r="C60" s="67">
        <f>C55+C54+C59</f>
        <v>2250</v>
      </c>
      <c r="D60" s="67"/>
      <c r="E60" s="67"/>
      <c r="F60" s="67">
        <f>SUM(C60:E60)</f>
        <v>2250</v>
      </c>
    </row>
    <row r="61" spans="1:6" ht="15.75">
      <c r="A61" s="43" t="s">
        <v>7</v>
      </c>
      <c r="B61" s="32" t="s">
        <v>397</v>
      </c>
      <c r="C61" s="67">
        <f>C60+C48</f>
        <v>4627</v>
      </c>
      <c r="D61" s="67"/>
      <c r="E61" s="67"/>
      <c r="F61" s="67">
        <f>SUM(C61:E61)</f>
        <v>4627</v>
      </c>
    </row>
    <row r="62" spans="1:6" ht="15.75">
      <c r="A62" s="86" t="s">
        <v>549</v>
      </c>
      <c r="B62" s="103"/>
      <c r="C62" s="69">
        <f>C48-'kiadások működés Könyvtár'!C74</f>
        <v>-25077</v>
      </c>
      <c r="D62" s="69"/>
      <c r="E62" s="69"/>
      <c r="F62" s="69">
        <f>SUM(C62:E62)</f>
        <v>-25077</v>
      </c>
    </row>
    <row r="63" spans="1:6" ht="15.75">
      <c r="A63" s="86" t="s">
        <v>92</v>
      </c>
      <c r="B63" s="52"/>
      <c r="C63" s="69">
        <f>C60-'kiadások működés Könyvtár'!C97</f>
        <v>-2406</v>
      </c>
      <c r="D63" s="69"/>
      <c r="E63" s="69"/>
      <c r="F63" s="69">
        <f>SUM(C63:E63)</f>
        <v>-2406</v>
      </c>
    </row>
    <row r="64" spans="1:6" ht="15" hidden="1">
      <c r="A64" s="34" t="s">
        <v>527</v>
      </c>
      <c r="B64" s="4" t="s">
        <v>398</v>
      </c>
      <c r="C64" s="69"/>
      <c r="D64" s="69"/>
      <c r="E64" s="69"/>
      <c r="F64" s="69"/>
    </row>
    <row r="65" spans="1:6" ht="15" hidden="1">
      <c r="A65" s="12" t="s">
        <v>399</v>
      </c>
      <c r="B65" s="4" t="s">
        <v>400</v>
      </c>
      <c r="C65" s="69"/>
      <c r="D65" s="69"/>
      <c r="E65" s="69"/>
      <c r="F65" s="69"/>
    </row>
    <row r="66" spans="1:6" ht="15" hidden="1">
      <c r="A66" s="34" t="s">
        <v>528</v>
      </c>
      <c r="B66" s="4" t="s">
        <v>401</v>
      </c>
      <c r="C66" s="69"/>
      <c r="D66" s="69"/>
      <c r="E66" s="69"/>
      <c r="F66" s="69"/>
    </row>
    <row r="67" spans="1:6" ht="15">
      <c r="A67" s="14" t="s">
        <v>9</v>
      </c>
      <c r="B67" s="6" t="s">
        <v>402</v>
      </c>
      <c r="C67" s="69"/>
      <c r="D67" s="69"/>
      <c r="E67" s="69"/>
      <c r="F67" s="69"/>
    </row>
    <row r="68" spans="1:6" ht="15" hidden="1">
      <c r="A68" s="12" t="s">
        <v>529</v>
      </c>
      <c r="B68" s="4" t="s">
        <v>403</v>
      </c>
      <c r="C68" s="69"/>
      <c r="D68" s="69"/>
      <c r="E68" s="69"/>
      <c r="F68" s="69"/>
    </row>
    <row r="69" spans="1:6" ht="15" hidden="1">
      <c r="A69" s="34" t="s">
        <v>404</v>
      </c>
      <c r="B69" s="4" t="s">
        <v>405</v>
      </c>
      <c r="C69" s="69"/>
      <c r="D69" s="69"/>
      <c r="E69" s="69"/>
      <c r="F69" s="69"/>
    </row>
    <row r="70" spans="1:6" ht="15" hidden="1">
      <c r="A70" s="12" t="s">
        <v>530</v>
      </c>
      <c r="B70" s="4" t="s">
        <v>406</v>
      </c>
      <c r="C70" s="69"/>
      <c r="D70" s="69"/>
      <c r="E70" s="69"/>
      <c r="F70" s="69"/>
    </row>
    <row r="71" spans="1:6" ht="15" hidden="1">
      <c r="A71" s="34" t="s">
        <v>407</v>
      </c>
      <c r="B71" s="4" t="s">
        <v>408</v>
      </c>
      <c r="C71" s="69"/>
      <c r="D71" s="69"/>
      <c r="E71" s="69"/>
      <c r="F71" s="69"/>
    </row>
    <row r="72" spans="1:6" ht="15">
      <c r="A72" s="13" t="s">
        <v>10</v>
      </c>
      <c r="B72" s="6" t="s">
        <v>409</v>
      </c>
      <c r="C72" s="69"/>
      <c r="D72" s="69"/>
      <c r="E72" s="69"/>
      <c r="F72" s="69"/>
    </row>
    <row r="73" spans="1:6" ht="15" hidden="1">
      <c r="A73" s="4" t="s">
        <v>89</v>
      </c>
      <c r="B73" s="4" t="s">
        <v>410</v>
      </c>
      <c r="C73" s="69"/>
      <c r="D73" s="69"/>
      <c r="E73" s="69"/>
      <c r="F73" s="69"/>
    </row>
    <row r="74" spans="1:6" ht="15" hidden="1">
      <c r="A74" s="4" t="s">
        <v>90</v>
      </c>
      <c r="B74" s="4" t="s">
        <v>410</v>
      </c>
      <c r="C74" s="69"/>
      <c r="D74" s="69"/>
      <c r="E74" s="69"/>
      <c r="F74" s="69"/>
    </row>
    <row r="75" spans="1:6" ht="15" hidden="1">
      <c r="A75" s="4" t="s">
        <v>87</v>
      </c>
      <c r="B75" s="4" t="s">
        <v>411</v>
      </c>
      <c r="C75" s="69"/>
      <c r="D75" s="69"/>
      <c r="E75" s="69"/>
      <c r="F75" s="69"/>
    </row>
    <row r="76" spans="1:6" ht="15" hidden="1">
      <c r="A76" s="4" t="s">
        <v>88</v>
      </c>
      <c r="B76" s="4" t="s">
        <v>411</v>
      </c>
      <c r="C76" s="69"/>
      <c r="D76" s="69"/>
      <c r="E76" s="69"/>
      <c r="F76" s="69"/>
    </row>
    <row r="77" spans="1:6" ht="15">
      <c r="A77" s="6" t="s">
        <v>11</v>
      </c>
      <c r="B77" s="6" t="s">
        <v>412</v>
      </c>
      <c r="C77" s="69">
        <v>698</v>
      </c>
      <c r="D77" s="69"/>
      <c r="E77" s="69"/>
      <c r="F77" s="69">
        <f>SUM(C77:E77)</f>
        <v>698</v>
      </c>
    </row>
    <row r="78" spans="1:6" ht="15">
      <c r="A78" s="34" t="s">
        <v>413</v>
      </c>
      <c r="B78" s="4" t="s">
        <v>414</v>
      </c>
      <c r="C78" s="69"/>
      <c r="D78" s="69"/>
      <c r="E78" s="69"/>
      <c r="F78" s="69"/>
    </row>
    <row r="79" spans="1:6" ht="15">
      <c r="A79" s="34" t="s">
        <v>415</v>
      </c>
      <c r="B79" s="4" t="s">
        <v>416</v>
      </c>
      <c r="C79" s="69"/>
      <c r="D79" s="69"/>
      <c r="E79" s="69"/>
      <c r="F79" s="69"/>
    </row>
    <row r="80" spans="1:6" ht="15">
      <c r="A80" s="34" t="s">
        <v>417</v>
      </c>
      <c r="B80" s="4" t="s">
        <v>418</v>
      </c>
      <c r="C80" s="69">
        <v>26785</v>
      </c>
      <c r="D80" s="69"/>
      <c r="E80" s="69"/>
      <c r="F80" s="69">
        <f>SUM(C80:E80)</f>
        <v>26785</v>
      </c>
    </row>
    <row r="81" spans="1:6" ht="15">
      <c r="A81" s="34" t="s">
        <v>419</v>
      </c>
      <c r="B81" s="4" t="s">
        <v>420</v>
      </c>
      <c r="C81" s="69"/>
      <c r="D81" s="69"/>
      <c r="E81" s="69"/>
      <c r="F81" s="69"/>
    </row>
    <row r="82" spans="1:6" ht="15">
      <c r="A82" s="12" t="s">
        <v>531</v>
      </c>
      <c r="B82" s="4" t="s">
        <v>421</v>
      </c>
      <c r="C82" s="69"/>
      <c r="D82" s="69"/>
      <c r="E82" s="69"/>
      <c r="F82" s="69"/>
    </row>
    <row r="83" spans="1:6" ht="15">
      <c r="A83" s="14" t="s">
        <v>12</v>
      </c>
      <c r="B83" s="6" t="s">
        <v>422</v>
      </c>
      <c r="C83" s="67">
        <f>SUM(C77:C82)</f>
        <v>27483</v>
      </c>
      <c r="D83" s="67"/>
      <c r="E83" s="67"/>
      <c r="F83" s="67">
        <f>SUM(F77:F82)</f>
        <v>27483</v>
      </c>
    </row>
    <row r="84" spans="1:6" ht="15">
      <c r="A84" s="12" t="s">
        <v>423</v>
      </c>
      <c r="B84" s="4" t="s">
        <v>424</v>
      </c>
      <c r="C84" s="69"/>
      <c r="D84" s="69"/>
      <c r="E84" s="69"/>
      <c r="F84" s="69"/>
    </row>
    <row r="85" spans="1:6" ht="15">
      <c r="A85" s="12" t="s">
        <v>425</v>
      </c>
      <c r="B85" s="4" t="s">
        <v>426</v>
      </c>
      <c r="C85" s="69"/>
      <c r="D85" s="69"/>
      <c r="E85" s="69"/>
      <c r="F85" s="69"/>
    </row>
    <row r="86" spans="1:6" ht="15">
      <c r="A86" s="34" t="s">
        <v>427</v>
      </c>
      <c r="B86" s="4" t="s">
        <v>428</v>
      </c>
      <c r="C86" s="69"/>
      <c r="D86" s="69"/>
      <c r="E86" s="69"/>
      <c r="F86" s="69"/>
    </row>
    <row r="87" spans="1:6" ht="15">
      <c r="A87" s="34" t="s">
        <v>532</v>
      </c>
      <c r="B87" s="4" t="s">
        <v>429</v>
      </c>
      <c r="C87" s="69"/>
      <c r="D87" s="69"/>
      <c r="E87" s="69"/>
      <c r="F87" s="69"/>
    </row>
    <row r="88" spans="1:6" ht="15">
      <c r="A88" s="13" t="s">
        <v>13</v>
      </c>
      <c r="B88" s="6" t="s">
        <v>430</v>
      </c>
      <c r="C88" s="69"/>
      <c r="D88" s="69"/>
      <c r="E88" s="69"/>
      <c r="F88" s="69"/>
    </row>
    <row r="89" spans="1:6" ht="15">
      <c r="A89" s="14" t="s">
        <v>431</v>
      </c>
      <c r="B89" s="6" t="s">
        <v>432</v>
      </c>
      <c r="C89" s="69"/>
      <c r="D89" s="69"/>
      <c r="E89" s="69"/>
      <c r="F89" s="69"/>
    </row>
    <row r="90" spans="1:6" ht="15.75">
      <c r="A90" s="37" t="s">
        <v>14</v>
      </c>
      <c r="B90" s="38" t="s">
        <v>433</v>
      </c>
      <c r="C90" s="67">
        <f>SUM(C83:C89)</f>
        <v>27483</v>
      </c>
      <c r="D90" s="67"/>
      <c r="E90" s="67"/>
      <c r="F90" s="67">
        <f>SUM(F83:F89)</f>
        <v>27483</v>
      </c>
    </row>
    <row r="91" spans="1:6" ht="15.75">
      <c r="A91" s="84" t="s">
        <v>534</v>
      </c>
      <c r="B91" s="85"/>
      <c r="C91" s="67">
        <f>C61+C90</f>
        <v>32110</v>
      </c>
      <c r="D91" s="67"/>
      <c r="E91" s="67"/>
      <c r="F91" s="67">
        <f>F90+F61</f>
        <v>32110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5/2015. (III. 05.)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B29">
      <selection activeCell="C82" sqref="C8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6" t="s">
        <v>102</v>
      </c>
      <c r="B1" s="140"/>
      <c r="C1" s="140"/>
      <c r="D1" s="140"/>
      <c r="E1" s="140"/>
      <c r="F1" s="138"/>
    </row>
    <row r="2" spans="1:6" ht="19.5" customHeight="1">
      <c r="A2" s="139" t="s">
        <v>25</v>
      </c>
      <c r="B2" s="140"/>
      <c r="C2" s="140"/>
      <c r="D2" s="140"/>
      <c r="E2" s="140"/>
      <c r="F2" s="138"/>
    </row>
    <row r="3" ht="18">
      <c r="A3" s="79"/>
    </row>
    <row r="4" ht="15">
      <c r="A4" s="80" t="s">
        <v>103</v>
      </c>
    </row>
    <row r="5" spans="1:6" ht="45">
      <c r="A5" s="1" t="s">
        <v>147</v>
      </c>
      <c r="B5" s="2" t="s">
        <v>148</v>
      </c>
      <c r="C5" s="81" t="s">
        <v>28</v>
      </c>
      <c r="D5" s="81" t="s">
        <v>29</v>
      </c>
      <c r="E5" s="81" t="s">
        <v>30</v>
      </c>
      <c r="F5" s="82" t="s">
        <v>118</v>
      </c>
    </row>
    <row r="6" spans="1:6" ht="15" hidden="1">
      <c r="A6" s="25" t="s">
        <v>149</v>
      </c>
      <c r="B6" s="26" t="s">
        <v>150</v>
      </c>
      <c r="C6" s="83"/>
      <c r="D6" s="83"/>
      <c r="E6" s="83"/>
      <c r="F6" s="24"/>
    </row>
    <row r="7" spans="1:6" ht="15" hidden="1">
      <c r="A7" s="25" t="s">
        <v>151</v>
      </c>
      <c r="B7" s="27" t="s">
        <v>152</v>
      </c>
      <c r="C7" s="83"/>
      <c r="D7" s="83"/>
      <c r="E7" s="83"/>
      <c r="F7" s="24"/>
    </row>
    <row r="8" spans="1:6" ht="15" hidden="1">
      <c r="A8" s="25" t="s">
        <v>153</v>
      </c>
      <c r="B8" s="27" t="s">
        <v>154</v>
      </c>
      <c r="C8" s="83"/>
      <c r="D8" s="83"/>
      <c r="E8" s="83"/>
      <c r="F8" s="24"/>
    </row>
    <row r="9" spans="1:6" ht="15" hidden="1">
      <c r="A9" s="28" t="s">
        <v>155</v>
      </c>
      <c r="B9" s="27" t="s">
        <v>156</v>
      </c>
      <c r="C9" s="83"/>
      <c r="D9" s="83"/>
      <c r="E9" s="83"/>
      <c r="F9" s="24"/>
    </row>
    <row r="10" spans="1:6" ht="15" hidden="1">
      <c r="A10" s="28" t="s">
        <v>157</v>
      </c>
      <c r="B10" s="27" t="s">
        <v>158</v>
      </c>
      <c r="C10" s="83"/>
      <c r="D10" s="83"/>
      <c r="E10" s="83"/>
      <c r="F10" s="24"/>
    </row>
    <row r="11" spans="1:6" ht="15" hidden="1">
      <c r="A11" s="28" t="s">
        <v>159</v>
      </c>
      <c r="B11" s="27" t="s">
        <v>160</v>
      </c>
      <c r="C11" s="83"/>
      <c r="D11" s="83"/>
      <c r="E11" s="83"/>
      <c r="F11" s="24"/>
    </row>
    <row r="12" spans="1:6" ht="15" hidden="1">
      <c r="A12" s="28" t="s">
        <v>161</v>
      </c>
      <c r="B12" s="27" t="s">
        <v>162</v>
      </c>
      <c r="C12" s="83"/>
      <c r="D12" s="83"/>
      <c r="E12" s="83"/>
      <c r="F12" s="24"/>
    </row>
    <row r="13" spans="1:6" ht="15" hidden="1">
      <c r="A13" s="28" t="s">
        <v>163</v>
      </c>
      <c r="B13" s="27" t="s">
        <v>164</v>
      </c>
      <c r="C13" s="83"/>
      <c r="D13" s="83"/>
      <c r="E13" s="83"/>
      <c r="F13" s="24"/>
    </row>
    <row r="14" spans="1:6" ht="15" hidden="1">
      <c r="A14" s="4" t="s">
        <v>165</v>
      </c>
      <c r="B14" s="27" t="s">
        <v>166</v>
      </c>
      <c r="C14" s="83"/>
      <c r="D14" s="83"/>
      <c r="E14" s="83"/>
      <c r="F14" s="24"/>
    </row>
    <row r="15" spans="1:6" ht="15" hidden="1">
      <c r="A15" s="4" t="s">
        <v>167</v>
      </c>
      <c r="B15" s="27" t="s">
        <v>168</v>
      </c>
      <c r="C15" s="83"/>
      <c r="D15" s="83"/>
      <c r="E15" s="83"/>
      <c r="F15" s="24"/>
    </row>
    <row r="16" spans="1:6" ht="15" hidden="1">
      <c r="A16" s="4" t="s">
        <v>169</v>
      </c>
      <c r="B16" s="27" t="s">
        <v>170</v>
      </c>
      <c r="C16" s="83"/>
      <c r="D16" s="83"/>
      <c r="E16" s="83"/>
      <c r="F16" s="24"/>
    </row>
    <row r="17" spans="1:6" ht="15" hidden="1">
      <c r="A17" s="4" t="s">
        <v>171</v>
      </c>
      <c r="B17" s="27" t="s">
        <v>172</v>
      </c>
      <c r="C17" s="83"/>
      <c r="D17" s="83"/>
      <c r="E17" s="83"/>
      <c r="F17" s="24"/>
    </row>
    <row r="18" spans="1:6" ht="15" hidden="1">
      <c r="A18" s="4" t="s">
        <v>464</v>
      </c>
      <c r="B18" s="27" t="s">
        <v>173</v>
      </c>
      <c r="C18" s="83"/>
      <c r="D18" s="83"/>
      <c r="E18" s="83"/>
      <c r="F18" s="24"/>
    </row>
    <row r="19" spans="1:6" ht="15">
      <c r="A19" s="29" t="s">
        <v>434</v>
      </c>
      <c r="B19" s="30" t="s">
        <v>174</v>
      </c>
      <c r="C19" s="83">
        <v>12328</v>
      </c>
      <c r="D19" s="83"/>
      <c r="E19" s="83"/>
      <c r="F19" s="69">
        <f>SUM(C19:E19)</f>
        <v>12328</v>
      </c>
    </row>
    <row r="20" spans="1:6" ht="15" hidden="1">
      <c r="A20" s="4" t="s">
        <v>175</v>
      </c>
      <c r="B20" s="27" t="s">
        <v>176</v>
      </c>
      <c r="C20" s="83"/>
      <c r="D20" s="83"/>
      <c r="E20" s="83"/>
      <c r="F20" s="69"/>
    </row>
    <row r="21" spans="1:6" ht="15" hidden="1">
      <c r="A21" s="4" t="s">
        <v>177</v>
      </c>
      <c r="B21" s="27" t="s">
        <v>178</v>
      </c>
      <c r="C21" s="83"/>
      <c r="D21" s="83"/>
      <c r="E21" s="83"/>
      <c r="F21" s="69"/>
    </row>
    <row r="22" spans="1:6" ht="15" hidden="1">
      <c r="A22" s="5" t="s">
        <v>179</v>
      </c>
      <c r="B22" s="27" t="s">
        <v>180</v>
      </c>
      <c r="C22" s="83"/>
      <c r="D22" s="83"/>
      <c r="E22" s="83"/>
      <c r="F22" s="69"/>
    </row>
    <row r="23" spans="1:6" ht="15">
      <c r="A23" s="6" t="s">
        <v>435</v>
      </c>
      <c r="B23" s="30" t="s">
        <v>181</v>
      </c>
      <c r="C23" s="83"/>
      <c r="D23" s="83"/>
      <c r="E23" s="83"/>
      <c r="F23" s="69">
        <f>SUM(C23:E23)</f>
        <v>0</v>
      </c>
    </row>
    <row r="24" spans="1:6" ht="15">
      <c r="A24" s="47" t="s">
        <v>494</v>
      </c>
      <c r="B24" s="48" t="s">
        <v>182</v>
      </c>
      <c r="C24" s="67">
        <f>SUM(C19:C23)</f>
        <v>12328</v>
      </c>
      <c r="D24" s="67"/>
      <c r="E24" s="67"/>
      <c r="F24" s="67">
        <f>SUM(F19:F23)</f>
        <v>12328</v>
      </c>
    </row>
    <row r="25" spans="1:6" ht="15">
      <c r="A25" s="36" t="s">
        <v>465</v>
      </c>
      <c r="B25" s="48" t="s">
        <v>183</v>
      </c>
      <c r="C25" s="67">
        <v>2551</v>
      </c>
      <c r="D25" s="67"/>
      <c r="E25" s="67"/>
      <c r="F25" s="67">
        <f>SUM(C25:E25)</f>
        <v>2551</v>
      </c>
    </row>
    <row r="26" spans="1:6" ht="15" hidden="1">
      <c r="A26" s="4" t="s">
        <v>184</v>
      </c>
      <c r="B26" s="27" t="s">
        <v>185</v>
      </c>
      <c r="C26" s="83"/>
      <c r="D26" s="83"/>
      <c r="E26" s="83"/>
      <c r="F26" s="69"/>
    </row>
    <row r="27" spans="1:6" ht="15" hidden="1">
      <c r="A27" s="4" t="s">
        <v>186</v>
      </c>
      <c r="B27" s="27" t="s">
        <v>187</v>
      </c>
      <c r="C27" s="83"/>
      <c r="D27" s="83"/>
      <c r="E27" s="83"/>
      <c r="F27" s="69"/>
    </row>
    <row r="28" spans="1:6" ht="15" hidden="1">
      <c r="A28" s="4" t="s">
        <v>188</v>
      </c>
      <c r="B28" s="27" t="s">
        <v>189</v>
      </c>
      <c r="C28" s="83"/>
      <c r="D28" s="83"/>
      <c r="E28" s="83"/>
      <c r="F28" s="69"/>
    </row>
    <row r="29" spans="1:6" ht="15">
      <c r="A29" s="6" t="s">
        <v>436</v>
      </c>
      <c r="B29" s="30" t="s">
        <v>190</v>
      </c>
      <c r="C29" s="83">
        <v>5732</v>
      </c>
      <c r="D29" s="83"/>
      <c r="E29" s="83"/>
      <c r="F29" s="69">
        <f aca="true" t="shared" si="0" ref="F29:F49">SUM(C29:E29)</f>
        <v>5732</v>
      </c>
    </row>
    <row r="30" spans="1:6" ht="15" hidden="1">
      <c r="A30" s="4" t="s">
        <v>191</v>
      </c>
      <c r="B30" s="27" t="s">
        <v>192</v>
      </c>
      <c r="C30" s="83"/>
      <c r="D30" s="83"/>
      <c r="E30" s="83"/>
      <c r="F30" s="69">
        <f t="shared" si="0"/>
        <v>0</v>
      </c>
    </row>
    <row r="31" spans="1:6" ht="15" hidden="1">
      <c r="A31" s="4" t="s">
        <v>193</v>
      </c>
      <c r="B31" s="27" t="s">
        <v>194</v>
      </c>
      <c r="C31" s="83"/>
      <c r="D31" s="83"/>
      <c r="E31" s="83"/>
      <c r="F31" s="69">
        <f t="shared" si="0"/>
        <v>0</v>
      </c>
    </row>
    <row r="32" spans="1:6" ht="15" customHeight="1">
      <c r="A32" s="6" t="s">
        <v>495</v>
      </c>
      <c r="B32" s="30" t="s">
        <v>195</v>
      </c>
      <c r="C32" s="83">
        <v>2000</v>
      </c>
      <c r="D32" s="83"/>
      <c r="E32" s="83"/>
      <c r="F32" s="69">
        <f t="shared" si="0"/>
        <v>2000</v>
      </c>
    </row>
    <row r="33" spans="1:6" ht="15" hidden="1">
      <c r="A33" s="4" t="s">
        <v>196</v>
      </c>
      <c r="B33" s="27" t="s">
        <v>197</v>
      </c>
      <c r="C33" s="83"/>
      <c r="D33" s="83"/>
      <c r="E33" s="83"/>
      <c r="F33" s="69">
        <f t="shared" si="0"/>
        <v>0</v>
      </c>
    </row>
    <row r="34" spans="1:6" ht="15" hidden="1">
      <c r="A34" s="4" t="s">
        <v>198</v>
      </c>
      <c r="B34" s="27" t="s">
        <v>199</v>
      </c>
      <c r="C34" s="83"/>
      <c r="D34" s="83"/>
      <c r="E34" s="83"/>
      <c r="F34" s="69">
        <f t="shared" si="0"/>
        <v>0</v>
      </c>
    </row>
    <row r="35" spans="1:6" ht="15" hidden="1">
      <c r="A35" s="4" t="s">
        <v>466</v>
      </c>
      <c r="B35" s="27" t="s">
        <v>200</v>
      </c>
      <c r="C35" s="83"/>
      <c r="D35" s="83"/>
      <c r="E35" s="83"/>
      <c r="F35" s="69">
        <f t="shared" si="0"/>
        <v>0</v>
      </c>
    </row>
    <row r="36" spans="1:6" ht="15" hidden="1">
      <c r="A36" s="4" t="s">
        <v>201</v>
      </c>
      <c r="B36" s="27" t="s">
        <v>202</v>
      </c>
      <c r="C36" s="83"/>
      <c r="D36" s="83"/>
      <c r="E36" s="83"/>
      <c r="F36" s="69">
        <f t="shared" si="0"/>
        <v>0</v>
      </c>
    </row>
    <row r="37" spans="1:6" ht="15" hidden="1">
      <c r="A37" s="9" t="s">
        <v>467</v>
      </c>
      <c r="B37" s="27" t="s">
        <v>203</v>
      </c>
      <c r="C37" s="83"/>
      <c r="D37" s="83"/>
      <c r="E37" s="83"/>
      <c r="F37" s="69">
        <f t="shared" si="0"/>
        <v>0</v>
      </c>
    </row>
    <row r="38" spans="1:6" ht="15" hidden="1">
      <c r="A38" s="5" t="s">
        <v>204</v>
      </c>
      <c r="B38" s="27" t="s">
        <v>205</v>
      </c>
      <c r="C38" s="83"/>
      <c r="D38" s="83"/>
      <c r="E38" s="83"/>
      <c r="F38" s="69">
        <f t="shared" si="0"/>
        <v>0</v>
      </c>
    </row>
    <row r="39" spans="1:6" ht="15" hidden="1">
      <c r="A39" s="4" t="s">
        <v>468</v>
      </c>
      <c r="B39" s="27" t="s">
        <v>206</v>
      </c>
      <c r="C39" s="83"/>
      <c r="D39" s="83"/>
      <c r="E39" s="83"/>
      <c r="F39" s="69">
        <f t="shared" si="0"/>
        <v>0</v>
      </c>
    </row>
    <row r="40" spans="1:6" ht="15">
      <c r="A40" s="6" t="s">
        <v>437</v>
      </c>
      <c r="B40" s="30" t="s">
        <v>207</v>
      </c>
      <c r="C40" s="83">
        <v>2296</v>
      </c>
      <c r="D40" s="83"/>
      <c r="E40" s="83"/>
      <c r="F40" s="69">
        <f t="shared" si="0"/>
        <v>2296</v>
      </c>
    </row>
    <row r="41" spans="1:6" ht="15" hidden="1">
      <c r="A41" s="4" t="s">
        <v>208</v>
      </c>
      <c r="B41" s="27" t="s">
        <v>209</v>
      </c>
      <c r="C41" s="83"/>
      <c r="D41" s="83"/>
      <c r="E41" s="83"/>
      <c r="F41" s="69">
        <f t="shared" si="0"/>
        <v>0</v>
      </c>
    </row>
    <row r="42" spans="1:6" ht="15" hidden="1">
      <c r="A42" s="4" t="s">
        <v>210</v>
      </c>
      <c r="B42" s="27" t="s">
        <v>211</v>
      </c>
      <c r="C42" s="83"/>
      <c r="D42" s="83"/>
      <c r="E42" s="83"/>
      <c r="F42" s="69">
        <f t="shared" si="0"/>
        <v>0</v>
      </c>
    </row>
    <row r="43" spans="1:6" ht="15">
      <c r="A43" s="6" t="s">
        <v>438</v>
      </c>
      <c r="B43" s="30" t="s">
        <v>212</v>
      </c>
      <c r="C43" s="83">
        <v>80</v>
      </c>
      <c r="D43" s="83"/>
      <c r="E43" s="83"/>
      <c r="F43" s="69">
        <f t="shared" si="0"/>
        <v>80</v>
      </c>
    </row>
    <row r="44" spans="1:6" ht="15" hidden="1">
      <c r="A44" s="4" t="s">
        <v>213</v>
      </c>
      <c r="B44" s="27" t="s">
        <v>214</v>
      </c>
      <c r="C44" s="83"/>
      <c r="D44" s="83"/>
      <c r="E44" s="83"/>
      <c r="F44" s="69">
        <f t="shared" si="0"/>
        <v>0</v>
      </c>
    </row>
    <row r="45" spans="1:6" ht="15" hidden="1">
      <c r="A45" s="4" t="s">
        <v>215</v>
      </c>
      <c r="B45" s="27" t="s">
        <v>216</v>
      </c>
      <c r="C45" s="83"/>
      <c r="D45" s="83"/>
      <c r="E45" s="83"/>
      <c r="F45" s="69">
        <f t="shared" si="0"/>
        <v>0</v>
      </c>
    </row>
    <row r="46" spans="1:6" ht="15" hidden="1">
      <c r="A46" s="4" t="s">
        <v>469</v>
      </c>
      <c r="B46" s="27" t="s">
        <v>217</v>
      </c>
      <c r="C46" s="83"/>
      <c r="D46" s="83"/>
      <c r="E46" s="83"/>
      <c r="F46" s="69">
        <f t="shared" si="0"/>
        <v>0</v>
      </c>
    </row>
    <row r="47" spans="1:6" ht="15" hidden="1">
      <c r="A47" s="4" t="s">
        <v>470</v>
      </c>
      <c r="B47" s="27" t="s">
        <v>218</v>
      </c>
      <c r="C47" s="83"/>
      <c r="D47" s="83"/>
      <c r="E47" s="83"/>
      <c r="F47" s="69">
        <f t="shared" si="0"/>
        <v>0</v>
      </c>
    </row>
    <row r="48" spans="1:6" ht="15" hidden="1">
      <c r="A48" s="4" t="s">
        <v>219</v>
      </c>
      <c r="B48" s="27" t="s">
        <v>220</v>
      </c>
      <c r="C48" s="83"/>
      <c r="D48" s="83"/>
      <c r="E48" s="83"/>
      <c r="F48" s="69">
        <f t="shared" si="0"/>
        <v>0</v>
      </c>
    </row>
    <row r="49" spans="1:6" ht="15">
      <c r="A49" s="6" t="s">
        <v>439</v>
      </c>
      <c r="B49" s="30" t="s">
        <v>221</v>
      </c>
      <c r="C49" s="83">
        <v>1771</v>
      </c>
      <c r="D49" s="83"/>
      <c r="E49" s="83"/>
      <c r="F49" s="69">
        <f t="shared" si="0"/>
        <v>1771</v>
      </c>
    </row>
    <row r="50" spans="1:6" ht="15">
      <c r="A50" s="36" t="s">
        <v>440</v>
      </c>
      <c r="B50" s="48" t="s">
        <v>222</v>
      </c>
      <c r="C50" s="67">
        <f>SUM(C29:C49)</f>
        <v>11879</v>
      </c>
      <c r="D50" s="67"/>
      <c r="E50" s="67"/>
      <c r="F50" s="67">
        <f>SUM(F29:F49)</f>
        <v>11879</v>
      </c>
    </row>
    <row r="51" spans="1:6" ht="15">
      <c r="A51" s="12" t="s">
        <v>223</v>
      </c>
      <c r="B51" s="27" t="s">
        <v>224</v>
      </c>
      <c r="C51" s="83"/>
      <c r="D51" s="83"/>
      <c r="E51" s="83"/>
      <c r="F51" s="69"/>
    </row>
    <row r="52" spans="1:6" ht="15">
      <c r="A52" s="12" t="s">
        <v>441</v>
      </c>
      <c r="B52" s="27" t="s">
        <v>225</v>
      </c>
      <c r="C52" s="83"/>
      <c r="D52" s="83"/>
      <c r="E52" s="83"/>
      <c r="F52" s="69"/>
    </row>
    <row r="53" spans="1:6" ht="15">
      <c r="A53" s="15" t="s">
        <v>471</v>
      </c>
      <c r="B53" s="27" t="s">
        <v>226</v>
      </c>
      <c r="C53" s="83"/>
      <c r="D53" s="83"/>
      <c r="E53" s="83"/>
      <c r="F53" s="69"/>
    </row>
    <row r="54" spans="1:6" ht="15">
      <c r="A54" s="15" t="s">
        <v>472</v>
      </c>
      <c r="B54" s="27" t="s">
        <v>227</v>
      </c>
      <c r="C54" s="83"/>
      <c r="D54" s="83"/>
      <c r="E54" s="83"/>
      <c r="F54" s="69"/>
    </row>
    <row r="55" spans="1:6" ht="15">
      <c r="A55" s="15" t="s">
        <v>473</v>
      </c>
      <c r="B55" s="27" t="s">
        <v>228</v>
      </c>
      <c r="C55" s="83"/>
      <c r="D55" s="83"/>
      <c r="E55" s="83"/>
      <c r="F55" s="69"/>
    </row>
    <row r="56" spans="1:6" ht="15">
      <c r="A56" s="12" t="s">
        <v>474</v>
      </c>
      <c r="B56" s="27" t="s">
        <v>229</v>
      </c>
      <c r="C56" s="83"/>
      <c r="D56" s="83"/>
      <c r="E56" s="83"/>
      <c r="F56" s="69"/>
    </row>
    <row r="57" spans="1:6" ht="15">
      <c r="A57" s="12" t="s">
        <v>475</v>
      </c>
      <c r="B57" s="27" t="s">
        <v>230</v>
      </c>
      <c r="C57" s="83"/>
      <c r="D57" s="83"/>
      <c r="E57" s="83"/>
      <c r="F57" s="69"/>
    </row>
    <row r="58" spans="1:6" ht="15">
      <c r="A58" s="12" t="s">
        <v>476</v>
      </c>
      <c r="B58" s="27" t="s">
        <v>231</v>
      </c>
      <c r="C58" s="83"/>
      <c r="D58" s="83"/>
      <c r="E58" s="83"/>
      <c r="F58" s="69"/>
    </row>
    <row r="59" spans="1:6" ht="15">
      <c r="A59" s="45" t="s">
        <v>443</v>
      </c>
      <c r="B59" s="48" t="s">
        <v>232</v>
      </c>
      <c r="C59" s="67"/>
      <c r="D59" s="67"/>
      <c r="E59" s="67"/>
      <c r="F59" s="67"/>
    </row>
    <row r="60" spans="1:6" ht="15">
      <c r="A60" s="11" t="s">
        <v>477</v>
      </c>
      <c r="B60" s="27" t="s">
        <v>233</v>
      </c>
      <c r="C60" s="83"/>
      <c r="D60" s="83"/>
      <c r="E60" s="83"/>
      <c r="F60" s="69"/>
    </row>
    <row r="61" spans="1:6" ht="15">
      <c r="A61" s="11" t="s">
        <v>234</v>
      </c>
      <c r="B61" s="27" t="s">
        <v>235</v>
      </c>
      <c r="C61" s="83">
        <v>696</v>
      </c>
      <c r="D61" s="83"/>
      <c r="E61" s="83"/>
      <c r="F61" s="69">
        <f>SUM(C61:E61)</f>
        <v>696</v>
      </c>
    </row>
    <row r="62" spans="1:6" ht="15">
      <c r="A62" s="11" t="s">
        <v>236</v>
      </c>
      <c r="B62" s="27" t="s">
        <v>237</v>
      </c>
      <c r="C62" s="83"/>
      <c r="D62" s="83"/>
      <c r="E62" s="83"/>
      <c r="F62" s="69"/>
    </row>
    <row r="63" spans="1:6" ht="15">
      <c r="A63" s="11" t="s">
        <v>444</v>
      </c>
      <c r="B63" s="27" t="s">
        <v>238</v>
      </c>
      <c r="C63" s="83"/>
      <c r="D63" s="83"/>
      <c r="E63" s="83"/>
      <c r="F63" s="69"/>
    </row>
    <row r="64" spans="1:6" ht="15">
      <c r="A64" s="11" t="s">
        <v>478</v>
      </c>
      <c r="B64" s="27" t="s">
        <v>239</v>
      </c>
      <c r="C64" s="83"/>
      <c r="D64" s="83"/>
      <c r="E64" s="83"/>
      <c r="F64" s="69"/>
    </row>
    <row r="65" spans="1:6" ht="15">
      <c r="A65" s="11" t="s">
        <v>446</v>
      </c>
      <c r="B65" s="27" t="s">
        <v>240</v>
      </c>
      <c r="C65" s="83"/>
      <c r="D65" s="83"/>
      <c r="E65" s="83"/>
      <c r="F65" s="69"/>
    </row>
    <row r="66" spans="1:6" ht="15">
      <c r="A66" s="11" t="s">
        <v>479</v>
      </c>
      <c r="B66" s="27" t="s">
        <v>241</v>
      </c>
      <c r="C66" s="83"/>
      <c r="D66" s="83"/>
      <c r="E66" s="83"/>
      <c r="F66" s="69"/>
    </row>
    <row r="67" spans="1:6" ht="15">
      <c r="A67" s="11" t="s">
        <v>480</v>
      </c>
      <c r="B67" s="27" t="s">
        <v>242</v>
      </c>
      <c r="C67" s="83"/>
      <c r="D67" s="83"/>
      <c r="E67" s="83"/>
      <c r="F67" s="69"/>
    </row>
    <row r="68" spans="1:6" ht="15">
      <c r="A68" s="11" t="s">
        <v>243</v>
      </c>
      <c r="B68" s="27" t="s">
        <v>244</v>
      </c>
      <c r="C68" s="83"/>
      <c r="D68" s="83"/>
      <c r="E68" s="83"/>
      <c r="F68" s="69"/>
    </row>
    <row r="69" spans="1:6" ht="15">
      <c r="A69" s="17" t="s">
        <v>245</v>
      </c>
      <c r="B69" s="27" t="s">
        <v>246</v>
      </c>
      <c r="C69" s="83"/>
      <c r="D69" s="83"/>
      <c r="E69" s="83"/>
      <c r="F69" s="69"/>
    </row>
    <row r="70" spans="1:6" ht="15">
      <c r="A70" s="11" t="s">
        <v>481</v>
      </c>
      <c r="B70" s="27" t="s">
        <v>247</v>
      </c>
      <c r="C70" s="83"/>
      <c r="D70" s="83"/>
      <c r="E70" s="83"/>
      <c r="F70" s="69"/>
    </row>
    <row r="71" spans="1:6" ht="15">
      <c r="A71" s="17" t="s">
        <v>93</v>
      </c>
      <c r="B71" s="27" t="s">
        <v>248</v>
      </c>
      <c r="C71" s="83"/>
      <c r="D71" s="83"/>
      <c r="E71" s="83"/>
      <c r="F71" s="69"/>
    </row>
    <row r="72" spans="1:6" ht="15">
      <c r="A72" s="17" t="s">
        <v>94</v>
      </c>
      <c r="B72" s="27" t="s">
        <v>248</v>
      </c>
      <c r="C72" s="83"/>
      <c r="D72" s="83"/>
      <c r="E72" s="83"/>
      <c r="F72" s="69"/>
    </row>
    <row r="73" spans="1:6" ht="15">
      <c r="A73" s="45" t="s">
        <v>449</v>
      </c>
      <c r="B73" s="48" t="s">
        <v>249</v>
      </c>
      <c r="C73" s="67">
        <f>SUM(C61:C72)</f>
        <v>696</v>
      </c>
      <c r="D73" s="67"/>
      <c r="E73" s="67"/>
      <c r="F73" s="67">
        <f>SUM(F61:F72)</f>
        <v>696</v>
      </c>
    </row>
    <row r="74" spans="1:6" ht="15.75">
      <c r="A74" s="49" t="s">
        <v>27</v>
      </c>
      <c r="B74" s="48"/>
      <c r="C74" s="67">
        <f>C73+C59+C50+C25+C24</f>
        <v>27454</v>
      </c>
      <c r="D74" s="83"/>
      <c r="E74" s="83"/>
      <c r="F74" s="67">
        <f>SUM(C74:E74)</f>
        <v>27454</v>
      </c>
    </row>
    <row r="75" spans="1:6" ht="15">
      <c r="A75" s="31" t="s">
        <v>250</v>
      </c>
      <c r="B75" s="27" t="s">
        <v>251</v>
      </c>
      <c r="C75" s="83"/>
      <c r="D75" s="83"/>
      <c r="E75" s="83"/>
      <c r="F75" s="69"/>
    </row>
    <row r="76" spans="1:6" ht="15">
      <c r="A76" s="31" t="s">
        <v>482</v>
      </c>
      <c r="B76" s="27" t="s">
        <v>252</v>
      </c>
      <c r="C76" s="83"/>
      <c r="D76" s="83"/>
      <c r="E76" s="83"/>
      <c r="F76" s="69"/>
    </row>
    <row r="77" spans="1:6" ht="15">
      <c r="A77" s="31" t="s">
        <v>253</v>
      </c>
      <c r="B77" s="27" t="s">
        <v>254</v>
      </c>
      <c r="C77" s="83">
        <v>733</v>
      </c>
      <c r="D77" s="83"/>
      <c r="E77" s="83"/>
      <c r="F77" s="69">
        <f>SUM(C77:E77)</f>
        <v>733</v>
      </c>
    </row>
    <row r="78" spans="1:6" ht="15">
      <c r="A78" s="31" t="s">
        <v>255</v>
      </c>
      <c r="B78" s="27" t="s">
        <v>256</v>
      </c>
      <c r="C78" s="83">
        <v>2933</v>
      </c>
      <c r="D78" s="83"/>
      <c r="E78" s="83"/>
      <c r="F78" s="69">
        <f>SUM(C78:E78)</f>
        <v>2933</v>
      </c>
    </row>
    <row r="79" spans="1:6" ht="15">
      <c r="A79" s="5" t="s">
        <v>257</v>
      </c>
      <c r="B79" s="27" t="s">
        <v>258</v>
      </c>
      <c r="C79" s="83"/>
      <c r="D79" s="83"/>
      <c r="E79" s="83"/>
      <c r="F79" s="69"/>
    </row>
    <row r="80" spans="1:6" ht="15">
      <c r="A80" s="5" t="s">
        <v>259</v>
      </c>
      <c r="B80" s="27" t="s">
        <v>260</v>
      </c>
      <c r="C80" s="83"/>
      <c r="D80" s="83"/>
      <c r="E80" s="83"/>
      <c r="F80" s="69"/>
    </row>
    <row r="81" spans="1:6" ht="15">
      <c r="A81" s="5" t="s">
        <v>261</v>
      </c>
      <c r="B81" s="27" t="s">
        <v>262</v>
      </c>
      <c r="C81" s="83">
        <v>990</v>
      </c>
      <c r="D81" s="83"/>
      <c r="E81" s="83"/>
      <c r="F81" s="69">
        <f>SUM(C81:E81)</f>
        <v>990</v>
      </c>
    </row>
    <row r="82" spans="1:6" ht="15">
      <c r="A82" s="46" t="s">
        <v>451</v>
      </c>
      <c r="B82" s="48" t="s">
        <v>263</v>
      </c>
      <c r="C82" s="67">
        <f>SUM(C75:C81)</f>
        <v>4656</v>
      </c>
      <c r="D82" s="67"/>
      <c r="E82" s="67"/>
      <c r="F82" s="67">
        <f>SUM(F75:F81)</f>
        <v>4656</v>
      </c>
    </row>
    <row r="83" spans="1:6" ht="15">
      <c r="A83" s="12" t="s">
        <v>264</v>
      </c>
      <c r="B83" s="27" t="s">
        <v>265</v>
      </c>
      <c r="C83" s="83"/>
      <c r="D83" s="83"/>
      <c r="E83" s="83"/>
      <c r="F83" s="69"/>
    </row>
    <row r="84" spans="1:6" ht="15">
      <c r="A84" s="12" t="s">
        <v>266</v>
      </c>
      <c r="B84" s="27" t="s">
        <v>267</v>
      </c>
      <c r="C84" s="83"/>
      <c r="D84" s="83"/>
      <c r="E84" s="83"/>
      <c r="F84" s="69"/>
    </row>
    <row r="85" spans="1:6" ht="15">
      <c r="A85" s="12" t="s">
        <v>268</v>
      </c>
      <c r="B85" s="27" t="s">
        <v>269</v>
      </c>
      <c r="C85" s="83"/>
      <c r="D85" s="83"/>
      <c r="E85" s="83"/>
      <c r="F85" s="69"/>
    </row>
    <row r="86" spans="1:6" ht="15">
      <c r="A86" s="12" t="s">
        <v>270</v>
      </c>
      <c r="B86" s="27" t="s">
        <v>271</v>
      </c>
      <c r="C86" s="83"/>
      <c r="D86" s="83"/>
      <c r="E86" s="83"/>
      <c r="F86" s="69"/>
    </row>
    <row r="87" spans="1:6" ht="15">
      <c r="A87" s="45" t="s">
        <v>452</v>
      </c>
      <c r="B87" s="48" t="s">
        <v>272</v>
      </c>
      <c r="C87" s="67"/>
      <c r="D87" s="67"/>
      <c r="E87" s="67"/>
      <c r="F87" s="67"/>
    </row>
    <row r="88" spans="1:6" ht="15">
      <c r="A88" s="12" t="s">
        <v>273</v>
      </c>
      <c r="B88" s="27" t="s">
        <v>274</v>
      </c>
      <c r="C88" s="83"/>
      <c r="D88" s="83"/>
      <c r="E88" s="83"/>
      <c r="F88" s="69"/>
    </row>
    <row r="89" spans="1:6" ht="15">
      <c r="A89" s="12" t="s">
        <v>483</v>
      </c>
      <c r="B89" s="27" t="s">
        <v>275</v>
      </c>
      <c r="C89" s="83"/>
      <c r="D89" s="83"/>
      <c r="E89" s="83"/>
      <c r="F89" s="69"/>
    </row>
    <row r="90" spans="1:6" ht="15">
      <c r="A90" s="12" t="s">
        <v>484</v>
      </c>
      <c r="B90" s="27" t="s">
        <v>276</v>
      </c>
      <c r="C90" s="83"/>
      <c r="D90" s="83"/>
      <c r="E90" s="83"/>
      <c r="F90" s="69"/>
    </row>
    <row r="91" spans="1:6" ht="15">
      <c r="A91" s="12" t="s">
        <v>485</v>
      </c>
      <c r="B91" s="27" t="s">
        <v>277</v>
      </c>
      <c r="C91" s="83"/>
      <c r="D91" s="83"/>
      <c r="E91" s="83"/>
      <c r="F91" s="69"/>
    </row>
    <row r="92" spans="1:6" ht="15">
      <c r="A92" s="12" t="s">
        <v>486</v>
      </c>
      <c r="B92" s="27" t="s">
        <v>278</v>
      </c>
      <c r="C92" s="83"/>
      <c r="D92" s="83"/>
      <c r="E92" s="83"/>
      <c r="F92" s="69"/>
    </row>
    <row r="93" spans="1:6" ht="15">
      <c r="A93" s="12" t="s">
        <v>487</v>
      </c>
      <c r="B93" s="27" t="s">
        <v>279</v>
      </c>
      <c r="C93" s="83"/>
      <c r="D93" s="83"/>
      <c r="E93" s="83"/>
      <c r="F93" s="69"/>
    </row>
    <row r="94" spans="1:6" ht="15">
      <c r="A94" s="12" t="s">
        <v>280</v>
      </c>
      <c r="B94" s="27" t="s">
        <v>281</v>
      </c>
      <c r="C94" s="83"/>
      <c r="D94" s="83"/>
      <c r="E94" s="83"/>
      <c r="F94" s="69"/>
    </row>
    <row r="95" spans="1:6" ht="15">
      <c r="A95" s="12" t="s">
        <v>488</v>
      </c>
      <c r="B95" s="27" t="s">
        <v>282</v>
      </c>
      <c r="C95" s="83"/>
      <c r="D95" s="83"/>
      <c r="E95" s="83"/>
      <c r="F95" s="69"/>
    </row>
    <row r="96" spans="1:6" ht="15">
      <c r="A96" s="45" t="s">
        <v>453</v>
      </c>
      <c r="B96" s="48" t="s">
        <v>283</v>
      </c>
      <c r="C96" s="83"/>
      <c r="D96" s="83"/>
      <c r="E96" s="83"/>
      <c r="F96" s="69"/>
    </row>
    <row r="97" spans="1:6" ht="15.75">
      <c r="A97" s="49" t="s">
        <v>26</v>
      </c>
      <c r="B97" s="48"/>
      <c r="C97" s="67">
        <f>C96+C87+C82</f>
        <v>4656</v>
      </c>
      <c r="D97" s="83"/>
      <c r="E97" s="83"/>
      <c r="F97" s="67">
        <f>SUM(C97:E97)</f>
        <v>4656</v>
      </c>
    </row>
    <row r="98" spans="1:6" ht="15.75">
      <c r="A98" s="32" t="s">
        <v>496</v>
      </c>
      <c r="B98" s="33" t="s">
        <v>284</v>
      </c>
      <c r="C98" s="67">
        <f>C96+C87+C82+C73+C59+C50+C25+C24</f>
        <v>32110</v>
      </c>
      <c r="D98" s="67"/>
      <c r="E98" s="67"/>
      <c r="F98" s="67">
        <f>F96+F87+F82+F73+F59+F50+F25+F24</f>
        <v>32110</v>
      </c>
    </row>
    <row r="99" spans="1:25" ht="15">
      <c r="A99" s="12" t="s">
        <v>489</v>
      </c>
      <c r="B99" s="4" t="s">
        <v>285</v>
      </c>
      <c r="C99" s="12"/>
      <c r="D99" s="12"/>
      <c r="E99" s="12"/>
      <c r="F99" s="7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286</v>
      </c>
      <c r="B100" s="4" t="s">
        <v>287</v>
      </c>
      <c r="C100" s="12"/>
      <c r="D100" s="12"/>
      <c r="E100" s="12"/>
      <c r="F100" s="7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490</v>
      </c>
      <c r="B101" s="4" t="s">
        <v>288</v>
      </c>
      <c r="C101" s="12"/>
      <c r="D101" s="12"/>
      <c r="E101" s="12"/>
      <c r="F101" s="7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458</v>
      </c>
      <c r="B102" s="6" t="s">
        <v>289</v>
      </c>
      <c r="C102" s="14"/>
      <c r="D102" s="14"/>
      <c r="E102" s="14"/>
      <c r="F102" s="7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491</v>
      </c>
      <c r="B103" s="4" t="s">
        <v>290</v>
      </c>
      <c r="C103" s="34"/>
      <c r="D103" s="34"/>
      <c r="E103" s="34"/>
      <c r="F103" s="7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461</v>
      </c>
      <c r="B104" s="4" t="s">
        <v>291</v>
      </c>
      <c r="C104" s="34"/>
      <c r="D104" s="34"/>
      <c r="E104" s="34"/>
      <c r="F104" s="7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292</v>
      </c>
      <c r="B105" s="4" t="s">
        <v>293</v>
      </c>
      <c r="C105" s="12"/>
      <c r="D105" s="12"/>
      <c r="E105" s="12"/>
      <c r="F105" s="7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492</v>
      </c>
      <c r="B106" s="4" t="s">
        <v>294</v>
      </c>
      <c r="C106" s="12"/>
      <c r="D106" s="12"/>
      <c r="E106" s="12"/>
      <c r="F106" s="7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459</v>
      </c>
      <c r="B107" s="6" t="s">
        <v>295</v>
      </c>
      <c r="C107" s="13"/>
      <c r="D107" s="13"/>
      <c r="E107" s="13"/>
      <c r="F107" s="7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296</v>
      </c>
      <c r="B108" s="4" t="s">
        <v>297</v>
      </c>
      <c r="C108" s="34"/>
      <c r="D108" s="34"/>
      <c r="E108" s="34"/>
      <c r="F108" s="7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298</v>
      </c>
      <c r="B109" s="4" t="s">
        <v>299</v>
      </c>
      <c r="C109" s="34"/>
      <c r="D109" s="34"/>
      <c r="E109" s="34"/>
      <c r="F109" s="7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300</v>
      </c>
      <c r="B110" s="6" t="s">
        <v>301</v>
      </c>
      <c r="C110" s="34"/>
      <c r="D110" s="34"/>
      <c r="E110" s="34"/>
      <c r="F110" s="7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302</v>
      </c>
      <c r="B111" s="4" t="s">
        <v>303</v>
      </c>
      <c r="C111" s="34"/>
      <c r="D111" s="34"/>
      <c r="E111" s="34"/>
      <c r="F111" s="7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304</v>
      </c>
      <c r="B112" s="4" t="s">
        <v>305</v>
      </c>
      <c r="C112" s="34"/>
      <c r="D112" s="34"/>
      <c r="E112" s="34"/>
      <c r="F112" s="7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306</v>
      </c>
      <c r="B113" s="4" t="s">
        <v>307</v>
      </c>
      <c r="C113" s="34"/>
      <c r="D113" s="34"/>
      <c r="E113" s="34"/>
      <c r="F113" s="7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460</v>
      </c>
      <c r="B114" s="36" t="s">
        <v>308</v>
      </c>
      <c r="C114" s="13"/>
      <c r="D114" s="13"/>
      <c r="E114" s="13"/>
      <c r="F114" s="7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309</v>
      </c>
      <c r="B115" s="4" t="s">
        <v>310</v>
      </c>
      <c r="C115" s="34"/>
      <c r="D115" s="34"/>
      <c r="E115" s="34"/>
      <c r="F115" s="7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311</v>
      </c>
      <c r="B116" s="4" t="s">
        <v>312</v>
      </c>
      <c r="C116" s="12"/>
      <c r="D116" s="12"/>
      <c r="E116" s="12"/>
      <c r="F116" s="7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493</v>
      </c>
      <c r="B117" s="4" t="s">
        <v>313</v>
      </c>
      <c r="C117" s="34"/>
      <c r="D117" s="34"/>
      <c r="E117" s="34"/>
      <c r="F117" s="7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462</v>
      </c>
      <c r="B118" s="4" t="s">
        <v>314</v>
      </c>
      <c r="C118" s="34"/>
      <c r="D118" s="34"/>
      <c r="E118" s="34"/>
      <c r="F118" s="7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463</v>
      </c>
      <c r="B119" s="36" t="s">
        <v>315</v>
      </c>
      <c r="C119" s="13"/>
      <c r="D119" s="13"/>
      <c r="E119" s="13"/>
      <c r="F119" s="7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316</v>
      </c>
      <c r="B120" s="4" t="s">
        <v>317</v>
      </c>
      <c r="C120" s="12"/>
      <c r="D120" s="12"/>
      <c r="E120" s="12"/>
      <c r="F120" s="7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497</v>
      </c>
      <c r="B121" s="38" t="s">
        <v>318</v>
      </c>
      <c r="C121" s="13"/>
      <c r="D121" s="13"/>
      <c r="E121" s="13"/>
      <c r="F121" s="7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84" t="s">
        <v>533</v>
      </c>
      <c r="B122" s="85"/>
      <c r="C122" s="67">
        <f>C121+C98</f>
        <v>32110</v>
      </c>
      <c r="D122" s="67"/>
      <c r="E122" s="67"/>
      <c r="F122" s="67">
        <f>F121+F98</f>
        <v>32110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&amp;R1/2. melléklet a 5/2015. (III. 05.)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46">
      <selection activeCell="C88" sqref="C8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6" t="s">
        <v>104</v>
      </c>
      <c r="B1" s="137"/>
      <c r="C1" s="137"/>
      <c r="D1" s="137"/>
      <c r="E1" s="137"/>
      <c r="F1" s="138"/>
    </row>
    <row r="2" spans="1:6" ht="23.25" customHeight="1">
      <c r="A2" s="139" t="s">
        <v>24</v>
      </c>
      <c r="B2" s="140"/>
      <c r="C2" s="140"/>
      <c r="D2" s="140"/>
      <c r="E2" s="140"/>
      <c r="F2" s="138"/>
    </row>
    <row r="3" ht="18">
      <c r="A3" s="79"/>
    </row>
    <row r="4" ht="15">
      <c r="A4" t="s">
        <v>43</v>
      </c>
    </row>
    <row r="5" spans="1:6" ht="45">
      <c r="A5" s="1" t="s">
        <v>147</v>
      </c>
      <c r="B5" s="2" t="s">
        <v>124</v>
      </c>
      <c r="C5" s="81" t="s">
        <v>28</v>
      </c>
      <c r="D5" s="81" t="s">
        <v>29</v>
      </c>
      <c r="E5" s="81" t="s">
        <v>30</v>
      </c>
      <c r="F5" s="82" t="s">
        <v>118</v>
      </c>
    </row>
    <row r="6" spans="1:6" ht="15" customHeight="1" hidden="1">
      <c r="A6" s="28" t="s">
        <v>319</v>
      </c>
      <c r="B6" s="5" t="s">
        <v>320</v>
      </c>
      <c r="C6" s="24"/>
      <c r="D6" s="24"/>
      <c r="E6" s="24"/>
      <c r="F6" s="24"/>
    </row>
    <row r="7" spans="1:6" ht="15" customHeight="1" hidden="1">
      <c r="A7" s="4" t="s">
        <v>321</v>
      </c>
      <c r="B7" s="5" t="s">
        <v>322</v>
      </c>
      <c r="C7" s="24"/>
      <c r="D7" s="24"/>
      <c r="E7" s="24"/>
      <c r="F7" s="24"/>
    </row>
    <row r="8" spans="1:6" ht="15" customHeight="1" hidden="1">
      <c r="A8" s="4" t="s">
        <v>323</v>
      </c>
      <c r="B8" s="5" t="s">
        <v>324</v>
      </c>
      <c r="C8" s="24"/>
      <c r="D8" s="24"/>
      <c r="E8" s="24"/>
      <c r="F8" s="24"/>
    </row>
    <row r="9" spans="1:6" ht="15" customHeight="1" hidden="1">
      <c r="A9" s="4" t="s">
        <v>325</v>
      </c>
      <c r="B9" s="5" t="s">
        <v>326</v>
      </c>
      <c r="C9" s="24"/>
      <c r="D9" s="24"/>
      <c r="E9" s="24"/>
      <c r="F9" s="24"/>
    </row>
    <row r="10" spans="1:6" ht="15" customHeight="1" hidden="1">
      <c r="A10" s="4" t="s">
        <v>327</v>
      </c>
      <c r="B10" s="5" t="s">
        <v>328</v>
      </c>
      <c r="C10" s="24"/>
      <c r="D10" s="24"/>
      <c r="E10" s="24"/>
      <c r="F10" s="24"/>
    </row>
    <row r="11" spans="1:6" ht="15" customHeight="1" hidden="1">
      <c r="A11" s="4" t="s">
        <v>329</v>
      </c>
      <c r="B11" s="5" t="s">
        <v>330</v>
      </c>
      <c r="C11" s="24"/>
      <c r="D11" s="24"/>
      <c r="E11" s="24"/>
      <c r="F11" s="24"/>
    </row>
    <row r="12" spans="1:6" ht="15" customHeight="1">
      <c r="A12" s="6" t="s">
        <v>535</v>
      </c>
      <c r="B12" s="7" t="s">
        <v>331</v>
      </c>
      <c r="C12" s="67"/>
      <c r="D12" s="67"/>
      <c r="E12" s="67"/>
      <c r="F12" s="67"/>
    </row>
    <row r="13" spans="1:6" ht="15" customHeight="1">
      <c r="A13" s="4" t="s">
        <v>332</v>
      </c>
      <c r="B13" s="5" t="s">
        <v>333</v>
      </c>
      <c r="C13" s="69"/>
      <c r="D13" s="69"/>
      <c r="E13" s="69"/>
      <c r="F13" s="69"/>
    </row>
    <row r="14" spans="1:6" ht="15" customHeight="1">
      <c r="A14" s="4" t="s">
        <v>334</v>
      </c>
      <c r="B14" s="5" t="s">
        <v>335</v>
      </c>
      <c r="C14" s="69"/>
      <c r="D14" s="69"/>
      <c r="E14" s="69"/>
      <c r="F14" s="69"/>
    </row>
    <row r="15" spans="1:6" ht="15" customHeight="1">
      <c r="A15" s="4" t="s">
        <v>498</v>
      </c>
      <c r="B15" s="5" t="s">
        <v>336</v>
      </c>
      <c r="C15" s="69"/>
      <c r="D15" s="69"/>
      <c r="E15" s="69"/>
      <c r="F15" s="69"/>
    </row>
    <row r="16" spans="1:6" ht="15" customHeight="1">
      <c r="A16" s="4" t="s">
        <v>499</v>
      </c>
      <c r="B16" s="5" t="s">
        <v>337</v>
      </c>
      <c r="C16" s="69"/>
      <c r="D16" s="69"/>
      <c r="E16" s="69"/>
      <c r="F16" s="69"/>
    </row>
    <row r="17" spans="1:6" ht="15" customHeight="1">
      <c r="A17" s="4" t="s">
        <v>500</v>
      </c>
      <c r="B17" s="5" t="s">
        <v>338</v>
      </c>
      <c r="C17" s="69">
        <v>1952</v>
      </c>
      <c r="D17" s="69"/>
      <c r="E17" s="69"/>
      <c r="F17" s="69">
        <f>SUM(C17:E17)</f>
        <v>1952</v>
      </c>
    </row>
    <row r="18" spans="1:6" ht="15" customHeight="1">
      <c r="A18" s="36" t="s">
        <v>536</v>
      </c>
      <c r="B18" s="46" t="s">
        <v>339</v>
      </c>
      <c r="C18" s="67">
        <f>SUM(C17)</f>
        <v>1952</v>
      </c>
      <c r="D18" s="67"/>
      <c r="E18" s="67"/>
      <c r="F18" s="67">
        <f>SUM(F17)</f>
        <v>1952</v>
      </c>
    </row>
    <row r="19" spans="1:6" ht="15" customHeight="1">
      <c r="A19" s="4" t="s">
        <v>504</v>
      </c>
      <c r="B19" s="5" t="s">
        <v>348</v>
      </c>
      <c r="C19" s="69"/>
      <c r="D19" s="69"/>
      <c r="E19" s="69"/>
      <c r="F19" s="69"/>
    </row>
    <row r="20" spans="1:6" ht="15" customHeight="1">
      <c r="A20" s="4" t="s">
        <v>505</v>
      </c>
      <c r="B20" s="5" t="s">
        <v>349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350</v>
      </c>
      <c r="C21" s="69"/>
      <c r="D21" s="69"/>
      <c r="E21" s="69"/>
      <c r="F21" s="69"/>
    </row>
    <row r="22" spans="1:6" ht="15" customHeight="1">
      <c r="A22" s="4" t="s">
        <v>506</v>
      </c>
      <c r="B22" s="5" t="s">
        <v>351</v>
      </c>
      <c r="C22" s="69"/>
      <c r="D22" s="69"/>
      <c r="E22" s="69"/>
      <c r="F22" s="69"/>
    </row>
    <row r="23" spans="1:6" ht="15" customHeight="1">
      <c r="A23" s="4" t="s">
        <v>507</v>
      </c>
      <c r="B23" s="5" t="s">
        <v>352</v>
      </c>
      <c r="C23" s="69"/>
      <c r="D23" s="69"/>
      <c r="E23" s="69"/>
      <c r="F23" s="69"/>
    </row>
    <row r="24" spans="1:6" ht="15" customHeight="1">
      <c r="A24" s="4" t="s">
        <v>508</v>
      </c>
      <c r="B24" s="5" t="s">
        <v>353</v>
      </c>
      <c r="C24" s="69"/>
      <c r="D24" s="69"/>
      <c r="E24" s="69"/>
      <c r="F24" s="69"/>
    </row>
    <row r="25" spans="1:6" ht="15" customHeight="1">
      <c r="A25" s="4" t="s">
        <v>509</v>
      </c>
      <c r="B25" s="5" t="s">
        <v>354</v>
      </c>
      <c r="C25" s="69"/>
      <c r="D25" s="69"/>
      <c r="E25" s="69"/>
      <c r="F25" s="69"/>
    </row>
    <row r="26" spans="1:6" ht="15" customHeight="1">
      <c r="A26" s="4" t="s">
        <v>510</v>
      </c>
      <c r="B26" s="5" t="s">
        <v>355</v>
      </c>
      <c r="C26" s="69"/>
      <c r="D26" s="69"/>
      <c r="E26" s="69"/>
      <c r="F26" s="69"/>
    </row>
    <row r="27" spans="1:6" ht="15" customHeight="1">
      <c r="A27" s="4" t="s">
        <v>356</v>
      </c>
      <c r="B27" s="5" t="s">
        <v>357</v>
      </c>
      <c r="C27" s="69"/>
      <c r="D27" s="69"/>
      <c r="E27" s="69"/>
      <c r="F27" s="69"/>
    </row>
    <row r="28" spans="1:6" ht="15" customHeight="1">
      <c r="A28" s="4" t="s">
        <v>511</v>
      </c>
      <c r="B28" s="5" t="s">
        <v>358</v>
      </c>
      <c r="C28" s="69"/>
      <c r="D28" s="69"/>
      <c r="E28" s="69"/>
      <c r="F28" s="69"/>
    </row>
    <row r="29" spans="1:6" ht="15" customHeight="1">
      <c r="A29" s="4" t="s">
        <v>512</v>
      </c>
      <c r="B29" s="5" t="s">
        <v>359</v>
      </c>
      <c r="C29" s="69"/>
      <c r="D29" s="69"/>
      <c r="E29" s="69"/>
      <c r="F29" s="69"/>
    </row>
    <row r="30" spans="1:6" ht="15" customHeight="1">
      <c r="A30" s="6" t="s">
        <v>2</v>
      </c>
      <c r="B30" s="7" t="s">
        <v>360</v>
      </c>
      <c r="C30" s="69"/>
      <c r="D30" s="69"/>
      <c r="E30" s="69"/>
      <c r="F30" s="69"/>
    </row>
    <row r="31" spans="1:6" ht="15" customHeight="1">
      <c r="A31" s="4" t="s">
        <v>513</v>
      </c>
      <c r="B31" s="5" t="s">
        <v>361</v>
      </c>
      <c r="C31" s="69"/>
      <c r="D31" s="69"/>
      <c r="E31" s="69"/>
      <c r="F31" s="69"/>
    </row>
    <row r="32" spans="1:6" ht="15" customHeight="1">
      <c r="A32" s="36" t="s">
        <v>3</v>
      </c>
      <c r="B32" s="46" t="s">
        <v>362</v>
      </c>
      <c r="C32" s="67"/>
      <c r="D32" s="67"/>
      <c r="E32" s="67"/>
      <c r="F32" s="67"/>
    </row>
    <row r="33" spans="1:6" ht="15" customHeight="1" hidden="1">
      <c r="A33" s="12" t="s">
        <v>363</v>
      </c>
      <c r="B33" s="5" t="s">
        <v>364</v>
      </c>
      <c r="C33" s="69"/>
      <c r="D33" s="69"/>
      <c r="E33" s="69"/>
      <c r="F33" s="69"/>
    </row>
    <row r="34" spans="1:6" ht="15" customHeight="1" hidden="1">
      <c r="A34" s="12" t="s">
        <v>514</v>
      </c>
      <c r="B34" s="5" t="s">
        <v>365</v>
      </c>
      <c r="C34" s="69"/>
      <c r="D34" s="69"/>
      <c r="E34" s="69"/>
      <c r="F34" s="69"/>
    </row>
    <row r="35" spans="1:6" ht="15" customHeight="1" hidden="1">
      <c r="A35" s="12" t="s">
        <v>515</v>
      </c>
      <c r="B35" s="5" t="s">
        <v>366</v>
      </c>
      <c r="C35" s="69"/>
      <c r="D35" s="69"/>
      <c r="E35" s="69"/>
      <c r="F35" s="69"/>
    </row>
    <row r="36" spans="1:6" ht="15" customHeight="1" hidden="1">
      <c r="A36" s="12" t="s">
        <v>516</v>
      </c>
      <c r="B36" s="5" t="s">
        <v>367</v>
      </c>
      <c r="C36" s="69"/>
      <c r="D36" s="69"/>
      <c r="E36" s="69"/>
      <c r="F36" s="69"/>
    </row>
    <row r="37" spans="1:6" ht="15" customHeight="1" hidden="1">
      <c r="A37" s="12" t="s">
        <v>369</v>
      </c>
      <c r="B37" s="5" t="s">
        <v>370</v>
      </c>
      <c r="C37" s="69"/>
      <c r="D37" s="69"/>
      <c r="E37" s="69"/>
      <c r="F37" s="69"/>
    </row>
    <row r="38" spans="1:6" ht="15" customHeight="1" hidden="1">
      <c r="A38" s="12" t="s">
        <v>371</v>
      </c>
      <c r="B38" s="5" t="s">
        <v>372</v>
      </c>
      <c r="C38" s="69"/>
      <c r="D38" s="69"/>
      <c r="E38" s="69"/>
      <c r="F38" s="69"/>
    </row>
    <row r="39" spans="1:6" ht="15" customHeight="1" hidden="1">
      <c r="A39" s="12" t="s">
        <v>373</v>
      </c>
      <c r="B39" s="5" t="s">
        <v>374</v>
      </c>
      <c r="C39" s="69"/>
      <c r="D39" s="69"/>
      <c r="E39" s="69"/>
      <c r="F39" s="69"/>
    </row>
    <row r="40" spans="1:6" ht="15" customHeight="1" hidden="1">
      <c r="A40" s="12" t="s">
        <v>517</v>
      </c>
      <c r="B40" s="5" t="s">
        <v>375</v>
      </c>
      <c r="C40" s="69"/>
      <c r="D40" s="69"/>
      <c r="E40" s="69"/>
      <c r="F40" s="69"/>
    </row>
    <row r="41" spans="1:6" ht="15" customHeight="1" hidden="1">
      <c r="A41" s="12" t="s">
        <v>518</v>
      </c>
      <c r="B41" s="5" t="s">
        <v>376</v>
      </c>
      <c r="C41" s="69"/>
      <c r="D41" s="69"/>
      <c r="E41" s="69"/>
      <c r="F41" s="69"/>
    </row>
    <row r="42" spans="1:6" ht="15" customHeight="1" hidden="1">
      <c r="A42" s="12" t="s">
        <v>519</v>
      </c>
      <c r="B42" s="5" t="s">
        <v>377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378</v>
      </c>
      <c r="C43" s="67">
        <v>31579</v>
      </c>
      <c r="D43" s="67"/>
      <c r="E43" s="67"/>
      <c r="F43" s="67">
        <f>SUM(C43:E43)</f>
        <v>31579</v>
      </c>
    </row>
    <row r="44" spans="1:6" ht="15" customHeight="1">
      <c r="A44" s="12" t="s">
        <v>387</v>
      </c>
      <c r="B44" s="5" t="s">
        <v>388</v>
      </c>
      <c r="C44" s="69"/>
      <c r="D44" s="69"/>
      <c r="E44" s="69"/>
      <c r="F44" s="69"/>
    </row>
    <row r="45" spans="1:6" ht="15" customHeight="1">
      <c r="A45" s="4" t="s">
        <v>523</v>
      </c>
      <c r="B45" s="5" t="s">
        <v>389</v>
      </c>
      <c r="C45" s="69"/>
      <c r="D45" s="69"/>
      <c r="E45" s="69"/>
      <c r="F45" s="69"/>
    </row>
    <row r="46" spans="1:6" ht="15" customHeight="1">
      <c r="A46" s="12" t="s">
        <v>524</v>
      </c>
      <c r="B46" s="5" t="s">
        <v>390</v>
      </c>
      <c r="C46" s="69"/>
      <c r="D46" s="69"/>
      <c r="E46" s="69"/>
      <c r="F46" s="69"/>
    </row>
    <row r="47" spans="1:6" ht="15" customHeight="1">
      <c r="A47" s="36" t="s">
        <v>6</v>
      </c>
      <c r="B47" s="46" t="s">
        <v>391</v>
      </c>
      <c r="C47" s="67"/>
      <c r="D47" s="67"/>
      <c r="E47" s="67"/>
      <c r="F47" s="67"/>
    </row>
    <row r="48" spans="1:6" ht="15" customHeight="1">
      <c r="A48" s="49" t="s">
        <v>27</v>
      </c>
      <c r="B48" s="104"/>
      <c r="C48" s="67">
        <f>C47+C43+C32+C18</f>
        <v>33531</v>
      </c>
      <c r="D48" s="67"/>
      <c r="E48" s="67"/>
      <c r="F48" s="67">
        <f>SUM(C48:E48)</f>
        <v>33531</v>
      </c>
    </row>
    <row r="49" spans="1:6" ht="15" customHeight="1">
      <c r="A49" s="4" t="s">
        <v>340</v>
      </c>
      <c r="B49" s="5" t="s">
        <v>341</v>
      </c>
      <c r="C49" s="69"/>
      <c r="D49" s="69"/>
      <c r="E49" s="69"/>
      <c r="F49" s="69"/>
    </row>
    <row r="50" spans="1:6" ht="15" customHeight="1">
      <c r="A50" s="4" t="s">
        <v>342</v>
      </c>
      <c r="B50" s="5" t="s">
        <v>343</v>
      </c>
      <c r="C50" s="69"/>
      <c r="D50" s="69"/>
      <c r="E50" s="69"/>
      <c r="F50" s="69"/>
    </row>
    <row r="51" spans="1:6" ht="15" customHeight="1">
      <c r="A51" s="4" t="s">
        <v>501</v>
      </c>
      <c r="B51" s="5" t="s">
        <v>344</v>
      </c>
      <c r="C51" s="69"/>
      <c r="D51" s="69"/>
      <c r="E51" s="69"/>
      <c r="F51" s="69"/>
    </row>
    <row r="52" spans="1:6" ht="15" customHeight="1">
      <c r="A52" s="4" t="s">
        <v>502</v>
      </c>
      <c r="B52" s="5" t="s">
        <v>345</v>
      </c>
      <c r="C52" s="69"/>
      <c r="D52" s="69"/>
      <c r="E52" s="69"/>
      <c r="F52" s="69"/>
    </row>
    <row r="53" spans="1:6" ht="15" customHeight="1">
      <c r="A53" s="4" t="s">
        <v>503</v>
      </c>
      <c r="B53" s="5" t="s">
        <v>346</v>
      </c>
      <c r="C53" s="69"/>
      <c r="D53" s="69"/>
      <c r="E53" s="69"/>
      <c r="F53" s="69"/>
    </row>
    <row r="54" spans="1:6" ht="15" customHeight="1">
      <c r="A54" s="36" t="s">
        <v>0</v>
      </c>
      <c r="B54" s="46" t="s">
        <v>347</v>
      </c>
      <c r="C54" s="69"/>
      <c r="D54" s="69"/>
      <c r="E54" s="69"/>
      <c r="F54" s="69"/>
    </row>
    <row r="55" spans="1:6" ht="15" customHeight="1">
      <c r="A55" s="12" t="s">
        <v>520</v>
      </c>
      <c r="B55" s="5" t="s">
        <v>379</v>
      </c>
      <c r="C55" s="69"/>
      <c r="D55" s="69"/>
      <c r="E55" s="69"/>
      <c r="F55" s="69"/>
    </row>
    <row r="56" spans="1:6" ht="15" customHeight="1">
      <c r="A56" s="12" t="s">
        <v>521</v>
      </c>
      <c r="B56" s="5" t="s">
        <v>380</v>
      </c>
      <c r="C56" s="69"/>
      <c r="D56" s="69"/>
      <c r="E56" s="69"/>
      <c r="F56" s="69"/>
    </row>
    <row r="57" spans="1:6" ht="15" customHeight="1">
      <c r="A57" s="12" t="s">
        <v>381</v>
      </c>
      <c r="B57" s="5" t="s">
        <v>382</v>
      </c>
      <c r="C57" s="69"/>
      <c r="D57" s="69"/>
      <c r="E57" s="69"/>
      <c r="F57" s="69"/>
    </row>
    <row r="58" spans="1:6" ht="15" customHeight="1">
      <c r="A58" s="12" t="s">
        <v>522</v>
      </c>
      <c r="B58" s="5" t="s">
        <v>383</v>
      </c>
      <c r="C58" s="69"/>
      <c r="D58" s="69"/>
      <c r="E58" s="69"/>
      <c r="F58" s="69"/>
    </row>
    <row r="59" spans="1:6" ht="15" customHeight="1">
      <c r="A59" s="12" t="s">
        <v>384</v>
      </c>
      <c r="B59" s="5" t="s">
        <v>385</v>
      </c>
      <c r="C59" s="69"/>
      <c r="D59" s="69"/>
      <c r="E59" s="69"/>
      <c r="F59" s="69"/>
    </row>
    <row r="60" spans="1:6" ht="15" customHeight="1">
      <c r="A60" s="36" t="s">
        <v>5</v>
      </c>
      <c r="B60" s="46" t="s">
        <v>386</v>
      </c>
      <c r="C60" s="67"/>
      <c r="D60" s="67"/>
      <c r="E60" s="67"/>
      <c r="F60" s="67"/>
    </row>
    <row r="61" spans="1:6" ht="15" customHeight="1">
      <c r="A61" s="12" t="s">
        <v>392</v>
      </c>
      <c r="B61" s="5" t="s">
        <v>393</v>
      </c>
      <c r="C61" s="69"/>
      <c r="D61" s="69"/>
      <c r="E61" s="69"/>
      <c r="F61" s="69"/>
    </row>
    <row r="62" spans="1:6" ht="15" customHeight="1">
      <c r="A62" s="4" t="s">
        <v>525</v>
      </c>
      <c r="B62" s="5" t="s">
        <v>394</v>
      </c>
      <c r="C62" s="69"/>
      <c r="D62" s="69"/>
      <c r="E62" s="69"/>
      <c r="F62" s="69"/>
    </row>
    <row r="63" spans="1:6" ht="15" customHeight="1">
      <c r="A63" s="12" t="s">
        <v>526</v>
      </c>
      <c r="B63" s="5" t="s">
        <v>395</v>
      </c>
      <c r="C63" s="69"/>
      <c r="D63" s="69"/>
      <c r="E63" s="69"/>
      <c r="F63" s="69"/>
    </row>
    <row r="64" spans="1:6" ht="15" customHeight="1">
      <c r="A64" s="36" t="s">
        <v>8</v>
      </c>
      <c r="B64" s="46" t="s">
        <v>396</v>
      </c>
      <c r="C64" s="67"/>
      <c r="D64" s="67"/>
      <c r="E64" s="67"/>
      <c r="F64" s="67"/>
    </row>
    <row r="65" spans="1:6" ht="15" customHeight="1">
      <c r="A65" s="49" t="s">
        <v>26</v>
      </c>
      <c r="B65" s="105"/>
      <c r="C65" s="67">
        <f>C64+C60+C54</f>
        <v>0</v>
      </c>
      <c r="D65" s="67"/>
      <c r="E65" s="67"/>
      <c r="F65" s="67">
        <f>SUM(C65:E65)</f>
        <v>0</v>
      </c>
    </row>
    <row r="66" spans="1:6" ht="15.75">
      <c r="A66" s="43" t="s">
        <v>7</v>
      </c>
      <c r="B66" s="32" t="s">
        <v>397</v>
      </c>
      <c r="C66" s="67">
        <f>C64+C47+C60+C43+C32+C18</f>
        <v>33531</v>
      </c>
      <c r="D66" s="67"/>
      <c r="E66" s="67"/>
      <c r="F66" s="67">
        <f>F64+F47+F60+F43+F32+F18</f>
        <v>33531</v>
      </c>
    </row>
    <row r="67" spans="1:6" ht="15.75">
      <c r="A67" s="86" t="s">
        <v>91</v>
      </c>
      <c r="B67" s="52"/>
      <c r="C67" s="69">
        <f>C48-'kiadások működés Zengő Óvoda'!C74</f>
        <v>-270432</v>
      </c>
      <c r="D67" s="69"/>
      <c r="E67" s="69"/>
      <c r="F67" s="69">
        <f>SUM(C67:E67)</f>
        <v>-270432</v>
      </c>
    </row>
    <row r="68" spans="1:6" ht="15.75">
      <c r="A68" s="86" t="s">
        <v>92</v>
      </c>
      <c r="B68" s="52"/>
      <c r="C68" s="69">
        <f>C65-'kiadások működés Zengő Óvoda'!C97</f>
        <v>-194</v>
      </c>
      <c r="D68" s="69"/>
      <c r="E68" s="69"/>
      <c r="F68" s="69">
        <f>SUM(C68:E68)</f>
        <v>-194</v>
      </c>
    </row>
    <row r="69" spans="1:6" ht="15" hidden="1">
      <c r="A69" s="34" t="s">
        <v>527</v>
      </c>
      <c r="B69" s="4" t="s">
        <v>398</v>
      </c>
      <c r="C69" s="69"/>
      <c r="D69" s="69"/>
      <c r="E69" s="69"/>
      <c r="F69" s="69"/>
    </row>
    <row r="70" spans="1:6" ht="15" hidden="1">
      <c r="A70" s="12" t="s">
        <v>399</v>
      </c>
      <c r="B70" s="4" t="s">
        <v>400</v>
      </c>
      <c r="C70" s="69"/>
      <c r="D70" s="69"/>
      <c r="E70" s="69"/>
      <c r="F70" s="69"/>
    </row>
    <row r="71" spans="1:6" ht="15" hidden="1">
      <c r="A71" s="34" t="s">
        <v>528</v>
      </c>
      <c r="B71" s="4" t="s">
        <v>401</v>
      </c>
      <c r="C71" s="69"/>
      <c r="D71" s="69"/>
      <c r="E71" s="69"/>
      <c r="F71" s="69"/>
    </row>
    <row r="72" spans="1:6" ht="15">
      <c r="A72" s="14" t="s">
        <v>9</v>
      </c>
      <c r="B72" s="6" t="s">
        <v>402</v>
      </c>
      <c r="C72" s="69"/>
      <c r="D72" s="69"/>
      <c r="E72" s="69"/>
      <c r="F72" s="69"/>
    </row>
    <row r="73" spans="1:6" ht="15" hidden="1">
      <c r="A73" s="12" t="s">
        <v>529</v>
      </c>
      <c r="B73" s="4" t="s">
        <v>403</v>
      </c>
      <c r="C73" s="69"/>
      <c r="D73" s="69"/>
      <c r="E73" s="69"/>
      <c r="F73" s="69"/>
    </row>
    <row r="74" spans="1:6" ht="15" hidden="1">
      <c r="A74" s="34" t="s">
        <v>404</v>
      </c>
      <c r="B74" s="4" t="s">
        <v>405</v>
      </c>
      <c r="C74" s="69"/>
      <c r="D74" s="69"/>
      <c r="E74" s="69"/>
      <c r="F74" s="69"/>
    </row>
    <row r="75" spans="1:6" ht="15" hidden="1">
      <c r="A75" s="12" t="s">
        <v>530</v>
      </c>
      <c r="B75" s="4" t="s">
        <v>406</v>
      </c>
      <c r="C75" s="69"/>
      <c r="D75" s="69"/>
      <c r="E75" s="69"/>
      <c r="F75" s="69"/>
    </row>
    <row r="76" spans="1:6" ht="15" hidden="1">
      <c r="A76" s="34" t="s">
        <v>407</v>
      </c>
      <c r="B76" s="4" t="s">
        <v>408</v>
      </c>
      <c r="C76" s="69"/>
      <c r="D76" s="69"/>
      <c r="E76" s="69"/>
      <c r="F76" s="69"/>
    </row>
    <row r="77" spans="1:6" ht="15">
      <c r="A77" s="13" t="s">
        <v>10</v>
      </c>
      <c r="B77" s="6" t="s">
        <v>409</v>
      </c>
      <c r="C77" s="69"/>
      <c r="D77" s="69"/>
      <c r="E77" s="69"/>
      <c r="F77" s="69"/>
    </row>
    <row r="78" spans="1:6" ht="15" hidden="1">
      <c r="A78" s="4" t="s">
        <v>89</v>
      </c>
      <c r="B78" s="4" t="s">
        <v>410</v>
      </c>
      <c r="C78" s="69"/>
      <c r="D78" s="69"/>
      <c r="E78" s="69"/>
      <c r="F78" s="69"/>
    </row>
    <row r="79" spans="1:6" ht="15" hidden="1">
      <c r="A79" s="4" t="s">
        <v>90</v>
      </c>
      <c r="B79" s="4" t="s">
        <v>410</v>
      </c>
      <c r="C79" s="69"/>
      <c r="D79" s="69"/>
      <c r="E79" s="69"/>
      <c r="F79" s="69"/>
    </row>
    <row r="80" spans="1:6" ht="15" hidden="1">
      <c r="A80" s="4" t="s">
        <v>87</v>
      </c>
      <c r="B80" s="4" t="s">
        <v>411</v>
      </c>
      <c r="C80" s="69"/>
      <c r="D80" s="69"/>
      <c r="E80" s="69"/>
      <c r="F80" s="69"/>
    </row>
    <row r="81" spans="1:6" ht="15" hidden="1">
      <c r="A81" s="4" t="s">
        <v>88</v>
      </c>
      <c r="B81" s="4" t="s">
        <v>411</v>
      </c>
      <c r="C81" s="69"/>
      <c r="D81" s="69"/>
      <c r="E81" s="69"/>
      <c r="F81" s="69"/>
    </row>
    <row r="82" spans="1:6" ht="15">
      <c r="A82" s="6" t="s">
        <v>11</v>
      </c>
      <c r="B82" s="6" t="s">
        <v>412</v>
      </c>
      <c r="C82" s="69">
        <v>4395</v>
      </c>
      <c r="D82" s="69"/>
      <c r="E82" s="69"/>
      <c r="F82" s="69">
        <f>SUM(C82:E82)</f>
        <v>4395</v>
      </c>
    </row>
    <row r="83" spans="1:6" ht="15">
      <c r="A83" s="34" t="s">
        <v>413</v>
      </c>
      <c r="B83" s="4" t="s">
        <v>414</v>
      </c>
      <c r="C83" s="69"/>
      <c r="D83" s="69"/>
      <c r="E83" s="69"/>
      <c r="F83" s="69"/>
    </row>
    <row r="84" spans="1:6" ht="15">
      <c r="A84" s="34" t="s">
        <v>415</v>
      </c>
      <c r="B84" s="4" t="s">
        <v>416</v>
      </c>
      <c r="C84" s="69"/>
      <c r="D84" s="69"/>
      <c r="E84" s="69"/>
      <c r="F84" s="69"/>
    </row>
    <row r="85" spans="1:6" ht="15">
      <c r="A85" s="34" t="s">
        <v>417</v>
      </c>
      <c r="B85" s="4" t="s">
        <v>418</v>
      </c>
      <c r="C85" s="69">
        <v>266231</v>
      </c>
      <c r="D85" s="69"/>
      <c r="E85" s="69"/>
      <c r="F85" s="69">
        <f>SUM(C85:E85)</f>
        <v>266231</v>
      </c>
    </row>
    <row r="86" spans="1:6" ht="15">
      <c r="A86" s="34" t="s">
        <v>419</v>
      </c>
      <c r="B86" s="4" t="s">
        <v>420</v>
      </c>
      <c r="C86" s="69"/>
      <c r="D86" s="69"/>
      <c r="E86" s="69"/>
      <c r="F86" s="69"/>
    </row>
    <row r="87" spans="1:6" ht="15">
      <c r="A87" s="12" t="s">
        <v>531</v>
      </c>
      <c r="B87" s="4" t="s">
        <v>421</v>
      </c>
      <c r="C87" s="69"/>
      <c r="D87" s="69"/>
      <c r="E87" s="69"/>
      <c r="F87" s="69"/>
    </row>
    <row r="88" spans="1:6" ht="15">
      <c r="A88" s="14" t="s">
        <v>12</v>
      </c>
      <c r="B88" s="6" t="s">
        <v>422</v>
      </c>
      <c r="C88" s="67">
        <f>SUM(C82:C87)</f>
        <v>270626</v>
      </c>
      <c r="D88" s="67"/>
      <c r="E88" s="67"/>
      <c r="F88" s="67">
        <f>SUM(F82:F87)</f>
        <v>270626</v>
      </c>
    </row>
    <row r="89" spans="1:6" ht="15">
      <c r="A89" s="12" t="s">
        <v>423</v>
      </c>
      <c r="B89" s="4" t="s">
        <v>424</v>
      </c>
      <c r="C89" s="69"/>
      <c r="D89" s="69"/>
      <c r="E89" s="69"/>
      <c r="F89" s="69"/>
    </row>
    <row r="90" spans="1:6" ht="15">
      <c r="A90" s="12" t="s">
        <v>425</v>
      </c>
      <c r="B90" s="4" t="s">
        <v>426</v>
      </c>
      <c r="C90" s="69"/>
      <c r="D90" s="69"/>
      <c r="E90" s="69"/>
      <c r="F90" s="69"/>
    </row>
    <row r="91" spans="1:6" ht="15">
      <c r="A91" s="34" t="s">
        <v>427</v>
      </c>
      <c r="B91" s="4" t="s">
        <v>428</v>
      </c>
      <c r="C91" s="69"/>
      <c r="D91" s="69"/>
      <c r="E91" s="69"/>
      <c r="F91" s="69"/>
    </row>
    <row r="92" spans="1:6" ht="15">
      <c r="A92" s="34" t="s">
        <v>532</v>
      </c>
      <c r="B92" s="4" t="s">
        <v>429</v>
      </c>
      <c r="C92" s="69"/>
      <c r="D92" s="69"/>
      <c r="E92" s="69"/>
      <c r="F92" s="69"/>
    </row>
    <row r="93" spans="1:6" ht="15">
      <c r="A93" s="13" t="s">
        <v>13</v>
      </c>
      <c r="B93" s="6" t="s">
        <v>430</v>
      </c>
      <c r="C93" s="69"/>
      <c r="D93" s="69"/>
      <c r="E93" s="69"/>
      <c r="F93" s="69"/>
    </row>
    <row r="94" spans="1:6" ht="15">
      <c r="A94" s="14" t="s">
        <v>431</v>
      </c>
      <c r="B94" s="6" t="s">
        <v>432</v>
      </c>
      <c r="C94" s="69"/>
      <c r="D94" s="69"/>
      <c r="E94" s="69"/>
      <c r="F94" s="69"/>
    </row>
    <row r="95" spans="1:6" ht="15.75">
      <c r="A95" s="37" t="s">
        <v>14</v>
      </c>
      <c r="B95" s="38" t="s">
        <v>433</v>
      </c>
      <c r="C95" s="67">
        <f>SUM(C88:C94)</f>
        <v>270626</v>
      </c>
      <c r="D95" s="67"/>
      <c r="E95" s="67"/>
      <c r="F95" s="67">
        <f>SUM(F88:F94)</f>
        <v>270626</v>
      </c>
    </row>
    <row r="96" spans="1:6" ht="15.75">
      <c r="A96" s="84" t="s">
        <v>534</v>
      </c>
      <c r="B96" s="85"/>
      <c r="C96" s="67">
        <f>C66+C95</f>
        <v>304157</v>
      </c>
      <c r="D96" s="67"/>
      <c r="E96" s="67"/>
      <c r="F96" s="67">
        <f>F95+F66</f>
        <v>304157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5/2015 .(III. 05.)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0">
      <selection activeCell="F82" sqref="F8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6" t="s">
        <v>104</v>
      </c>
      <c r="B1" s="140"/>
      <c r="C1" s="140"/>
      <c r="D1" s="140"/>
      <c r="E1" s="140"/>
      <c r="F1" s="138"/>
    </row>
    <row r="2" spans="1:6" ht="19.5" customHeight="1">
      <c r="A2" s="139" t="s">
        <v>25</v>
      </c>
      <c r="B2" s="140"/>
      <c r="C2" s="140"/>
      <c r="D2" s="140"/>
      <c r="E2" s="140"/>
      <c r="F2" s="138"/>
    </row>
    <row r="3" ht="18">
      <c r="A3" s="79"/>
    </row>
    <row r="4" ht="15">
      <c r="A4" s="80" t="s">
        <v>105</v>
      </c>
    </row>
    <row r="5" spans="1:6" ht="45">
      <c r="A5" s="1" t="s">
        <v>147</v>
      </c>
      <c r="B5" s="2" t="s">
        <v>148</v>
      </c>
      <c r="C5" s="81" t="s">
        <v>28</v>
      </c>
      <c r="D5" s="81" t="s">
        <v>29</v>
      </c>
      <c r="E5" s="81" t="s">
        <v>30</v>
      </c>
      <c r="F5" s="82" t="s">
        <v>118</v>
      </c>
    </row>
    <row r="6" spans="1:6" ht="15" hidden="1">
      <c r="A6" s="25" t="s">
        <v>149</v>
      </c>
      <c r="B6" s="26" t="s">
        <v>150</v>
      </c>
      <c r="C6" s="83"/>
      <c r="D6" s="83"/>
      <c r="E6" s="83"/>
      <c r="F6" s="24"/>
    </row>
    <row r="7" spans="1:6" ht="15" hidden="1">
      <c r="A7" s="25" t="s">
        <v>151</v>
      </c>
      <c r="B7" s="27" t="s">
        <v>152</v>
      </c>
      <c r="C7" s="83"/>
      <c r="D7" s="83"/>
      <c r="E7" s="83"/>
      <c r="F7" s="24"/>
    </row>
    <row r="8" spans="1:6" ht="15" hidden="1">
      <c r="A8" s="25" t="s">
        <v>153</v>
      </c>
      <c r="B8" s="27" t="s">
        <v>154</v>
      </c>
      <c r="C8" s="83"/>
      <c r="D8" s="83"/>
      <c r="E8" s="83"/>
      <c r="F8" s="24"/>
    </row>
    <row r="9" spans="1:6" ht="15" hidden="1">
      <c r="A9" s="28" t="s">
        <v>155</v>
      </c>
      <c r="B9" s="27" t="s">
        <v>156</v>
      </c>
      <c r="C9" s="83"/>
      <c r="D9" s="83"/>
      <c r="E9" s="83"/>
      <c r="F9" s="24"/>
    </row>
    <row r="10" spans="1:6" ht="15" hidden="1">
      <c r="A10" s="28" t="s">
        <v>157</v>
      </c>
      <c r="B10" s="27" t="s">
        <v>158</v>
      </c>
      <c r="C10" s="83"/>
      <c r="D10" s="83"/>
      <c r="E10" s="83"/>
      <c r="F10" s="24"/>
    </row>
    <row r="11" spans="1:6" ht="15" hidden="1">
      <c r="A11" s="28" t="s">
        <v>159</v>
      </c>
      <c r="B11" s="27" t="s">
        <v>160</v>
      </c>
      <c r="C11" s="83"/>
      <c r="D11" s="83"/>
      <c r="E11" s="83"/>
      <c r="F11" s="24"/>
    </row>
    <row r="12" spans="1:6" ht="15" hidden="1">
      <c r="A12" s="28" t="s">
        <v>161</v>
      </c>
      <c r="B12" s="27" t="s">
        <v>162</v>
      </c>
      <c r="C12" s="83"/>
      <c r="D12" s="83"/>
      <c r="E12" s="83"/>
      <c r="F12" s="24"/>
    </row>
    <row r="13" spans="1:6" ht="15" hidden="1">
      <c r="A13" s="28" t="s">
        <v>163</v>
      </c>
      <c r="B13" s="27" t="s">
        <v>164</v>
      </c>
      <c r="C13" s="83"/>
      <c r="D13" s="83"/>
      <c r="E13" s="83"/>
      <c r="F13" s="24"/>
    </row>
    <row r="14" spans="1:6" ht="15" hidden="1">
      <c r="A14" s="4" t="s">
        <v>165</v>
      </c>
      <c r="B14" s="27" t="s">
        <v>166</v>
      </c>
      <c r="C14" s="83"/>
      <c r="D14" s="83"/>
      <c r="E14" s="83"/>
      <c r="F14" s="24"/>
    </row>
    <row r="15" spans="1:6" ht="15" hidden="1">
      <c r="A15" s="4" t="s">
        <v>167</v>
      </c>
      <c r="B15" s="27" t="s">
        <v>168</v>
      </c>
      <c r="C15" s="83"/>
      <c r="D15" s="83"/>
      <c r="E15" s="83"/>
      <c r="F15" s="24"/>
    </row>
    <row r="16" spans="1:6" ht="15" hidden="1">
      <c r="A16" s="4" t="s">
        <v>169</v>
      </c>
      <c r="B16" s="27" t="s">
        <v>170</v>
      </c>
      <c r="C16" s="83"/>
      <c r="D16" s="83"/>
      <c r="E16" s="83"/>
      <c r="F16" s="24"/>
    </row>
    <row r="17" spans="1:6" ht="15" hidden="1">
      <c r="A17" s="4" t="s">
        <v>171</v>
      </c>
      <c r="B17" s="27" t="s">
        <v>172</v>
      </c>
      <c r="C17" s="83"/>
      <c r="D17" s="83"/>
      <c r="E17" s="83"/>
      <c r="F17" s="24"/>
    </row>
    <row r="18" spans="1:6" ht="15" hidden="1">
      <c r="A18" s="4" t="s">
        <v>464</v>
      </c>
      <c r="B18" s="27" t="s">
        <v>173</v>
      </c>
      <c r="C18" s="83"/>
      <c r="D18" s="83"/>
      <c r="E18" s="83"/>
      <c r="F18" s="24"/>
    </row>
    <row r="19" spans="1:6" ht="15">
      <c r="A19" s="29" t="s">
        <v>434</v>
      </c>
      <c r="B19" s="30" t="s">
        <v>174</v>
      </c>
      <c r="C19" s="83">
        <v>153752</v>
      </c>
      <c r="D19" s="83"/>
      <c r="E19" s="83"/>
      <c r="F19" s="69">
        <f>SUM(C19:E19)</f>
        <v>153752</v>
      </c>
    </row>
    <row r="20" spans="1:6" ht="15" hidden="1">
      <c r="A20" s="4" t="s">
        <v>175</v>
      </c>
      <c r="B20" s="27" t="s">
        <v>176</v>
      </c>
      <c r="C20" s="83"/>
      <c r="D20" s="83"/>
      <c r="E20" s="83"/>
      <c r="F20" s="69"/>
    </row>
    <row r="21" spans="1:6" ht="15" hidden="1">
      <c r="A21" s="4" t="s">
        <v>177</v>
      </c>
      <c r="B21" s="27" t="s">
        <v>178</v>
      </c>
      <c r="C21" s="83"/>
      <c r="D21" s="83"/>
      <c r="E21" s="83"/>
      <c r="F21" s="69"/>
    </row>
    <row r="22" spans="1:6" ht="15" hidden="1">
      <c r="A22" s="5" t="s">
        <v>179</v>
      </c>
      <c r="B22" s="27" t="s">
        <v>180</v>
      </c>
      <c r="C22" s="83"/>
      <c r="D22" s="83"/>
      <c r="E22" s="83"/>
      <c r="F22" s="69"/>
    </row>
    <row r="23" spans="1:6" ht="15">
      <c r="A23" s="6" t="s">
        <v>435</v>
      </c>
      <c r="B23" s="30" t="s">
        <v>181</v>
      </c>
      <c r="C23" s="83">
        <v>1763</v>
      </c>
      <c r="D23" s="83"/>
      <c r="E23" s="83"/>
      <c r="F23" s="69">
        <f>SUM(C23:E23)</f>
        <v>1763</v>
      </c>
    </row>
    <row r="24" spans="1:6" ht="15">
      <c r="A24" s="47" t="s">
        <v>494</v>
      </c>
      <c r="B24" s="48" t="s">
        <v>182</v>
      </c>
      <c r="C24" s="67">
        <f>SUM(C19:C23)</f>
        <v>155515</v>
      </c>
      <c r="D24" s="67"/>
      <c r="E24" s="67"/>
      <c r="F24" s="67">
        <f>SUM(F19:F23)</f>
        <v>155515</v>
      </c>
    </row>
    <row r="25" spans="1:6" ht="15">
      <c r="A25" s="36" t="s">
        <v>465</v>
      </c>
      <c r="B25" s="48" t="s">
        <v>183</v>
      </c>
      <c r="C25" s="67">
        <v>44901</v>
      </c>
      <c r="D25" s="67"/>
      <c r="E25" s="67"/>
      <c r="F25" s="67">
        <f>SUM(C25:E25)</f>
        <v>44901</v>
      </c>
    </row>
    <row r="26" spans="1:6" ht="15" hidden="1">
      <c r="A26" s="4" t="s">
        <v>184</v>
      </c>
      <c r="B26" s="27" t="s">
        <v>185</v>
      </c>
      <c r="C26" s="83"/>
      <c r="D26" s="83"/>
      <c r="E26" s="83"/>
      <c r="F26" s="69"/>
    </row>
    <row r="27" spans="1:6" ht="15" hidden="1">
      <c r="A27" s="4" t="s">
        <v>186</v>
      </c>
      <c r="B27" s="27" t="s">
        <v>187</v>
      </c>
      <c r="C27" s="83"/>
      <c r="D27" s="83"/>
      <c r="E27" s="83"/>
      <c r="F27" s="69"/>
    </row>
    <row r="28" spans="1:6" ht="15" hidden="1">
      <c r="A28" s="4" t="s">
        <v>188</v>
      </c>
      <c r="B28" s="27" t="s">
        <v>189</v>
      </c>
      <c r="C28" s="83"/>
      <c r="D28" s="83"/>
      <c r="E28" s="83"/>
      <c r="F28" s="69"/>
    </row>
    <row r="29" spans="1:6" ht="15">
      <c r="A29" s="6" t="s">
        <v>436</v>
      </c>
      <c r="B29" s="30" t="s">
        <v>190</v>
      </c>
      <c r="C29" s="83">
        <v>2595</v>
      </c>
      <c r="D29" s="83"/>
      <c r="E29" s="83"/>
      <c r="F29" s="69">
        <f aca="true" t="shared" si="0" ref="F29:F49">SUM(C29:E29)</f>
        <v>2595</v>
      </c>
    </row>
    <row r="30" spans="1:6" ht="15" hidden="1">
      <c r="A30" s="4" t="s">
        <v>191</v>
      </c>
      <c r="B30" s="27" t="s">
        <v>192</v>
      </c>
      <c r="C30" s="83"/>
      <c r="D30" s="83"/>
      <c r="E30" s="83"/>
      <c r="F30" s="69">
        <f t="shared" si="0"/>
        <v>0</v>
      </c>
    </row>
    <row r="31" spans="1:6" ht="15" hidden="1">
      <c r="A31" s="4" t="s">
        <v>193</v>
      </c>
      <c r="B31" s="27" t="s">
        <v>194</v>
      </c>
      <c r="C31" s="83"/>
      <c r="D31" s="83"/>
      <c r="E31" s="83"/>
      <c r="F31" s="69">
        <f t="shared" si="0"/>
        <v>0</v>
      </c>
    </row>
    <row r="32" spans="1:6" ht="15" customHeight="1">
      <c r="A32" s="6" t="s">
        <v>495</v>
      </c>
      <c r="B32" s="30" t="s">
        <v>195</v>
      </c>
      <c r="C32" s="83">
        <v>652</v>
      </c>
      <c r="D32" s="83"/>
      <c r="E32" s="83"/>
      <c r="F32" s="69">
        <f t="shared" si="0"/>
        <v>652</v>
      </c>
    </row>
    <row r="33" spans="1:6" ht="15" hidden="1">
      <c r="A33" s="4" t="s">
        <v>196</v>
      </c>
      <c r="B33" s="27" t="s">
        <v>197</v>
      </c>
      <c r="C33" s="83"/>
      <c r="D33" s="83"/>
      <c r="E33" s="83"/>
      <c r="F33" s="69">
        <f t="shared" si="0"/>
        <v>0</v>
      </c>
    </row>
    <row r="34" spans="1:6" ht="15" hidden="1">
      <c r="A34" s="4" t="s">
        <v>198</v>
      </c>
      <c r="B34" s="27" t="s">
        <v>199</v>
      </c>
      <c r="C34" s="83"/>
      <c r="D34" s="83"/>
      <c r="E34" s="83"/>
      <c r="F34" s="69">
        <f t="shared" si="0"/>
        <v>0</v>
      </c>
    </row>
    <row r="35" spans="1:6" ht="15" hidden="1">
      <c r="A35" s="4" t="s">
        <v>466</v>
      </c>
      <c r="B35" s="27" t="s">
        <v>200</v>
      </c>
      <c r="C35" s="83"/>
      <c r="D35" s="83"/>
      <c r="E35" s="83"/>
      <c r="F35" s="69">
        <f t="shared" si="0"/>
        <v>0</v>
      </c>
    </row>
    <row r="36" spans="1:6" ht="15" hidden="1">
      <c r="A36" s="4" t="s">
        <v>201</v>
      </c>
      <c r="B36" s="27" t="s">
        <v>202</v>
      </c>
      <c r="C36" s="83"/>
      <c r="D36" s="83"/>
      <c r="E36" s="83"/>
      <c r="F36" s="69">
        <f t="shared" si="0"/>
        <v>0</v>
      </c>
    </row>
    <row r="37" spans="1:6" ht="15" hidden="1">
      <c r="A37" s="9" t="s">
        <v>467</v>
      </c>
      <c r="B37" s="27" t="s">
        <v>203</v>
      </c>
      <c r="C37" s="83"/>
      <c r="D37" s="83"/>
      <c r="E37" s="83"/>
      <c r="F37" s="69">
        <f t="shared" si="0"/>
        <v>0</v>
      </c>
    </row>
    <row r="38" spans="1:6" ht="15" hidden="1">
      <c r="A38" s="5" t="s">
        <v>204</v>
      </c>
      <c r="B38" s="27" t="s">
        <v>205</v>
      </c>
      <c r="C38" s="83"/>
      <c r="D38" s="83"/>
      <c r="E38" s="83"/>
      <c r="F38" s="69">
        <f t="shared" si="0"/>
        <v>0</v>
      </c>
    </row>
    <row r="39" spans="1:6" ht="15" hidden="1">
      <c r="A39" s="4" t="s">
        <v>468</v>
      </c>
      <c r="B39" s="27" t="s">
        <v>206</v>
      </c>
      <c r="C39" s="83"/>
      <c r="D39" s="83"/>
      <c r="E39" s="83"/>
      <c r="F39" s="69">
        <f t="shared" si="0"/>
        <v>0</v>
      </c>
    </row>
    <row r="40" spans="1:6" ht="15">
      <c r="A40" s="6" t="s">
        <v>437</v>
      </c>
      <c r="B40" s="30" t="s">
        <v>207</v>
      </c>
      <c r="C40" s="83">
        <v>75764</v>
      </c>
      <c r="D40" s="83"/>
      <c r="E40" s="83"/>
      <c r="F40" s="69">
        <f t="shared" si="0"/>
        <v>75764</v>
      </c>
    </row>
    <row r="41" spans="1:6" ht="15" hidden="1">
      <c r="A41" s="4" t="s">
        <v>208</v>
      </c>
      <c r="B41" s="27" t="s">
        <v>209</v>
      </c>
      <c r="C41" s="83"/>
      <c r="D41" s="83"/>
      <c r="E41" s="83"/>
      <c r="F41" s="69">
        <f t="shared" si="0"/>
        <v>0</v>
      </c>
    </row>
    <row r="42" spans="1:6" ht="15" hidden="1">
      <c r="A42" s="4" t="s">
        <v>210</v>
      </c>
      <c r="B42" s="27" t="s">
        <v>211</v>
      </c>
      <c r="C42" s="83"/>
      <c r="D42" s="83"/>
      <c r="E42" s="83"/>
      <c r="F42" s="69">
        <f t="shared" si="0"/>
        <v>0</v>
      </c>
    </row>
    <row r="43" spans="1:6" ht="15">
      <c r="A43" s="6" t="s">
        <v>438</v>
      </c>
      <c r="B43" s="30" t="s">
        <v>212</v>
      </c>
      <c r="C43" s="83">
        <v>92</v>
      </c>
      <c r="D43" s="83"/>
      <c r="E43" s="83"/>
      <c r="F43" s="69">
        <f t="shared" si="0"/>
        <v>92</v>
      </c>
    </row>
    <row r="44" spans="1:6" ht="15" hidden="1">
      <c r="A44" s="4" t="s">
        <v>213</v>
      </c>
      <c r="B44" s="27" t="s">
        <v>214</v>
      </c>
      <c r="C44" s="83"/>
      <c r="D44" s="83"/>
      <c r="E44" s="83"/>
      <c r="F44" s="69">
        <f t="shared" si="0"/>
        <v>0</v>
      </c>
    </row>
    <row r="45" spans="1:6" ht="15" hidden="1">
      <c r="A45" s="4" t="s">
        <v>215</v>
      </c>
      <c r="B45" s="27" t="s">
        <v>216</v>
      </c>
      <c r="C45" s="83"/>
      <c r="D45" s="83"/>
      <c r="E45" s="83"/>
      <c r="F45" s="69">
        <f t="shared" si="0"/>
        <v>0</v>
      </c>
    </row>
    <row r="46" spans="1:6" ht="15" hidden="1">
      <c r="A46" s="4" t="s">
        <v>469</v>
      </c>
      <c r="B46" s="27" t="s">
        <v>217</v>
      </c>
      <c r="C46" s="83"/>
      <c r="D46" s="83"/>
      <c r="E46" s="83"/>
      <c r="F46" s="69">
        <f t="shared" si="0"/>
        <v>0</v>
      </c>
    </row>
    <row r="47" spans="1:6" ht="15" hidden="1">
      <c r="A47" s="4" t="s">
        <v>470</v>
      </c>
      <c r="B47" s="27" t="s">
        <v>218</v>
      </c>
      <c r="C47" s="83"/>
      <c r="D47" s="83"/>
      <c r="E47" s="83"/>
      <c r="F47" s="69">
        <f t="shared" si="0"/>
        <v>0</v>
      </c>
    </row>
    <row r="48" spans="1:6" ht="15" hidden="1">
      <c r="A48" s="4" t="s">
        <v>219</v>
      </c>
      <c r="B48" s="27" t="s">
        <v>220</v>
      </c>
      <c r="C48" s="83"/>
      <c r="D48" s="83"/>
      <c r="E48" s="83"/>
      <c r="F48" s="69">
        <f t="shared" si="0"/>
        <v>0</v>
      </c>
    </row>
    <row r="49" spans="1:6" ht="15">
      <c r="A49" s="6" t="s">
        <v>439</v>
      </c>
      <c r="B49" s="30" t="s">
        <v>221</v>
      </c>
      <c r="C49" s="83">
        <v>18147</v>
      </c>
      <c r="D49" s="83"/>
      <c r="E49" s="83"/>
      <c r="F49" s="69">
        <f t="shared" si="0"/>
        <v>18147</v>
      </c>
    </row>
    <row r="50" spans="1:6" ht="15">
      <c r="A50" s="36" t="s">
        <v>440</v>
      </c>
      <c r="B50" s="48" t="s">
        <v>222</v>
      </c>
      <c r="C50" s="67">
        <f>SUM(C29:C49)</f>
        <v>97250</v>
      </c>
      <c r="D50" s="67"/>
      <c r="E50" s="67"/>
      <c r="F50" s="67">
        <f>SUM(F29:F49)</f>
        <v>97250</v>
      </c>
    </row>
    <row r="51" spans="1:6" ht="15">
      <c r="A51" s="12" t="s">
        <v>223</v>
      </c>
      <c r="B51" s="27" t="s">
        <v>224</v>
      </c>
      <c r="C51" s="83"/>
      <c r="D51" s="83"/>
      <c r="E51" s="83"/>
      <c r="F51" s="69"/>
    </row>
    <row r="52" spans="1:6" ht="15">
      <c r="A52" s="12" t="s">
        <v>441</v>
      </c>
      <c r="B52" s="27" t="s">
        <v>225</v>
      </c>
      <c r="C52" s="83"/>
      <c r="D52" s="83"/>
      <c r="E52" s="83"/>
      <c r="F52" s="69"/>
    </row>
    <row r="53" spans="1:6" ht="15">
      <c r="A53" s="15" t="s">
        <v>471</v>
      </c>
      <c r="B53" s="27" t="s">
        <v>226</v>
      </c>
      <c r="C53" s="83"/>
      <c r="D53" s="83"/>
      <c r="E53" s="83"/>
      <c r="F53" s="69"/>
    </row>
    <row r="54" spans="1:6" ht="15">
      <c r="A54" s="15" t="s">
        <v>472</v>
      </c>
      <c r="B54" s="27" t="s">
        <v>227</v>
      </c>
      <c r="C54" s="83"/>
      <c r="D54" s="83"/>
      <c r="E54" s="83"/>
      <c r="F54" s="69"/>
    </row>
    <row r="55" spans="1:6" ht="15">
      <c r="A55" s="15" t="s">
        <v>473</v>
      </c>
      <c r="B55" s="27" t="s">
        <v>228</v>
      </c>
      <c r="C55" s="83"/>
      <c r="D55" s="83"/>
      <c r="E55" s="83"/>
      <c r="F55" s="69"/>
    </row>
    <row r="56" spans="1:6" ht="15">
      <c r="A56" s="12" t="s">
        <v>474</v>
      </c>
      <c r="B56" s="27" t="s">
        <v>229</v>
      </c>
      <c r="C56" s="83"/>
      <c r="D56" s="83"/>
      <c r="E56" s="83"/>
      <c r="F56" s="69"/>
    </row>
    <row r="57" spans="1:6" ht="15">
      <c r="A57" s="12" t="s">
        <v>475</v>
      </c>
      <c r="B57" s="27" t="s">
        <v>230</v>
      </c>
      <c r="C57" s="83"/>
      <c r="D57" s="83"/>
      <c r="E57" s="83"/>
      <c r="F57" s="69"/>
    </row>
    <row r="58" spans="1:6" ht="15">
      <c r="A58" s="12" t="s">
        <v>476</v>
      </c>
      <c r="B58" s="27" t="s">
        <v>231</v>
      </c>
      <c r="C58" s="83"/>
      <c r="D58" s="83"/>
      <c r="E58" s="83"/>
      <c r="F58" s="69"/>
    </row>
    <row r="59" spans="1:6" ht="15">
      <c r="A59" s="45" t="s">
        <v>443</v>
      </c>
      <c r="B59" s="48" t="s">
        <v>232</v>
      </c>
      <c r="C59" s="67"/>
      <c r="D59" s="67"/>
      <c r="E59" s="67"/>
      <c r="F59" s="67"/>
    </row>
    <row r="60" spans="1:6" ht="15">
      <c r="A60" s="11" t="s">
        <v>477</v>
      </c>
      <c r="B60" s="27" t="s">
        <v>233</v>
      </c>
      <c r="C60" s="83"/>
      <c r="D60" s="83"/>
      <c r="E60" s="83"/>
      <c r="F60" s="69"/>
    </row>
    <row r="61" spans="1:6" ht="15">
      <c r="A61" s="11" t="s">
        <v>234</v>
      </c>
      <c r="B61" s="27" t="s">
        <v>235</v>
      </c>
      <c r="C61" s="83">
        <v>1902</v>
      </c>
      <c r="D61" s="83"/>
      <c r="E61" s="83"/>
      <c r="F61" s="69">
        <f>SUM(C61:E61)</f>
        <v>1902</v>
      </c>
    </row>
    <row r="62" spans="1:6" ht="15">
      <c r="A62" s="11" t="s">
        <v>236</v>
      </c>
      <c r="B62" s="27" t="s">
        <v>237</v>
      </c>
      <c r="C62" s="83"/>
      <c r="D62" s="83"/>
      <c r="E62" s="83"/>
      <c r="F62" s="69"/>
    </row>
    <row r="63" spans="1:6" ht="15">
      <c r="A63" s="11" t="s">
        <v>444</v>
      </c>
      <c r="B63" s="27" t="s">
        <v>238</v>
      </c>
      <c r="C63" s="83"/>
      <c r="D63" s="83"/>
      <c r="E63" s="83"/>
      <c r="F63" s="69"/>
    </row>
    <row r="64" spans="1:6" ht="15">
      <c r="A64" s="11" t="s">
        <v>478</v>
      </c>
      <c r="B64" s="27" t="s">
        <v>239</v>
      </c>
      <c r="C64" s="83"/>
      <c r="D64" s="83"/>
      <c r="E64" s="83"/>
      <c r="F64" s="69"/>
    </row>
    <row r="65" spans="1:6" ht="15">
      <c r="A65" s="11" t="s">
        <v>446</v>
      </c>
      <c r="B65" s="27" t="s">
        <v>240</v>
      </c>
      <c r="C65" s="83">
        <v>4395</v>
      </c>
      <c r="D65" s="83"/>
      <c r="E65" s="83"/>
      <c r="F65" s="69">
        <f>SUM(C65:E65)</f>
        <v>4395</v>
      </c>
    </row>
    <row r="66" spans="1:6" ht="15">
      <c r="A66" s="11" t="s">
        <v>479</v>
      </c>
      <c r="B66" s="27" t="s">
        <v>241</v>
      </c>
      <c r="C66" s="83"/>
      <c r="D66" s="83"/>
      <c r="E66" s="83"/>
      <c r="F66" s="69"/>
    </row>
    <row r="67" spans="1:6" ht="15">
      <c r="A67" s="11" t="s">
        <v>480</v>
      </c>
      <c r="B67" s="27" t="s">
        <v>242</v>
      </c>
      <c r="C67" s="83"/>
      <c r="D67" s="83"/>
      <c r="E67" s="83"/>
      <c r="F67" s="69"/>
    </row>
    <row r="68" spans="1:6" ht="15">
      <c r="A68" s="11" t="s">
        <v>243</v>
      </c>
      <c r="B68" s="27" t="s">
        <v>244</v>
      </c>
      <c r="C68" s="83"/>
      <c r="D68" s="83"/>
      <c r="E68" s="83"/>
      <c r="F68" s="69"/>
    </row>
    <row r="69" spans="1:6" ht="15">
      <c r="A69" s="17" t="s">
        <v>245</v>
      </c>
      <c r="B69" s="27" t="s">
        <v>246</v>
      </c>
      <c r="C69" s="83"/>
      <c r="D69" s="83"/>
      <c r="E69" s="83"/>
      <c r="F69" s="69"/>
    </row>
    <row r="70" spans="1:6" ht="15">
      <c r="A70" s="11" t="s">
        <v>481</v>
      </c>
      <c r="B70" s="27" t="s">
        <v>247</v>
      </c>
      <c r="C70" s="83"/>
      <c r="D70" s="83"/>
      <c r="E70" s="83"/>
      <c r="F70" s="69">
        <f>SUM(C70:E70)</f>
        <v>0</v>
      </c>
    </row>
    <row r="71" spans="1:6" ht="15">
      <c r="A71" s="17" t="s">
        <v>93</v>
      </c>
      <c r="B71" s="27" t="s">
        <v>248</v>
      </c>
      <c r="C71" s="83"/>
      <c r="D71" s="83"/>
      <c r="E71" s="83"/>
      <c r="F71" s="69"/>
    </row>
    <row r="72" spans="1:6" ht="15">
      <c r="A72" s="17" t="s">
        <v>94</v>
      </c>
      <c r="B72" s="27" t="s">
        <v>248</v>
      </c>
      <c r="C72" s="83"/>
      <c r="D72" s="83"/>
      <c r="E72" s="83"/>
      <c r="F72" s="69"/>
    </row>
    <row r="73" spans="1:6" ht="15">
      <c r="A73" s="45" t="s">
        <v>449</v>
      </c>
      <c r="B73" s="48" t="s">
        <v>249</v>
      </c>
      <c r="C73" s="67">
        <f>SUM(C60:C72)</f>
        <v>6297</v>
      </c>
      <c r="D73" s="67"/>
      <c r="E73" s="67"/>
      <c r="F73" s="67">
        <f>SUM(C73:E73)</f>
        <v>6297</v>
      </c>
    </row>
    <row r="74" spans="1:6" ht="15.75">
      <c r="A74" s="49" t="s">
        <v>27</v>
      </c>
      <c r="B74" s="48"/>
      <c r="C74" s="67">
        <f>C73+C59+C50+C25+C24</f>
        <v>303963</v>
      </c>
      <c r="D74" s="83"/>
      <c r="E74" s="83"/>
      <c r="F74" s="67">
        <f>SUM(C74:E74)</f>
        <v>303963</v>
      </c>
    </row>
    <row r="75" spans="1:6" ht="15">
      <c r="A75" s="31" t="s">
        <v>250</v>
      </c>
      <c r="B75" s="27" t="s">
        <v>251</v>
      </c>
      <c r="C75" s="83"/>
      <c r="D75" s="83"/>
      <c r="E75" s="83"/>
      <c r="F75" s="69"/>
    </row>
    <row r="76" spans="1:6" ht="15">
      <c r="A76" s="31" t="s">
        <v>482</v>
      </c>
      <c r="B76" s="27" t="s">
        <v>252</v>
      </c>
      <c r="C76" s="83"/>
      <c r="D76" s="83"/>
      <c r="E76" s="83"/>
      <c r="F76" s="69"/>
    </row>
    <row r="77" spans="1:6" ht="15">
      <c r="A77" s="31" t="s">
        <v>253</v>
      </c>
      <c r="B77" s="27" t="s">
        <v>254</v>
      </c>
      <c r="C77" s="83"/>
      <c r="D77" s="83"/>
      <c r="E77" s="83"/>
      <c r="F77" s="69"/>
    </row>
    <row r="78" spans="1:6" ht="15">
      <c r="A78" s="31" t="s">
        <v>255</v>
      </c>
      <c r="B78" s="27" t="s">
        <v>256</v>
      </c>
      <c r="C78" s="83">
        <v>153</v>
      </c>
      <c r="D78" s="83"/>
      <c r="E78" s="83"/>
      <c r="F78" s="69">
        <f>SUM(C78:E78)</f>
        <v>153</v>
      </c>
    </row>
    <row r="79" spans="1:6" ht="15">
      <c r="A79" s="5" t="s">
        <v>257</v>
      </c>
      <c r="B79" s="27" t="s">
        <v>258</v>
      </c>
      <c r="C79" s="83"/>
      <c r="D79" s="83"/>
      <c r="E79" s="83"/>
      <c r="F79" s="69"/>
    </row>
    <row r="80" spans="1:6" ht="15">
      <c r="A80" s="5" t="s">
        <v>259</v>
      </c>
      <c r="B80" s="27" t="s">
        <v>260</v>
      </c>
      <c r="C80" s="83"/>
      <c r="D80" s="83"/>
      <c r="E80" s="83"/>
      <c r="F80" s="69"/>
    </row>
    <row r="81" spans="1:6" ht="15">
      <c r="A81" s="5" t="s">
        <v>261</v>
      </c>
      <c r="B81" s="27" t="s">
        <v>262</v>
      </c>
      <c r="C81" s="83">
        <v>41</v>
      </c>
      <c r="D81" s="83"/>
      <c r="E81" s="83"/>
      <c r="F81" s="69">
        <f>SUM(C81:E81)</f>
        <v>41</v>
      </c>
    </row>
    <row r="82" spans="1:6" ht="15">
      <c r="A82" s="46" t="s">
        <v>451</v>
      </c>
      <c r="B82" s="48" t="s">
        <v>263</v>
      </c>
      <c r="C82" s="67">
        <f>SUM(C75:C81)</f>
        <v>194</v>
      </c>
      <c r="D82" s="67"/>
      <c r="E82" s="67"/>
      <c r="F82" s="67">
        <f>SUM(F75:F81)</f>
        <v>194</v>
      </c>
    </row>
    <row r="83" spans="1:6" ht="15">
      <c r="A83" s="12" t="s">
        <v>264</v>
      </c>
      <c r="B83" s="27" t="s">
        <v>265</v>
      </c>
      <c r="C83" s="83"/>
      <c r="D83" s="83"/>
      <c r="E83" s="83"/>
      <c r="F83" s="69"/>
    </row>
    <row r="84" spans="1:6" ht="15">
      <c r="A84" s="12" t="s">
        <v>266</v>
      </c>
      <c r="B84" s="27" t="s">
        <v>267</v>
      </c>
      <c r="C84" s="83"/>
      <c r="D84" s="83"/>
      <c r="E84" s="83"/>
      <c r="F84" s="69"/>
    </row>
    <row r="85" spans="1:6" ht="15">
      <c r="A85" s="12" t="s">
        <v>268</v>
      </c>
      <c r="B85" s="27" t="s">
        <v>269</v>
      </c>
      <c r="C85" s="83"/>
      <c r="D85" s="83"/>
      <c r="E85" s="83"/>
      <c r="F85" s="69"/>
    </row>
    <row r="86" spans="1:6" ht="15">
      <c r="A86" s="12" t="s">
        <v>270</v>
      </c>
      <c r="B86" s="27" t="s">
        <v>271</v>
      </c>
      <c r="C86" s="83"/>
      <c r="D86" s="83"/>
      <c r="E86" s="83"/>
      <c r="F86" s="69"/>
    </row>
    <row r="87" spans="1:6" ht="15">
      <c r="A87" s="45" t="s">
        <v>452</v>
      </c>
      <c r="B87" s="48" t="s">
        <v>272</v>
      </c>
      <c r="C87" s="67"/>
      <c r="D87" s="67"/>
      <c r="E87" s="67"/>
      <c r="F87" s="67"/>
    </row>
    <row r="88" spans="1:6" ht="15">
      <c r="A88" s="12" t="s">
        <v>273</v>
      </c>
      <c r="B88" s="27" t="s">
        <v>274</v>
      </c>
      <c r="C88" s="83"/>
      <c r="D88" s="83"/>
      <c r="E88" s="83"/>
      <c r="F88" s="69"/>
    </row>
    <row r="89" spans="1:6" ht="15">
      <c r="A89" s="12" t="s">
        <v>483</v>
      </c>
      <c r="B89" s="27" t="s">
        <v>275</v>
      </c>
      <c r="C89" s="83"/>
      <c r="D89" s="83"/>
      <c r="E89" s="83"/>
      <c r="F89" s="69"/>
    </row>
    <row r="90" spans="1:6" ht="15">
      <c r="A90" s="12" t="s">
        <v>484</v>
      </c>
      <c r="B90" s="27" t="s">
        <v>276</v>
      </c>
      <c r="C90" s="83"/>
      <c r="D90" s="83"/>
      <c r="E90" s="83"/>
      <c r="F90" s="69"/>
    </row>
    <row r="91" spans="1:6" ht="15">
      <c r="A91" s="12" t="s">
        <v>485</v>
      </c>
      <c r="B91" s="27" t="s">
        <v>277</v>
      </c>
      <c r="C91" s="83"/>
      <c r="D91" s="83"/>
      <c r="E91" s="83"/>
      <c r="F91" s="69"/>
    </row>
    <row r="92" spans="1:6" ht="15">
      <c r="A92" s="12" t="s">
        <v>486</v>
      </c>
      <c r="B92" s="27" t="s">
        <v>278</v>
      </c>
      <c r="C92" s="83"/>
      <c r="D92" s="83"/>
      <c r="E92" s="83"/>
      <c r="F92" s="69"/>
    </row>
    <row r="93" spans="1:6" ht="15">
      <c r="A93" s="12" t="s">
        <v>487</v>
      </c>
      <c r="B93" s="27" t="s">
        <v>279</v>
      </c>
      <c r="C93" s="83"/>
      <c r="D93" s="83"/>
      <c r="E93" s="83"/>
      <c r="F93" s="69"/>
    </row>
    <row r="94" spans="1:6" ht="15">
      <c r="A94" s="12" t="s">
        <v>280</v>
      </c>
      <c r="B94" s="27" t="s">
        <v>281</v>
      </c>
      <c r="C94" s="83"/>
      <c r="D94" s="83"/>
      <c r="E94" s="83"/>
      <c r="F94" s="69"/>
    </row>
    <row r="95" spans="1:6" ht="15">
      <c r="A95" s="12" t="s">
        <v>488</v>
      </c>
      <c r="B95" s="27" t="s">
        <v>282</v>
      </c>
      <c r="C95" s="83"/>
      <c r="D95" s="83"/>
      <c r="E95" s="83"/>
      <c r="F95" s="69"/>
    </row>
    <row r="96" spans="1:6" ht="15">
      <c r="A96" s="45" t="s">
        <v>453</v>
      </c>
      <c r="B96" s="48" t="s">
        <v>283</v>
      </c>
      <c r="C96" s="83"/>
      <c r="D96" s="83"/>
      <c r="E96" s="83"/>
      <c r="F96" s="69"/>
    </row>
    <row r="97" spans="1:6" ht="15.75">
      <c r="A97" s="49" t="s">
        <v>26</v>
      </c>
      <c r="B97" s="48"/>
      <c r="C97" s="83">
        <f>C96+C87+C82</f>
        <v>194</v>
      </c>
      <c r="D97" s="83"/>
      <c r="E97" s="83"/>
      <c r="F97" s="69">
        <f>SUM(C97:E97)</f>
        <v>194</v>
      </c>
    </row>
    <row r="98" spans="1:6" ht="15.75">
      <c r="A98" s="32" t="s">
        <v>496</v>
      </c>
      <c r="B98" s="33" t="s">
        <v>284</v>
      </c>
      <c r="C98" s="67">
        <f>C96+C87+C82+C73+C59+C50+C25+C24</f>
        <v>304157</v>
      </c>
      <c r="D98" s="67"/>
      <c r="E98" s="67"/>
      <c r="F98" s="67">
        <f>F96+F87+F82+F73+F59+F50+F25+F24</f>
        <v>304157</v>
      </c>
    </row>
    <row r="99" spans="1:25" ht="15">
      <c r="A99" s="12" t="s">
        <v>489</v>
      </c>
      <c r="B99" s="4" t="s">
        <v>285</v>
      </c>
      <c r="C99" s="12"/>
      <c r="D99" s="12"/>
      <c r="E99" s="12"/>
      <c r="F99" s="7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286</v>
      </c>
      <c r="B100" s="4" t="s">
        <v>287</v>
      </c>
      <c r="C100" s="12"/>
      <c r="D100" s="12"/>
      <c r="E100" s="12"/>
      <c r="F100" s="7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490</v>
      </c>
      <c r="B101" s="4" t="s">
        <v>288</v>
      </c>
      <c r="C101" s="12"/>
      <c r="D101" s="12"/>
      <c r="E101" s="12"/>
      <c r="F101" s="7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458</v>
      </c>
      <c r="B102" s="6" t="s">
        <v>289</v>
      </c>
      <c r="C102" s="14"/>
      <c r="D102" s="14"/>
      <c r="E102" s="14"/>
      <c r="F102" s="7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491</v>
      </c>
      <c r="B103" s="4" t="s">
        <v>290</v>
      </c>
      <c r="C103" s="34"/>
      <c r="D103" s="34"/>
      <c r="E103" s="34"/>
      <c r="F103" s="7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461</v>
      </c>
      <c r="B104" s="4" t="s">
        <v>291</v>
      </c>
      <c r="C104" s="34"/>
      <c r="D104" s="34"/>
      <c r="E104" s="34"/>
      <c r="F104" s="7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292</v>
      </c>
      <c r="B105" s="4" t="s">
        <v>293</v>
      </c>
      <c r="C105" s="12"/>
      <c r="D105" s="12"/>
      <c r="E105" s="12"/>
      <c r="F105" s="7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492</v>
      </c>
      <c r="B106" s="4" t="s">
        <v>294</v>
      </c>
      <c r="C106" s="12"/>
      <c r="D106" s="12"/>
      <c r="E106" s="12"/>
      <c r="F106" s="7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459</v>
      </c>
      <c r="B107" s="6" t="s">
        <v>295</v>
      </c>
      <c r="C107" s="13"/>
      <c r="D107" s="13"/>
      <c r="E107" s="13"/>
      <c r="F107" s="7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296</v>
      </c>
      <c r="B108" s="4" t="s">
        <v>297</v>
      </c>
      <c r="C108" s="34"/>
      <c r="D108" s="34"/>
      <c r="E108" s="34"/>
      <c r="F108" s="7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298</v>
      </c>
      <c r="B109" s="4" t="s">
        <v>299</v>
      </c>
      <c r="C109" s="34"/>
      <c r="D109" s="34"/>
      <c r="E109" s="34"/>
      <c r="F109" s="7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300</v>
      </c>
      <c r="B110" s="6" t="s">
        <v>301</v>
      </c>
      <c r="C110" s="34"/>
      <c r="D110" s="34"/>
      <c r="E110" s="34"/>
      <c r="F110" s="7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302</v>
      </c>
      <c r="B111" s="4" t="s">
        <v>303</v>
      </c>
      <c r="C111" s="34"/>
      <c r="D111" s="34"/>
      <c r="E111" s="34"/>
      <c r="F111" s="7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304</v>
      </c>
      <c r="B112" s="4" t="s">
        <v>305</v>
      </c>
      <c r="C112" s="34"/>
      <c r="D112" s="34"/>
      <c r="E112" s="34"/>
      <c r="F112" s="7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306</v>
      </c>
      <c r="B113" s="4" t="s">
        <v>307</v>
      </c>
      <c r="C113" s="34"/>
      <c r="D113" s="34"/>
      <c r="E113" s="34"/>
      <c r="F113" s="7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460</v>
      </c>
      <c r="B114" s="36" t="s">
        <v>308</v>
      </c>
      <c r="C114" s="13"/>
      <c r="D114" s="13"/>
      <c r="E114" s="13"/>
      <c r="F114" s="7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309</v>
      </c>
      <c r="B115" s="4" t="s">
        <v>310</v>
      </c>
      <c r="C115" s="34"/>
      <c r="D115" s="34"/>
      <c r="E115" s="34"/>
      <c r="F115" s="7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311</v>
      </c>
      <c r="B116" s="4" t="s">
        <v>312</v>
      </c>
      <c r="C116" s="12"/>
      <c r="D116" s="12"/>
      <c r="E116" s="12"/>
      <c r="F116" s="7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493</v>
      </c>
      <c r="B117" s="4" t="s">
        <v>313</v>
      </c>
      <c r="C117" s="34"/>
      <c r="D117" s="34"/>
      <c r="E117" s="34"/>
      <c r="F117" s="7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462</v>
      </c>
      <c r="B118" s="4" t="s">
        <v>314</v>
      </c>
      <c r="C118" s="34"/>
      <c r="D118" s="34"/>
      <c r="E118" s="34"/>
      <c r="F118" s="7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463</v>
      </c>
      <c r="B119" s="36" t="s">
        <v>315</v>
      </c>
      <c r="C119" s="13"/>
      <c r="D119" s="13"/>
      <c r="E119" s="13"/>
      <c r="F119" s="7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316</v>
      </c>
      <c r="B120" s="4" t="s">
        <v>317</v>
      </c>
      <c r="C120" s="12"/>
      <c r="D120" s="12"/>
      <c r="E120" s="12"/>
      <c r="F120" s="7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497</v>
      </c>
      <c r="B121" s="38" t="s">
        <v>318</v>
      </c>
      <c r="C121" s="13"/>
      <c r="D121" s="13"/>
      <c r="E121" s="13"/>
      <c r="F121" s="7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84" t="s">
        <v>533</v>
      </c>
      <c r="B122" s="85"/>
      <c r="C122" s="67">
        <f>C121+C98</f>
        <v>304157</v>
      </c>
      <c r="D122" s="67"/>
      <c r="E122" s="67"/>
      <c r="F122" s="67">
        <f>F121+F98</f>
        <v>304157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&amp;R1/3. melléklet a 5/2015. (III. 05.)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49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6" t="s">
        <v>106</v>
      </c>
      <c r="B1" s="137"/>
      <c r="C1" s="137"/>
      <c r="D1" s="137"/>
      <c r="E1" s="137"/>
      <c r="F1" s="138"/>
    </row>
    <row r="2" spans="1:6" ht="23.25" customHeight="1">
      <c r="A2" s="139" t="s">
        <v>24</v>
      </c>
      <c r="B2" s="140"/>
      <c r="C2" s="140"/>
      <c r="D2" s="140"/>
      <c r="E2" s="140"/>
      <c r="F2" s="138"/>
    </row>
    <row r="3" ht="18">
      <c r="A3" s="79"/>
    </row>
    <row r="4" ht="15">
      <c r="A4" t="s">
        <v>42</v>
      </c>
    </row>
    <row r="5" spans="1:6" ht="45">
      <c r="A5" s="1" t="s">
        <v>147</v>
      </c>
      <c r="B5" s="2" t="s">
        <v>124</v>
      </c>
      <c r="C5" s="81" t="s">
        <v>28</v>
      </c>
      <c r="D5" s="81" t="s">
        <v>29</v>
      </c>
      <c r="E5" s="81" t="s">
        <v>30</v>
      </c>
      <c r="F5" s="82" t="s">
        <v>118</v>
      </c>
    </row>
    <row r="6" spans="1:6" ht="15" customHeight="1" hidden="1">
      <c r="A6" s="28" t="s">
        <v>319</v>
      </c>
      <c r="B6" s="5" t="s">
        <v>320</v>
      </c>
      <c r="C6" s="24"/>
      <c r="D6" s="24"/>
      <c r="E6" s="24"/>
      <c r="F6" s="24"/>
    </row>
    <row r="7" spans="1:6" ht="15" customHeight="1" hidden="1">
      <c r="A7" s="4" t="s">
        <v>321</v>
      </c>
      <c r="B7" s="5" t="s">
        <v>322</v>
      </c>
      <c r="C7" s="24"/>
      <c r="D7" s="24"/>
      <c r="E7" s="24"/>
      <c r="F7" s="24"/>
    </row>
    <row r="8" spans="1:6" ht="15" customHeight="1" hidden="1">
      <c r="A8" s="4" t="s">
        <v>323</v>
      </c>
      <c r="B8" s="5" t="s">
        <v>324</v>
      </c>
      <c r="C8" s="24"/>
      <c r="D8" s="24"/>
      <c r="E8" s="24"/>
      <c r="F8" s="24"/>
    </row>
    <row r="9" spans="1:6" ht="15" customHeight="1" hidden="1">
      <c r="A9" s="4" t="s">
        <v>325</v>
      </c>
      <c r="B9" s="5" t="s">
        <v>326</v>
      </c>
      <c r="C9" s="24"/>
      <c r="D9" s="24"/>
      <c r="E9" s="24"/>
      <c r="F9" s="24"/>
    </row>
    <row r="10" spans="1:6" ht="15" customHeight="1" hidden="1">
      <c r="A10" s="4" t="s">
        <v>327</v>
      </c>
      <c r="B10" s="5" t="s">
        <v>328</v>
      </c>
      <c r="C10" s="24"/>
      <c r="D10" s="24"/>
      <c r="E10" s="24"/>
      <c r="F10" s="24"/>
    </row>
    <row r="11" spans="1:6" ht="15" customHeight="1" hidden="1">
      <c r="A11" s="4" t="s">
        <v>329</v>
      </c>
      <c r="B11" s="5" t="s">
        <v>330</v>
      </c>
      <c r="C11" s="24"/>
      <c r="D11" s="24"/>
      <c r="E11" s="24"/>
      <c r="F11" s="24"/>
    </row>
    <row r="12" spans="1:6" ht="15" customHeight="1">
      <c r="A12" s="6" t="s">
        <v>535</v>
      </c>
      <c r="B12" s="7" t="s">
        <v>331</v>
      </c>
      <c r="C12" s="67"/>
      <c r="D12" s="67"/>
      <c r="E12" s="67"/>
      <c r="F12" s="67"/>
    </row>
    <row r="13" spans="1:6" ht="15" customHeight="1">
      <c r="A13" s="4" t="s">
        <v>332</v>
      </c>
      <c r="B13" s="5" t="s">
        <v>333</v>
      </c>
      <c r="C13" s="69"/>
      <c r="D13" s="69"/>
      <c r="E13" s="69"/>
      <c r="F13" s="69"/>
    </row>
    <row r="14" spans="1:6" ht="15" customHeight="1">
      <c r="A14" s="4" t="s">
        <v>334</v>
      </c>
      <c r="B14" s="5" t="s">
        <v>335</v>
      </c>
      <c r="C14" s="69"/>
      <c r="D14" s="69"/>
      <c r="E14" s="69"/>
      <c r="F14" s="69"/>
    </row>
    <row r="15" spans="1:6" ht="15" customHeight="1">
      <c r="A15" s="4" t="s">
        <v>498</v>
      </c>
      <c r="B15" s="5" t="s">
        <v>336</v>
      </c>
      <c r="C15" s="69"/>
      <c r="D15" s="69"/>
      <c r="E15" s="69"/>
      <c r="F15" s="69"/>
    </row>
    <row r="16" spans="1:6" ht="15" customHeight="1">
      <c r="A16" s="4" t="s">
        <v>499</v>
      </c>
      <c r="B16" s="5" t="s">
        <v>337</v>
      </c>
      <c r="C16" s="69"/>
      <c r="D16" s="69"/>
      <c r="E16" s="69"/>
      <c r="F16" s="69"/>
    </row>
    <row r="17" spans="1:6" ht="15" customHeight="1">
      <c r="A17" s="4" t="s">
        <v>500</v>
      </c>
      <c r="B17" s="5" t="s">
        <v>338</v>
      </c>
      <c r="C17" s="69">
        <v>10307</v>
      </c>
      <c r="D17" s="69"/>
      <c r="E17" s="69"/>
      <c r="F17" s="69">
        <f>SUM(C17:E17)</f>
        <v>10307</v>
      </c>
    </row>
    <row r="18" spans="1:6" ht="15" customHeight="1">
      <c r="A18" s="36" t="s">
        <v>536</v>
      </c>
      <c r="B18" s="46" t="s">
        <v>339</v>
      </c>
      <c r="C18" s="67">
        <f>SUM(C17)</f>
        <v>10307</v>
      </c>
      <c r="D18" s="67"/>
      <c r="E18" s="67"/>
      <c r="F18" s="67">
        <f>SUM(F17)</f>
        <v>10307</v>
      </c>
    </row>
    <row r="19" spans="1:6" ht="15" customHeight="1">
      <c r="A19" s="4" t="s">
        <v>504</v>
      </c>
      <c r="B19" s="5" t="s">
        <v>348</v>
      </c>
      <c r="C19" s="69"/>
      <c r="D19" s="69"/>
      <c r="E19" s="69"/>
      <c r="F19" s="69"/>
    </row>
    <row r="20" spans="1:6" ht="15" customHeight="1">
      <c r="A20" s="4" t="s">
        <v>505</v>
      </c>
      <c r="B20" s="5" t="s">
        <v>349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350</v>
      </c>
      <c r="C21" s="69"/>
      <c r="D21" s="69"/>
      <c r="E21" s="69"/>
      <c r="F21" s="69"/>
    </row>
    <row r="22" spans="1:6" ht="15" customHeight="1">
      <c r="A22" s="4" t="s">
        <v>506</v>
      </c>
      <c r="B22" s="5" t="s">
        <v>351</v>
      </c>
      <c r="C22" s="69"/>
      <c r="D22" s="69"/>
      <c r="E22" s="69"/>
      <c r="F22" s="69"/>
    </row>
    <row r="23" spans="1:6" ht="15" customHeight="1">
      <c r="A23" s="4" t="s">
        <v>507</v>
      </c>
      <c r="B23" s="5" t="s">
        <v>352</v>
      </c>
      <c r="C23" s="69"/>
      <c r="D23" s="69"/>
      <c r="E23" s="69"/>
      <c r="F23" s="69"/>
    </row>
    <row r="24" spans="1:6" ht="15" customHeight="1">
      <c r="A24" s="4" t="s">
        <v>508</v>
      </c>
      <c r="B24" s="5" t="s">
        <v>353</v>
      </c>
      <c r="C24" s="69"/>
      <c r="D24" s="69"/>
      <c r="E24" s="69"/>
      <c r="F24" s="69"/>
    </row>
    <row r="25" spans="1:6" ht="15" customHeight="1">
      <c r="A25" s="4" t="s">
        <v>509</v>
      </c>
      <c r="B25" s="5" t="s">
        <v>354</v>
      </c>
      <c r="C25" s="69"/>
      <c r="D25" s="69"/>
      <c r="E25" s="69"/>
      <c r="F25" s="69"/>
    </row>
    <row r="26" spans="1:6" ht="15" customHeight="1">
      <c r="A26" s="4" t="s">
        <v>510</v>
      </c>
      <c r="B26" s="5" t="s">
        <v>355</v>
      </c>
      <c r="C26" s="69"/>
      <c r="D26" s="69"/>
      <c r="E26" s="69"/>
      <c r="F26" s="69"/>
    </row>
    <row r="27" spans="1:6" ht="15" customHeight="1">
      <c r="A27" s="4" t="s">
        <v>356</v>
      </c>
      <c r="B27" s="5" t="s">
        <v>357</v>
      </c>
      <c r="C27" s="69"/>
      <c r="D27" s="69"/>
      <c r="E27" s="69"/>
      <c r="F27" s="69"/>
    </row>
    <row r="28" spans="1:6" ht="15" customHeight="1">
      <c r="A28" s="4" t="s">
        <v>511</v>
      </c>
      <c r="B28" s="5" t="s">
        <v>358</v>
      </c>
      <c r="C28" s="69"/>
      <c r="D28" s="69"/>
      <c r="E28" s="69"/>
      <c r="F28" s="69"/>
    </row>
    <row r="29" spans="1:6" ht="15" customHeight="1">
      <c r="A29" s="4" t="s">
        <v>512</v>
      </c>
      <c r="B29" s="5" t="s">
        <v>359</v>
      </c>
      <c r="C29" s="69"/>
      <c r="D29" s="69"/>
      <c r="E29" s="69"/>
      <c r="F29" s="69"/>
    </row>
    <row r="30" spans="1:6" ht="15" customHeight="1">
      <c r="A30" s="6" t="s">
        <v>2</v>
      </c>
      <c r="B30" s="7" t="s">
        <v>360</v>
      </c>
      <c r="C30" s="69"/>
      <c r="D30" s="69"/>
      <c r="E30" s="69"/>
      <c r="F30" s="69"/>
    </row>
    <row r="31" spans="1:6" ht="15" customHeight="1">
      <c r="A31" s="4" t="s">
        <v>513</v>
      </c>
      <c r="B31" s="5" t="s">
        <v>361</v>
      </c>
      <c r="C31" s="69">
        <v>83</v>
      </c>
      <c r="D31" s="69"/>
      <c r="E31" s="69">
        <v>27</v>
      </c>
      <c r="F31" s="69">
        <f>SUM(C31:E31)</f>
        <v>110</v>
      </c>
    </row>
    <row r="32" spans="1:6" ht="15" customHeight="1">
      <c r="A32" s="36" t="s">
        <v>3</v>
      </c>
      <c r="B32" s="46" t="s">
        <v>362</v>
      </c>
      <c r="C32" s="67">
        <f>SUM(C30:C31)</f>
        <v>83</v>
      </c>
      <c r="D32" s="67"/>
      <c r="E32" s="67">
        <f>SUM(E30:E31)</f>
        <v>27</v>
      </c>
      <c r="F32" s="67">
        <f>SUM(F30:F31)</f>
        <v>110</v>
      </c>
    </row>
    <row r="33" spans="1:6" ht="15" customHeight="1" hidden="1">
      <c r="A33" s="12" t="s">
        <v>363</v>
      </c>
      <c r="B33" s="5" t="s">
        <v>364</v>
      </c>
      <c r="C33" s="69"/>
      <c r="D33" s="69"/>
      <c r="E33" s="69"/>
      <c r="F33" s="69"/>
    </row>
    <row r="34" spans="1:6" ht="15" customHeight="1" hidden="1">
      <c r="A34" s="12" t="s">
        <v>514</v>
      </c>
      <c r="B34" s="5" t="s">
        <v>365</v>
      </c>
      <c r="C34" s="69"/>
      <c r="D34" s="69"/>
      <c r="E34" s="69"/>
      <c r="F34" s="69"/>
    </row>
    <row r="35" spans="1:6" ht="15" customHeight="1" hidden="1">
      <c r="A35" s="12" t="s">
        <v>515</v>
      </c>
      <c r="B35" s="5" t="s">
        <v>366</v>
      </c>
      <c r="C35" s="69"/>
      <c r="D35" s="69"/>
      <c r="E35" s="69"/>
      <c r="F35" s="69"/>
    </row>
    <row r="36" spans="1:6" ht="15" customHeight="1" hidden="1">
      <c r="A36" s="12" t="s">
        <v>516</v>
      </c>
      <c r="B36" s="5" t="s">
        <v>367</v>
      </c>
      <c r="C36" s="69"/>
      <c r="D36" s="69"/>
      <c r="E36" s="69"/>
      <c r="F36" s="69"/>
    </row>
    <row r="37" spans="1:6" ht="15" customHeight="1" hidden="1">
      <c r="A37" s="12" t="s">
        <v>369</v>
      </c>
      <c r="B37" s="5" t="s">
        <v>370</v>
      </c>
      <c r="C37" s="69"/>
      <c r="D37" s="69"/>
      <c r="E37" s="69"/>
      <c r="F37" s="69"/>
    </row>
    <row r="38" spans="1:6" ht="15" customHeight="1" hidden="1">
      <c r="A38" s="12" t="s">
        <v>371</v>
      </c>
      <c r="B38" s="5" t="s">
        <v>372</v>
      </c>
      <c r="C38" s="69"/>
      <c r="D38" s="69"/>
      <c r="E38" s="69"/>
      <c r="F38" s="69"/>
    </row>
    <row r="39" spans="1:6" ht="15" customHeight="1" hidden="1">
      <c r="A39" s="12" t="s">
        <v>373</v>
      </c>
      <c r="B39" s="5" t="s">
        <v>374</v>
      </c>
      <c r="C39" s="69"/>
      <c r="D39" s="69"/>
      <c r="E39" s="69"/>
      <c r="F39" s="69"/>
    </row>
    <row r="40" spans="1:6" ht="15" customHeight="1" hidden="1">
      <c r="A40" s="12" t="s">
        <v>517</v>
      </c>
      <c r="B40" s="5" t="s">
        <v>375</v>
      </c>
      <c r="C40" s="69"/>
      <c r="D40" s="69"/>
      <c r="E40" s="69"/>
      <c r="F40" s="69"/>
    </row>
    <row r="41" spans="1:6" ht="15" customHeight="1" hidden="1">
      <c r="A41" s="12" t="s">
        <v>518</v>
      </c>
      <c r="B41" s="5" t="s">
        <v>376</v>
      </c>
      <c r="C41" s="69"/>
      <c r="D41" s="69"/>
      <c r="E41" s="69"/>
      <c r="F41" s="69"/>
    </row>
    <row r="42" spans="1:6" ht="15" customHeight="1" hidden="1">
      <c r="A42" s="12" t="s">
        <v>519</v>
      </c>
      <c r="B42" s="5" t="s">
        <v>377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378</v>
      </c>
      <c r="C43" s="67">
        <v>12338</v>
      </c>
      <c r="D43" s="67"/>
      <c r="E43" s="67"/>
      <c r="F43" s="67">
        <f>SUM(C43:E43)</f>
        <v>12338</v>
      </c>
    </row>
    <row r="44" spans="1:6" ht="15" customHeight="1">
      <c r="A44" s="12" t="s">
        <v>387</v>
      </c>
      <c r="B44" s="5" t="s">
        <v>388</v>
      </c>
      <c r="C44" s="69"/>
      <c r="D44" s="69"/>
      <c r="E44" s="69"/>
      <c r="F44" s="69"/>
    </row>
    <row r="45" spans="1:6" ht="15" customHeight="1">
      <c r="A45" s="4" t="s">
        <v>523</v>
      </c>
      <c r="B45" s="5" t="s">
        <v>389</v>
      </c>
      <c r="C45" s="69"/>
      <c r="D45" s="69"/>
      <c r="E45" s="69"/>
      <c r="F45" s="69"/>
    </row>
    <row r="46" spans="1:6" ht="15" customHeight="1">
      <c r="A46" s="12" t="s">
        <v>524</v>
      </c>
      <c r="B46" s="5" t="s">
        <v>390</v>
      </c>
      <c r="C46" s="69"/>
      <c r="D46" s="69"/>
      <c r="E46" s="69"/>
      <c r="F46" s="69"/>
    </row>
    <row r="47" spans="1:6" ht="15" customHeight="1">
      <c r="A47" s="36" t="s">
        <v>6</v>
      </c>
      <c r="B47" s="46" t="s">
        <v>391</v>
      </c>
      <c r="C47" s="67"/>
      <c r="D47" s="67"/>
      <c r="E47" s="67"/>
      <c r="F47" s="67"/>
    </row>
    <row r="48" spans="1:6" ht="15" customHeight="1">
      <c r="A48" s="49" t="s">
        <v>27</v>
      </c>
      <c r="B48" s="104"/>
      <c r="C48" s="67">
        <f>C47+C43+C32+C18</f>
        <v>22728</v>
      </c>
      <c r="D48" s="67"/>
      <c r="E48" s="67">
        <f>E47+E43+E32+E18</f>
        <v>27</v>
      </c>
      <c r="F48" s="67">
        <f>SUM(C48:E48)</f>
        <v>22755</v>
      </c>
    </row>
    <row r="49" spans="1:6" ht="15" customHeight="1">
      <c r="A49" s="4" t="s">
        <v>340</v>
      </c>
      <c r="B49" s="5" t="s">
        <v>341</v>
      </c>
      <c r="C49" s="69"/>
      <c r="D49" s="69"/>
      <c r="E49" s="69"/>
      <c r="F49" s="69"/>
    </row>
    <row r="50" spans="1:6" ht="15" customHeight="1">
      <c r="A50" s="4" t="s">
        <v>342</v>
      </c>
      <c r="B50" s="5" t="s">
        <v>343</v>
      </c>
      <c r="C50" s="69"/>
      <c r="D50" s="69"/>
      <c r="E50" s="69"/>
      <c r="F50" s="69"/>
    </row>
    <row r="51" spans="1:6" ht="15" customHeight="1">
      <c r="A51" s="4" t="s">
        <v>501</v>
      </c>
      <c r="B51" s="5" t="s">
        <v>344</v>
      </c>
      <c r="C51" s="69"/>
      <c r="D51" s="69"/>
      <c r="E51" s="69"/>
      <c r="F51" s="69"/>
    </row>
    <row r="52" spans="1:6" ht="15" customHeight="1">
      <c r="A52" s="4" t="s">
        <v>502</v>
      </c>
      <c r="B52" s="5" t="s">
        <v>345</v>
      </c>
      <c r="C52" s="69"/>
      <c r="D52" s="69"/>
      <c r="E52" s="69"/>
      <c r="F52" s="69"/>
    </row>
    <row r="53" spans="1:6" ht="15" customHeight="1">
      <c r="A53" s="4" t="s">
        <v>503</v>
      </c>
      <c r="B53" s="5" t="s">
        <v>346</v>
      </c>
      <c r="C53" s="69"/>
      <c r="D53" s="69"/>
      <c r="E53" s="69"/>
      <c r="F53" s="69"/>
    </row>
    <row r="54" spans="1:6" ht="15" customHeight="1">
      <c r="A54" s="36" t="s">
        <v>0</v>
      </c>
      <c r="B54" s="46" t="s">
        <v>347</v>
      </c>
      <c r="C54" s="69"/>
      <c r="D54" s="69"/>
      <c r="E54" s="69"/>
      <c r="F54" s="69"/>
    </row>
    <row r="55" spans="1:6" ht="15" customHeight="1">
      <c r="A55" s="12" t="s">
        <v>520</v>
      </c>
      <c r="B55" s="5" t="s">
        <v>379</v>
      </c>
      <c r="C55" s="69"/>
      <c r="D55" s="69"/>
      <c r="E55" s="69"/>
      <c r="F55" s="69"/>
    </row>
    <row r="56" spans="1:6" ht="15" customHeight="1">
      <c r="A56" s="12" t="s">
        <v>521</v>
      </c>
      <c r="B56" s="5" t="s">
        <v>380</v>
      </c>
      <c r="C56" s="69"/>
      <c r="D56" s="69"/>
      <c r="E56" s="69"/>
      <c r="F56" s="69"/>
    </row>
    <row r="57" spans="1:6" ht="15" customHeight="1">
      <c r="A57" s="12" t="s">
        <v>381</v>
      </c>
      <c r="B57" s="5" t="s">
        <v>382</v>
      </c>
      <c r="C57" s="69"/>
      <c r="D57" s="69"/>
      <c r="E57" s="69"/>
      <c r="F57" s="69"/>
    </row>
    <row r="58" spans="1:6" ht="15" customHeight="1">
      <c r="A58" s="12" t="s">
        <v>522</v>
      </c>
      <c r="B58" s="5" t="s">
        <v>383</v>
      </c>
      <c r="C58" s="69"/>
      <c r="D58" s="69"/>
      <c r="E58" s="69"/>
      <c r="F58" s="69"/>
    </row>
    <row r="59" spans="1:6" ht="15" customHeight="1">
      <c r="A59" s="12" t="s">
        <v>384</v>
      </c>
      <c r="B59" s="5" t="s">
        <v>385</v>
      </c>
      <c r="C59" s="69"/>
      <c r="D59" s="69"/>
      <c r="E59" s="69"/>
      <c r="F59" s="69"/>
    </row>
    <row r="60" spans="1:6" ht="15" customHeight="1">
      <c r="A60" s="36" t="s">
        <v>5</v>
      </c>
      <c r="B60" s="46" t="s">
        <v>386</v>
      </c>
      <c r="C60" s="67"/>
      <c r="D60" s="67"/>
      <c r="E60" s="67"/>
      <c r="F60" s="67"/>
    </row>
    <row r="61" spans="1:6" ht="15" customHeight="1">
      <c r="A61" s="12" t="s">
        <v>392</v>
      </c>
      <c r="B61" s="5" t="s">
        <v>393</v>
      </c>
      <c r="C61" s="69"/>
      <c r="D61" s="69"/>
      <c r="E61" s="69"/>
      <c r="F61" s="69"/>
    </row>
    <row r="62" spans="1:6" ht="15" customHeight="1">
      <c r="A62" s="4" t="s">
        <v>525</v>
      </c>
      <c r="B62" s="5" t="s">
        <v>394</v>
      </c>
      <c r="C62" s="69"/>
      <c r="D62" s="69"/>
      <c r="E62" s="69"/>
      <c r="F62" s="69"/>
    </row>
    <row r="63" spans="1:6" ht="15" customHeight="1">
      <c r="A63" s="12" t="s">
        <v>526</v>
      </c>
      <c r="B63" s="5" t="s">
        <v>395</v>
      </c>
      <c r="C63" s="69"/>
      <c r="D63" s="69"/>
      <c r="E63" s="69"/>
      <c r="F63" s="69"/>
    </row>
    <row r="64" spans="1:6" ht="15" customHeight="1">
      <c r="A64" s="36" t="s">
        <v>8</v>
      </c>
      <c r="B64" s="46" t="s">
        <v>396</v>
      </c>
      <c r="C64" s="67"/>
      <c r="D64" s="67"/>
      <c r="E64" s="67"/>
      <c r="F64" s="67"/>
    </row>
    <row r="65" spans="1:6" ht="15" customHeight="1">
      <c r="A65" s="49" t="s">
        <v>26</v>
      </c>
      <c r="B65" s="105"/>
      <c r="C65" s="67">
        <f>C64+C60+C54</f>
        <v>0</v>
      </c>
      <c r="D65" s="67"/>
      <c r="E65" s="67">
        <f>E64+E60+E54</f>
        <v>0</v>
      </c>
      <c r="F65" s="67">
        <f>SUM(C65:E65)</f>
        <v>0</v>
      </c>
    </row>
    <row r="66" spans="1:6" ht="15.75">
      <c r="A66" s="43" t="s">
        <v>7</v>
      </c>
      <c r="B66" s="32" t="s">
        <v>397</v>
      </c>
      <c r="C66" s="67">
        <f>C64+C47+C60+C43+C32+C18</f>
        <v>22728</v>
      </c>
      <c r="D66" s="67">
        <f>D64+D47+D60+D43+D32</f>
        <v>0</v>
      </c>
      <c r="E66" s="67">
        <f>E64+E47+E60+E43+E32</f>
        <v>27</v>
      </c>
      <c r="F66" s="67">
        <f>F64+F47+F60+F43+F32+F18</f>
        <v>22755</v>
      </c>
    </row>
    <row r="67" spans="1:6" ht="15.75">
      <c r="A67" s="86" t="s">
        <v>91</v>
      </c>
      <c r="B67" s="52"/>
      <c r="C67" s="69">
        <f>C48-'kiadások működés Polg.Hiv'!C74</f>
        <v>-118840</v>
      </c>
      <c r="D67" s="69"/>
      <c r="E67" s="69">
        <f>'bevételek polg.hiv'!E48-'kiadások működés Polg.Hiv'!E74</f>
        <v>-44843</v>
      </c>
      <c r="F67" s="69">
        <f>SUM(C67:E67)</f>
        <v>-163683</v>
      </c>
    </row>
    <row r="68" spans="1:6" ht="15.75">
      <c r="A68" s="86" t="s">
        <v>92</v>
      </c>
      <c r="B68" s="52"/>
      <c r="C68" s="69">
        <f>C65-'kiadások működés Polg.Hiv'!C97</f>
        <v>-1173</v>
      </c>
      <c r="D68" s="69"/>
      <c r="E68" s="69">
        <f>E65-'kiadások működés Polg.Hiv'!E97</f>
        <v>0</v>
      </c>
      <c r="F68" s="69">
        <f>SUM(C68:E68)</f>
        <v>-1173</v>
      </c>
    </row>
    <row r="69" spans="1:6" ht="15" hidden="1">
      <c r="A69" s="34" t="s">
        <v>527</v>
      </c>
      <c r="B69" s="4" t="s">
        <v>398</v>
      </c>
      <c r="C69" s="69"/>
      <c r="D69" s="69"/>
      <c r="E69" s="69"/>
      <c r="F69" s="69"/>
    </row>
    <row r="70" spans="1:6" ht="15" hidden="1">
      <c r="A70" s="12" t="s">
        <v>399</v>
      </c>
      <c r="B70" s="4" t="s">
        <v>400</v>
      </c>
      <c r="C70" s="69"/>
      <c r="D70" s="69"/>
      <c r="E70" s="69"/>
      <c r="F70" s="69"/>
    </row>
    <row r="71" spans="1:6" ht="15" hidden="1">
      <c r="A71" s="34" t="s">
        <v>528</v>
      </c>
      <c r="B71" s="4" t="s">
        <v>401</v>
      </c>
      <c r="C71" s="69"/>
      <c r="D71" s="69"/>
      <c r="E71" s="69"/>
      <c r="F71" s="69"/>
    </row>
    <row r="72" spans="1:6" ht="15">
      <c r="A72" s="14" t="s">
        <v>9</v>
      </c>
      <c r="B72" s="6" t="s">
        <v>402</v>
      </c>
      <c r="C72" s="69"/>
      <c r="D72" s="69"/>
      <c r="E72" s="69"/>
      <c r="F72" s="69"/>
    </row>
    <row r="73" spans="1:6" ht="15" hidden="1">
      <c r="A73" s="12" t="s">
        <v>529</v>
      </c>
      <c r="B73" s="4" t="s">
        <v>403</v>
      </c>
      <c r="C73" s="69"/>
      <c r="D73" s="69"/>
      <c r="E73" s="69"/>
      <c r="F73" s="69"/>
    </row>
    <row r="74" spans="1:6" ht="15" hidden="1">
      <c r="A74" s="34" t="s">
        <v>404</v>
      </c>
      <c r="B74" s="4" t="s">
        <v>405</v>
      </c>
      <c r="C74" s="69"/>
      <c r="D74" s="69"/>
      <c r="E74" s="69"/>
      <c r="F74" s="69"/>
    </row>
    <row r="75" spans="1:6" ht="15" hidden="1">
      <c r="A75" s="12" t="s">
        <v>530</v>
      </c>
      <c r="B75" s="4" t="s">
        <v>406</v>
      </c>
      <c r="C75" s="69"/>
      <c r="D75" s="69"/>
      <c r="E75" s="69"/>
      <c r="F75" s="69"/>
    </row>
    <row r="76" spans="1:6" ht="15" hidden="1">
      <c r="A76" s="34" t="s">
        <v>407</v>
      </c>
      <c r="B76" s="4" t="s">
        <v>408</v>
      </c>
      <c r="C76" s="69"/>
      <c r="D76" s="69"/>
      <c r="E76" s="69"/>
      <c r="F76" s="69"/>
    </row>
    <row r="77" spans="1:6" ht="15">
      <c r="A77" s="13" t="s">
        <v>10</v>
      </c>
      <c r="B77" s="6" t="s">
        <v>409</v>
      </c>
      <c r="C77" s="69"/>
      <c r="D77" s="69"/>
      <c r="E77" s="69"/>
      <c r="F77" s="69"/>
    </row>
    <row r="78" spans="1:6" ht="15" hidden="1">
      <c r="A78" s="4" t="s">
        <v>89</v>
      </c>
      <c r="B78" s="4" t="s">
        <v>410</v>
      </c>
      <c r="C78" s="69"/>
      <c r="D78" s="69"/>
      <c r="E78" s="69"/>
      <c r="F78" s="69"/>
    </row>
    <row r="79" spans="1:6" ht="15" hidden="1">
      <c r="A79" s="4" t="s">
        <v>90</v>
      </c>
      <c r="B79" s="4" t="s">
        <v>410</v>
      </c>
      <c r="C79" s="69"/>
      <c r="D79" s="69"/>
      <c r="E79" s="69"/>
      <c r="F79" s="69"/>
    </row>
    <row r="80" spans="1:6" ht="15" hidden="1">
      <c r="A80" s="4" t="s">
        <v>87</v>
      </c>
      <c r="B80" s="4" t="s">
        <v>411</v>
      </c>
      <c r="C80" s="69"/>
      <c r="D80" s="69"/>
      <c r="E80" s="69"/>
      <c r="F80" s="69"/>
    </row>
    <row r="81" spans="1:6" ht="15" hidden="1">
      <c r="A81" s="4" t="s">
        <v>88</v>
      </c>
      <c r="B81" s="4" t="s">
        <v>411</v>
      </c>
      <c r="C81" s="69"/>
      <c r="D81" s="69"/>
      <c r="E81" s="69"/>
      <c r="F81" s="69"/>
    </row>
    <row r="82" spans="1:6" ht="15">
      <c r="A82" s="6" t="s">
        <v>11</v>
      </c>
      <c r="B82" s="6" t="s">
        <v>412</v>
      </c>
      <c r="C82" s="69">
        <v>5855</v>
      </c>
      <c r="D82" s="69"/>
      <c r="E82" s="69"/>
      <c r="F82" s="69">
        <f>SUM(C82:E82)</f>
        <v>5855</v>
      </c>
    </row>
    <row r="83" spans="1:6" ht="15">
      <c r="A83" s="34" t="s">
        <v>413</v>
      </c>
      <c r="B83" s="4" t="s">
        <v>414</v>
      </c>
      <c r="C83" s="69"/>
      <c r="D83" s="69"/>
      <c r="E83" s="69"/>
      <c r="F83" s="69"/>
    </row>
    <row r="84" spans="1:6" ht="15">
      <c r="A84" s="34" t="s">
        <v>415</v>
      </c>
      <c r="B84" s="4" t="s">
        <v>416</v>
      </c>
      <c r="C84" s="69"/>
      <c r="D84" s="69"/>
      <c r="E84" s="69"/>
      <c r="F84" s="69"/>
    </row>
    <row r="85" spans="1:6" ht="15">
      <c r="A85" s="34" t="s">
        <v>417</v>
      </c>
      <c r="B85" s="4" t="s">
        <v>418</v>
      </c>
      <c r="C85" s="69">
        <v>159001</v>
      </c>
      <c r="D85" s="69"/>
      <c r="E85" s="69"/>
      <c r="F85" s="69">
        <f>SUM(C85:E85)</f>
        <v>159001</v>
      </c>
    </row>
    <row r="86" spans="1:6" ht="15">
      <c r="A86" s="34" t="s">
        <v>419</v>
      </c>
      <c r="B86" s="4" t="s">
        <v>420</v>
      </c>
      <c r="C86" s="69"/>
      <c r="D86" s="69"/>
      <c r="E86" s="69"/>
      <c r="F86" s="69"/>
    </row>
    <row r="87" spans="1:6" ht="15">
      <c r="A87" s="12" t="s">
        <v>531</v>
      </c>
      <c r="B87" s="4" t="s">
        <v>421</v>
      </c>
      <c r="C87" s="69"/>
      <c r="D87" s="69"/>
      <c r="E87" s="69"/>
      <c r="F87" s="69"/>
    </row>
    <row r="88" spans="1:6" ht="15">
      <c r="A88" s="14" t="s">
        <v>12</v>
      </c>
      <c r="B88" s="6" t="s">
        <v>422</v>
      </c>
      <c r="C88" s="67">
        <f>SUM(C82:C87)</f>
        <v>164856</v>
      </c>
      <c r="D88" s="67"/>
      <c r="E88" s="67"/>
      <c r="F88" s="67">
        <f>SUM(F82:F87)</f>
        <v>164856</v>
      </c>
    </row>
    <row r="89" spans="1:6" ht="15">
      <c r="A89" s="12" t="s">
        <v>423</v>
      </c>
      <c r="B89" s="4" t="s">
        <v>424</v>
      </c>
      <c r="C89" s="69"/>
      <c r="D89" s="69"/>
      <c r="E89" s="69"/>
      <c r="F89" s="69"/>
    </row>
    <row r="90" spans="1:6" ht="15">
      <c r="A90" s="12" t="s">
        <v>425</v>
      </c>
      <c r="B90" s="4" t="s">
        <v>426</v>
      </c>
      <c r="C90" s="69"/>
      <c r="D90" s="69"/>
      <c r="E90" s="69"/>
      <c r="F90" s="69"/>
    </row>
    <row r="91" spans="1:6" ht="15">
      <c r="A91" s="34" t="s">
        <v>427</v>
      </c>
      <c r="B91" s="4" t="s">
        <v>428</v>
      </c>
      <c r="C91" s="69"/>
      <c r="D91" s="69"/>
      <c r="E91" s="69"/>
      <c r="F91" s="69"/>
    </row>
    <row r="92" spans="1:6" ht="15">
      <c r="A92" s="34" t="s">
        <v>532</v>
      </c>
      <c r="B92" s="4" t="s">
        <v>429</v>
      </c>
      <c r="C92" s="69"/>
      <c r="D92" s="69"/>
      <c r="E92" s="69"/>
      <c r="F92" s="69"/>
    </row>
    <row r="93" spans="1:6" ht="15">
      <c r="A93" s="13" t="s">
        <v>13</v>
      </c>
      <c r="B93" s="6" t="s">
        <v>430</v>
      </c>
      <c r="C93" s="69"/>
      <c r="D93" s="69"/>
      <c r="E93" s="69"/>
      <c r="F93" s="69"/>
    </row>
    <row r="94" spans="1:6" ht="15">
      <c r="A94" s="14" t="s">
        <v>431</v>
      </c>
      <c r="B94" s="6" t="s">
        <v>432</v>
      </c>
      <c r="C94" s="69"/>
      <c r="D94" s="69"/>
      <c r="E94" s="69"/>
      <c r="F94" s="69"/>
    </row>
    <row r="95" spans="1:6" ht="15.75">
      <c r="A95" s="37" t="s">
        <v>14</v>
      </c>
      <c r="B95" s="38" t="s">
        <v>433</v>
      </c>
      <c r="C95" s="67">
        <f>SUM(C88:C94)</f>
        <v>164856</v>
      </c>
      <c r="D95" s="67"/>
      <c r="E95" s="67"/>
      <c r="F95" s="67">
        <f>SUM(F88:F94)</f>
        <v>164856</v>
      </c>
    </row>
    <row r="96" spans="1:6" ht="15.75">
      <c r="A96" s="84" t="s">
        <v>534</v>
      </c>
      <c r="B96" s="85"/>
      <c r="C96" s="67">
        <f>C66+C95</f>
        <v>187584</v>
      </c>
      <c r="D96" s="67">
        <f>D95+D66</f>
        <v>0</v>
      </c>
      <c r="E96" s="67">
        <f>E95+E66</f>
        <v>27</v>
      </c>
      <c r="F96" s="67">
        <f>F95+F66</f>
        <v>187611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5/2015. (III. 05.)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B55">
      <selection activeCell="C82" sqref="C8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6" t="s">
        <v>106</v>
      </c>
      <c r="B1" s="140"/>
      <c r="C1" s="140"/>
      <c r="D1" s="140"/>
      <c r="E1" s="140"/>
      <c r="F1" s="138"/>
    </row>
    <row r="2" spans="1:6" ht="19.5" customHeight="1">
      <c r="A2" s="139" t="s">
        <v>25</v>
      </c>
      <c r="B2" s="140"/>
      <c r="C2" s="140"/>
      <c r="D2" s="140"/>
      <c r="E2" s="140"/>
      <c r="F2" s="138"/>
    </row>
    <row r="3" ht="18">
      <c r="A3" s="79"/>
    </row>
    <row r="4" ht="15">
      <c r="A4" s="80" t="s">
        <v>107</v>
      </c>
    </row>
    <row r="5" spans="1:6" ht="45">
      <c r="A5" s="1" t="s">
        <v>147</v>
      </c>
      <c r="B5" s="2" t="s">
        <v>148</v>
      </c>
      <c r="C5" s="81" t="s">
        <v>28</v>
      </c>
      <c r="D5" s="81" t="s">
        <v>29</v>
      </c>
      <c r="E5" s="81" t="s">
        <v>30</v>
      </c>
      <c r="F5" s="82" t="s">
        <v>118</v>
      </c>
    </row>
    <row r="6" spans="1:6" ht="15" hidden="1">
      <c r="A6" s="25" t="s">
        <v>149</v>
      </c>
      <c r="B6" s="26" t="s">
        <v>150</v>
      </c>
      <c r="C6" s="83"/>
      <c r="D6" s="83"/>
      <c r="E6" s="83"/>
      <c r="F6" s="24"/>
    </row>
    <row r="7" spans="1:6" ht="15" hidden="1">
      <c r="A7" s="25" t="s">
        <v>151</v>
      </c>
      <c r="B7" s="27" t="s">
        <v>152</v>
      </c>
      <c r="C7" s="83"/>
      <c r="D7" s="83"/>
      <c r="E7" s="83"/>
      <c r="F7" s="24"/>
    </row>
    <row r="8" spans="1:6" ht="15" hidden="1">
      <c r="A8" s="25" t="s">
        <v>153</v>
      </c>
      <c r="B8" s="27" t="s">
        <v>154</v>
      </c>
      <c r="C8" s="83"/>
      <c r="D8" s="83"/>
      <c r="E8" s="83"/>
      <c r="F8" s="24"/>
    </row>
    <row r="9" spans="1:6" ht="15" hidden="1">
      <c r="A9" s="28" t="s">
        <v>155</v>
      </c>
      <c r="B9" s="27" t="s">
        <v>156</v>
      </c>
      <c r="C9" s="83"/>
      <c r="D9" s="83"/>
      <c r="E9" s="83"/>
      <c r="F9" s="24"/>
    </row>
    <row r="10" spans="1:6" ht="15" hidden="1">
      <c r="A10" s="28" t="s">
        <v>157</v>
      </c>
      <c r="B10" s="27" t="s">
        <v>158</v>
      </c>
      <c r="C10" s="83"/>
      <c r="D10" s="83"/>
      <c r="E10" s="83"/>
      <c r="F10" s="24"/>
    </row>
    <row r="11" spans="1:6" ht="15" hidden="1">
      <c r="A11" s="28" t="s">
        <v>159</v>
      </c>
      <c r="B11" s="27" t="s">
        <v>160</v>
      </c>
      <c r="C11" s="83"/>
      <c r="D11" s="83"/>
      <c r="E11" s="83"/>
      <c r="F11" s="24"/>
    </row>
    <row r="12" spans="1:6" ht="15" hidden="1">
      <c r="A12" s="28" t="s">
        <v>161</v>
      </c>
      <c r="B12" s="27" t="s">
        <v>162</v>
      </c>
      <c r="C12" s="83"/>
      <c r="D12" s="83"/>
      <c r="E12" s="83"/>
      <c r="F12" s="24"/>
    </row>
    <row r="13" spans="1:6" ht="15" hidden="1">
      <c r="A13" s="28" t="s">
        <v>163</v>
      </c>
      <c r="B13" s="27" t="s">
        <v>164</v>
      </c>
      <c r="C13" s="83"/>
      <c r="D13" s="83"/>
      <c r="E13" s="83"/>
      <c r="F13" s="24"/>
    </row>
    <row r="14" spans="1:6" ht="15" hidden="1">
      <c r="A14" s="4" t="s">
        <v>165</v>
      </c>
      <c r="B14" s="27" t="s">
        <v>166</v>
      </c>
      <c r="C14" s="83"/>
      <c r="D14" s="83"/>
      <c r="E14" s="83"/>
      <c r="F14" s="24"/>
    </row>
    <row r="15" spans="1:6" ht="15" hidden="1">
      <c r="A15" s="4" t="s">
        <v>167</v>
      </c>
      <c r="B15" s="27" t="s">
        <v>168</v>
      </c>
      <c r="C15" s="83"/>
      <c r="D15" s="83"/>
      <c r="E15" s="83"/>
      <c r="F15" s="24"/>
    </row>
    <row r="16" spans="1:6" ht="15" hidden="1">
      <c r="A16" s="4" t="s">
        <v>169</v>
      </c>
      <c r="B16" s="27" t="s">
        <v>170</v>
      </c>
      <c r="C16" s="83"/>
      <c r="D16" s="83"/>
      <c r="E16" s="83"/>
      <c r="F16" s="24"/>
    </row>
    <row r="17" spans="1:6" ht="15" hidden="1">
      <c r="A17" s="4" t="s">
        <v>171</v>
      </c>
      <c r="B17" s="27" t="s">
        <v>172</v>
      </c>
      <c r="C17" s="83"/>
      <c r="D17" s="83"/>
      <c r="E17" s="83"/>
      <c r="F17" s="24"/>
    </row>
    <row r="18" spans="1:6" ht="15" hidden="1">
      <c r="A18" s="4" t="s">
        <v>464</v>
      </c>
      <c r="B18" s="27" t="s">
        <v>173</v>
      </c>
      <c r="C18" s="83"/>
      <c r="D18" s="83"/>
      <c r="E18" s="83"/>
      <c r="F18" s="24"/>
    </row>
    <row r="19" spans="1:6" ht="15">
      <c r="A19" s="29" t="s">
        <v>434</v>
      </c>
      <c r="B19" s="30" t="s">
        <v>174</v>
      </c>
      <c r="C19" s="83">
        <v>79310</v>
      </c>
      <c r="D19" s="83"/>
      <c r="E19" s="83">
        <v>25840</v>
      </c>
      <c r="F19" s="69">
        <f>SUM(C19:E19)</f>
        <v>105150</v>
      </c>
    </row>
    <row r="20" spans="1:6" ht="15" hidden="1">
      <c r="A20" s="4" t="s">
        <v>175</v>
      </c>
      <c r="B20" s="27" t="s">
        <v>176</v>
      </c>
      <c r="C20" s="83"/>
      <c r="D20" s="83"/>
      <c r="E20" s="83"/>
      <c r="F20" s="69"/>
    </row>
    <row r="21" spans="1:6" ht="15" hidden="1">
      <c r="A21" s="4" t="s">
        <v>177</v>
      </c>
      <c r="B21" s="27" t="s">
        <v>178</v>
      </c>
      <c r="C21" s="83"/>
      <c r="D21" s="83"/>
      <c r="E21" s="83"/>
      <c r="F21" s="69"/>
    </row>
    <row r="22" spans="1:6" ht="15" hidden="1">
      <c r="A22" s="5" t="s">
        <v>179</v>
      </c>
      <c r="B22" s="27" t="s">
        <v>180</v>
      </c>
      <c r="C22" s="83"/>
      <c r="D22" s="83"/>
      <c r="E22" s="83"/>
      <c r="F22" s="69"/>
    </row>
    <row r="23" spans="1:6" ht="15">
      <c r="A23" s="6" t="s">
        <v>435</v>
      </c>
      <c r="B23" s="30" t="s">
        <v>181</v>
      </c>
      <c r="C23" s="83">
        <v>8539</v>
      </c>
      <c r="D23" s="83"/>
      <c r="E23" s="83">
        <v>300</v>
      </c>
      <c r="F23" s="69">
        <f>SUM(C23:E23)</f>
        <v>8839</v>
      </c>
    </row>
    <row r="24" spans="1:6" ht="15">
      <c r="A24" s="47" t="s">
        <v>494</v>
      </c>
      <c r="B24" s="48" t="s">
        <v>182</v>
      </c>
      <c r="C24" s="67">
        <f>SUM(C19:C23)</f>
        <v>87849</v>
      </c>
      <c r="D24" s="67"/>
      <c r="E24" s="67">
        <f>SUM(E19:E23)</f>
        <v>26140</v>
      </c>
      <c r="F24" s="67">
        <f>SUM(F19:F23)</f>
        <v>113989</v>
      </c>
    </row>
    <row r="25" spans="1:6" ht="15">
      <c r="A25" s="36" t="s">
        <v>465</v>
      </c>
      <c r="B25" s="48" t="s">
        <v>183</v>
      </c>
      <c r="C25" s="67">
        <v>24974</v>
      </c>
      <c r="D25" s="67"/>
      <c r="E25" s="67">
        <v>7478</v>
      </c>
      <c r="F25" s="67">
        <f>SUM(C25:E25)</f>
        <v>32452</v>
      </c>
    </row>
    <row r="26" spans="1:6" ht="15" hidden="1">
      <c r="A26" s="4" t="s">
        <v>184</v>
      </c>
      <c r="B26" s="27" t="s">
        <v>185</v>
      </c>
      <c r="C26" s="83"/>
      <c r="D26" s="83"/>
      <c r="E26" s="83"/>
      <c r="F26" s="69"/>
    </row>
    <row r="27" spans="1:6" ht="15" hidden="1">
      <c r="A27" s="4" t="s">
        <v>186</v>
      </c>
      <c r="B27" s="27" t="s">
        <v>187</v>
      </c>
      <c r="C27" s="83"/>
      <c r="D27" s="83"/>
      <c r="E27" s="83"/>
      <c r="F27" s="69"/>
    </row>
    <row r="28" spans="1:6" ht="15" hidden="1">
      <c r="A28" s="4" t="s">
        <v>188</v>
      </c>
      <c r="B28" s="27" t="s">
        <v>189</v>
      </c>
      <c r="C28" s="83"/>
      <c r="D28" s="83"/>
      <c r="E28" s="83"/>
      <c r="F28" s="69"/>
    </row>
    <row r="29" spans="1:6" ht="15">
      <c r="A29" s="6" t="s">
        <v>436</v>
      </c>
      <c r="B29" s="30" t="s">
        <v>190</v>
      </c>
      <c r="C29" s="83">
        <v>2925</v>
      </c>
      <c r="D29" s="83"/>
      <c r="E29" s="83">
        <v>1028</v>
      </c>
      <c r="F29" s="69">
        <f aca="true" t="shared" si="0" ref="F29:F49">SUM(C29:E29)</f>
        <v>3953</v>
      </c>
    </row>
    <row r="30" spans="1:6" ht="15" hidden="1">
      <c r="A30" s="4" t="s">
        <v>191</v>
      </c>
      <c r="B30" s="27" t="s">
        <v>192</v>
      </c>
      <c r="C30" s="83"/>
      <c r="D30" s="83"/>
      <c r="E30" s="83"/>
      <c r="F30" s="69">
        <f t="shared" si="0"/>
        <v>0</v>
      </c>
    </row>
    <row r="31" spans="1:6" ht="15" hidden="1">
      <c r="A31" s="4" t="s">
        <v>193</v>
      </c>
      <c r="B31" s="27" t="s">
        <v>194</v>
      </c>
      <c r="C31" s="83"/>
      <c r="D31" s="83"/>
      <c r="E31" s="83"/>
      <c r="F31" s="69">
        <f t="shared" si="0"/>
        <v>0</v>
      </c>
    </row>
    <row r="32" spans="1:6" ht="15" customHeight="1">
      <c r="A32" s="6" t="s">
        <v>495</v>
      </c>
      <c r="B32" s="30" t="s">
        <v>195</v>
      </c>
      <c r="C32" s="83">
        <v>773</v>
      </c>
      <c r="D32" s="83"/>
      <c r="E32" s="83">
        <v>692</v>
      </c>
      <c r="F32" s="69">
        <f t="shared" si="0"/>
        <v>1465</v>
      </c>
    </row>
    <row r="33" spans="1:6" ht="15" hidden="1">
      <c r="A33" s="4" t="s">
        <v>196</v>
      </c>
      <c r="B33" s="27" t="s">
        <v>197</v>
      </c>
      <c r="C33" s="83"/>
      <c r="D33" s="83"/>
      <c r="E33" s="83"/>
      <c r="F33" s="69">
        <f t="shared" si="0"/>
        <v>0</v>
      </c>
    </row>
    <row r="34" spans="1:6" ht="15" hidden="1">
      <c r="A34" s="4" t="s">
        <v>198</v>
      </c>
      <c r="B34" s="27" t="s">
        <v>199</v>
      </c>
      <c r="C34" s="83"/>
      <c r="D34" s="83"/>
      <c r="E34" s="83"/>
      <c r="F34" s="69">
        <f t="shared" si="0"/>
        <v>0</v>
      </c>
    </row>
    <row r="35" spans="1:6" ht="15" hidden="1">
      <c r="A35" s="4" t="s">
        <v>466</v>
      </c>
      <c r="B35" s="27" t="s">
        <v>200</v>
      </c>
      <c r="C35" s="83"/>
      <c r="D35" s="83"/>
      <c r="E35" s="83"/>
      <c r="F35" s="69">
        <f t="shared" si="0"/>
        <v>0</v>
      </c>
    </row>
    <row r="36" spans="1:6" ht="15" hidden="1">
      <c r="A36" s="4" t="s">
        <v>201</v>
      </c>
      <c r="B36" s="27" t="s">
        <v>202</v>
      </c>
      <c r="C36" s="83"/>
      <c r="D36" s="83"/>
      <c r="E36" s="83"/>
      <c r="F36" s="69">
        <f t="shared" si="0"/>
        <v>0</v>
      </c>
    </row>
    <row r="37" spans="1:6" ht="15" hidden="1">
      <c r="A37" s="9" t="s">
        <v>467</v>
      </c>
      <c r="B37" s="27" t="s">
        <v>203</v>
      </c>
      <c r="C37" s="83"/>
      <c r="D37" s="83"/>
      <c r="E37" s="83"/>
      <c r="F37" s="69">
        <f t="shared" si="0"/>
        <v>0</v>
      </c>
    </row>
    <row r="38" spans="1:6" ht="15" hidden="1">
      <c r="A38" s="5" t="s">
        <v>204</v>
      </c>
      <c r="B38" s="27" t="s">
        <v>205</v>
      </c>
      <c r="C38" s="83"/>
      <c r="D38" s="83"/>
      <c r="E38" s="83"/>
      <c r="F38" s="69">
        <f t="shared" si="0"/>
        <v>0</v>
      </c>
    </row>
    <row r="39" spans="1:6" ht="15" hidden="1">
      <c r="A39" s="4" t="s">
        <v>468</v>
      </c>
      <c r="B39" s="27" t="s">
        <v>206</v>
      </c>
      <c r="C39" s="83"/>
      <c r="D39" s="83"/>
      <c r="E39" s="83"/>
      <c r="F39" s="69">
        <f t="shared" si="0"/>
        <v>0</v>
      </c>
    </row>
    <row r="40" spans="1:6" ht="15">
      <c r="A40" s="6" t="s">
        <v>437</v>
      </c>
      <c r="B40" s="30" t="s">
        <v>207</v>
      </c>
      <c r="C40" s="83">
        <v>19254</v>
      </c>
      <c r="D40" s="83"/>
      <c r="E40" s="83">
        <v>7555</v>
      </c>
      <c r="F40" s="69">
        <f t="shared" si="0"/>
        <v>26809</v>
      </c>
    </row>
    <row r="41" spans="1:6" ht="15" hidden="1">
      <c r="A41" s="4" t="s">
        <v>208</v>
      </c>
      <c r="B41" s="27" t="s">
        <v>209</v>
      </c>
      <c r="C41" s="83"/>
      <c r="D41" s="83"/>
      <c r="E41" s="83"/>
      <c r="F41" s="69">
        <f t="shared" si="0"/>
        <v>0</v>
      </c>
    </row>
    <row r="42" spans="1:6" ht="15" hidden="1">
      <c r="A42" s="4" t="s">
        <v>210</v>
      </c>
      <c r="B42" s="27" t="s">
        <v>211</v>
      </c>
      <c r="C42" s="83"/>
      <c r="D42" s="83"/>
      <c r="E42" s="83"/>
      <c r="F42" s="69">
        <f t="shared" si="0"/>
        <v>0</v>
      </c>
    </row>
    <row r="43" spans="1:6" ht="15">
      <c r="A43" s="6" t="s">
        <v>438</v>
      </c>
      <c r="B43" s="30" t="s">
        <v>212</v>
      </c>
      <c r="C43" s="83">
        <v>565</v>
      </c>
      <c r="D43" s="83"/>
      <c r="E43" s="83">
        <v>12</v>
      </c>
      <c r="F43" s="69">
        <f t="shared" si="0"/>
        <v>577</v>
      </c>
    </row>
    <row r="44" spans="1:6" ht="15" hidden="1">
      <c r="A44" s="4" t="s">
        <v>213</v>
      </c>
      <c r="B44" s="27" t="s">
        <v>214</v>
      </c>
      <c r="C44" s="83"/>
      <c r="D44" s="83"/>
      <c r="E44" s="83"/>
      <c r="F44" s="69">
        <f t="shared" si="0"/>
        <v>0</v>
      </c>
    </row>
    <row r="45" spans="1:6" ht="15" hidden="1">
      <c r="A45" s="4" t="s">
        <v>215</v>
      </c>
      <c r="B45" s="27" t="s">
        <v>216</v>
      </c>
      <c r="C45" s="83"/>
      <c r="D45" s="83"/>
      <c r="E45" s="83"/>
      <c r="F45" s="69">
        <f t="shared" si="0"/>
        <v>0</v>
      </c>
    </row>
    <row r="46" spans="1:6" ht="15" hidden="1">
      <c r="A46" s="4" t="s">
        <v>469</v>
      </c>
      <c r="B46" s="27" t="s">
        <v>217</v>
      </c>
      <c r="C46" s="83"/>
      <c r="D46" s="83"/>
      <c r="E46" s="83"/>
      <c r="F46" s="69">
        <f t="shared" si="0"/>
        <v>0</v>
      </c>
    </row>
    <row r="47" spans="1:6" ht="15" hidden="1">
      <c r="A47" s="4" t="s">
        <v>470</v>
      </c>
      <c r="B47" s="27" t="s">
        <v>218</v>
      </c>
      <c r="C47" s="83"/>
      <c r="D47" s="83"/>
      <c r="E47" s="83"/>
      <c r="F47" s="69">
        <f t="shared" si="0"/>
        <v>0</v>
      </c>
    </row>
    <row r="48" spans="1:6" ht="15" hidden="1">
      <c r="A48" s="4" t="s">
        <v>219</v>
      </c>
      <c r="B48" s="27" t="s">
        <v>220</v>
      </c>
      <c r="C48" s="83"/>
      <c r="D48" s="83"/>
      <c r="E48" s="83"/>
      <c r="F48" s="69">
        <f t="shared" si="0"/>
        <v>0</v>
      </c>
    </row>
    <row r="49" spans="1:6" ht="15">
      <c r="A49" s="6" t="s">
        <v>439</v>
      </c>
      <c r="B49" s="30" t="s">
        <v>221</v>
      </c>
      <c r="C49" s="83">
        <v>4074</v>
      </c>
      <c r="D49" s="83"/>
      <c r="E49" s="83">
        <v>1965</v>
      </c>
      <c r="F49" s="69">
        <f t="shared" si="0"/>
        <v>6039</v>
      </c>
    </row>
    <row r="50" spans="1:6" ht="15">
      <c r="A50" s="36" t="s">
        <v>440</v>
      </c>
      <c r="B50" s="48" t="s">
        <v>222</v>
      </c>
      <c r="C50" s="67">
        <f>SUM(C29:C49)</f>
        <v>27591</v>
      </c>
      <c r="D50" s="67"/>
      <c r="E50" s="67">
        <f>SUM(E29:E49)</f>
        <v>11252</v>
      </c>
      <c r="F50" s="67">
        <f>SUM(F29:F49)</f>
        <v>38843</v>
      </c>
    </row>
    <row r="51" spans="1:6" ht="15">
      <c r="A51" s="12" t="s">
        <v>223</v>
      </c>
      <c r="B51" s="27" t="s">
        <v>224</v>
      </c>
      <c r="C51" s="83"/>
      <c r="D51" s="83"/>
      <c r="E51" s="83"/>
      <c r="F51" s="69"/>
    </row>
    <row r="52" spans="1:6" ht="15">
      <c r="A52" s="12" t="s">
        <v>441</v>
      </c>
      <c r="B52" s="27" t="s">
        <v>225</v>
      </c>
      <c r="C52" s="83"/>
      <c r="D52" s="83"/>
      <c r="E52" s="83"/>
      <c r="F52" s="69"/>
    </row>
    <row r="53" spans="1:6" ht="15">
      <c r="A53" s="15" t="s">
        <v>471</v>
      </c>
      <c r="B53" s="27" t="s">
        <v>226</v>
      </c>
      <c r="C53" s="83"/>
      <c r="D53" s="83"/>
      <c r="E53" s="83"/>
      <c r="F53" s="69"/>
    </row>
    <row r="54" spans="1:6" ht="15">
      <c r="A54" s="15" t="s">
        <v>472</v>
      </c>
      <c r="B54" s="27" t="s">
        <v>227</v>
      </c>
      <c r="C54" s="83"/>
      <c r="D54" s="83"/>
      <c r="E54" s="83"/>
      <c r="F54" s="69"/>
    </row>
    <row r="55" spans="1:6" ht="15">
      <c r="A55" s="15" t="s">
        <v>473</v>
      </c>
      <c r="B55" s="27" t="s">
        <v>228</v>
      </c>
      <c r="C55" s="83"/>
      <c r="D55" s="83"/>
      <c r="E55" s="83"/>
      <c r="F55" s="69"/>
    </row>
    <row r="56" spans="1:6" ht="15">
      <c r="A56" s="12" t="s">
        <v>474</v>
      </c>
      <c r="B56" s="27" t="s">
        <v>229</v>
      </c>
      <c r="C56" s="83"/>
      <c r="D56" s="83"/>
      <c r="E56" s="83"/>
      <c r="F56" s="69"/>
    </row>
    <row r="57" spans="1:6" ht="15">
      <c r="A57" s="12" t="s">
        <v>475</v>
      </c>
      <c r="B57" s="27" t="s">
        <v>230</v>
      </c>
      <c r="C57" s="83"/>
      <c r="D57" s="83"/>
      <c r="E57" s="83"/>
      <c r="F57" s="69"/>
    </row>
    <row r="58" spans="1:6" ht="15">
      <c r="A58" s="12" t="s">
        <v>476</v>
      </c>
      <c r="B58" s="27" t="s">
        <v>231</v>
      </c>
      <c r="C58" s="83"/>
      <c r="D58" s="83"/>
      <c r="E58" s="83"/>
      <c r="F58" s="69"/>
    </row>
    <row r="59" spans="1:6" ht="15">
      <c r="A59" s="45" t="s">
        <v>443</v>
      </c>
      <c r="B59" s="48" t="s">
        <v>232</v>
      </c>
      <c r="C59" s="67"/>
      <c r="D59" s="67"/>
      <c r="E59" s="67"/>
      <c r="F59" s="67"/>
    </row>
    <row r="60" spans="1:6" ht="15">
      <c r="A60" s="11" t="s">
        <v>477</v>
      </c>
      <c r="B60" s="27" t="s">
        <v>233</v>
      </c>
      <c r="C60" s="83"/>
      <c r="D60" s="83"/>
      <c r="E60" s="83"/>
      <c r="F60" s="69"/>
    </row>
    <row r="61" spans="1:6" ht="15">
      <c r="A61" s="11" t="s">
        <v>234</v>
      </c>
      <c r="B61" s="27" t="s">
        <v>235</v>
      </c>
      <c r="C61" s="83">
        <v>1154</v>
      </c>
      <c r="D61" s="83"/>
      <c r="E61" s="83"/>
      <c r="F61" s="69">
        <f>SUM(C61:E61)</f>
        <v>1154</v>
      </c>
    </row>
    <row r="62" spans="1:6" ht="15">
      <c r="A62" s="11" t="s">
        <v>236</v>
      </c>
      <c r="B62" s="27" t="s">
        <v>237</v>
      </c>
      <c r="C62" s="83"/>
      <c r="D62" s="83"/>
      <c r="E62" s="83"/>
      <c r="F62" s="69"/>
    </row>
    <row r="63" spans="1:6" ht="15">
      <c r="A63" s="11" t="s">
        <v>444</v>
      </c>
      <c r="B63" s="27" t="s">
        <v>238</v>
      </c>
      <c r="C63" s="83"/>
      <c r="D63" s="83"/>
      <c r="E63" s="83"/>
      <c r="F63" s="69"/>
    </row>
    <row r="64" spans="1:6" ht="15">
      <c r="A64" s="11" t="s">
        <v>478</v>
      </c>
      <c r="B64" s="27" t="s">
        <v>239</v>
      </c>
      <c r="C64" s="83"/>
      <c r="D64" s="83"/>
      <c r="E64" s="83"/>
      <c r="F64" s="69"/>
    </row>
    <row r="65" spans="1:6" ht="15">
      <c r="A65" s="11" t="s">
        <v>446</v>
      </c>
      <c r="B65" s="27" t="s">
        <v>240</v>
      </c>
      <c r="C65" s="83"/>
      <c r="D65" s="83"/>
      <c r="E65" s="83"/>
      <c r="F65" s="69"/>
    </row>
    <row r="66" spans="1:6" ht="15">
      <c r="A66" s="11" t="s">
        <v>479</v>
      </c>
      <c r="B66" s="27" t="s">
        <v>241</v>
      </c>
      <c r="C66" s="83"/>
      <c r="D66" s="83"/>
      <c r="E66" s="83"/>
      <c r="F66" s="69"/>
    </row>
    <row r="67" spans="1:6" ht="15">
      <c r="A67" s="11" t="s">
        <v>480</v>
      </c>
      <c r="B67" s="27" t="s">
        <v>242</v>
      </c>
      <c r="C67" s="83"/>
      <c r="D67" s="83"/>
      <c r="E67" s="83"/>
      <c r="F67" s="69"/>
    </row>
    <row r="68" spans="1:6" ht="15">
      <c r="A68" s="11" t="s">
        <v>243</v>
      </c>
      <c r="B68" s="27" t="s">
        <v>244</v>
      </c>
      <c r="C68" s="83"/>
      <c r="D68" s="83"/>
      <c r="E68" s="83"/>
      <c r="F68" s="69"/>
    </row>
    <row r="69" spans="1:6" ht="15">
      <c r="A69" s="17" t="s">
        <v>245</v>
      </c>
      <c r="B69" s="27" t="s">
        <v>246</v>
      </c>
      <c r="C69" s="83"/>
      <c r="D69" s="83"/>
      <c r="E69" s="83"/>
      <c r="F69" s="69"/>
    </row>
    <row r="70" spans="1:6" ht="15">
      <c r="A70" s="11" t="s">
        <v>481</v>
      </c>
      <c r="B70" s="27" t="s">
        <v>247</v>
      </c>
      <c r="C70" s="83"/>
      <c r="D70" s="83"/>
      <c r="E70" s="83"/>
      <c r="F70" s="69"/>
    </row>
    <row r="71" spans="1:6" ht="15">
      <c r="A71" s="17" t="s">
        <v>93</v>
      </c>
      <c r="B71" s="27" t="s">
        <v>248</v>
      </c>
      <c r="C71" s="83"/>
      <c r="D71" s="83"/>
      <c r="E71" s="83"/>
      <c r="F71" s="69"/>
    </row>
    <row r="72" spans="1:6" ht="15">
      <c r="A72" s="17" t="s">
        <v>94</v>
      </c>
      <c r="B72" s="27" t="s">
        <v>248</v>
      </c>
      <c r="C72" s="83"/>
      <c r="D72" s="83"/>
      <c r="E72" s="83"/>
      <c r="F72" s="69"/>
    </row>
    <row r="73" spans="1:6" ht="15">
      <c r="A73" s="45" t="s">
        <v>449</v>
      </c>
      <c r="B73" s="48" t="s">
        <v>249</v>
      </c>
      <c r="C73" s="67">
        <f>SUM(C61:C72)</f>
        <v>1154</v>
      </c>
      <c r="D73" s="67"/>
      <c r="E73" s="67"/>
      <c r="F73" s="67">
        <f>SUM(F61:F72)</f>
        <v>1154</v>
      </c>
    </row>
    <row r="74" spans="1:6" ht="15.75">
      <c r="A74" s="49" t="s">
        <v>27</v>
      </c>
      <c r="B74" s="48"/>
      <c r="C74" s="67">
        <f>C73+C59+C50+C25+C24</f>
        <v>141568</v>
      </c>
      <c r="D74" s="67"/>
      <c r="E74" s="67">
        <f>E73+E59+E50+E25+E24</f>
        <v>44870</v>
      </c>
      <c r="F74" s="67">
        <f>SUM(C74:E74)</f>
        <v>186438</v>
      </c>
    </row>
    <row r="75" spans="1:6" ht="15">
      <c r="A75" s="31" t="s">
        <v>250</v>
      </c>
      <c r="B75" s="27" t="s">
        <v>251</v>
      </c>
      <c r="C75" s="83">
        <v>188</v>
      </c>
      <c r="D75" s="83"/>
      <c r="E75" s="83"/>
      <c r="F75" s="69">
        <f>SUM(C75:E75)</f>
        <v>188</v>
      </c>
    </row>
    <row r="76" spans="1:6" ht="15">
      <c r="A76" s="31" t="s">
        <v>482</v>
      </c>
      <c r="B76" s="27" t="s">
        <v>252</v>
      </c>
      <c r="C76" s="83"/>
      <c r="D76" s="83"/>
      <c r="E76" s="83"/>
      <c r="F76" s="69"/>
    </row>
    <row r="77" spans="1:6" ht="15">
      <c r="A77" s="31" t="s">
        <v>253</v>
      </c>
      <c r="B77" s="27" t="s">
        <v>254</v>
      </c>
      <c r="C77" s="83">
        <v>475</v>
      </c>
      <c r="D77" s="83"/>
      <c r="E77" s="83"/>
      <c r="F77" s="69">
        <f>SUM(C77:E77)</f>
        <v>475</v>
      </c>
    </row>
    <row r="78" spans="1:6" ht="15">
      <c r="A78" s="31" t="s">
        <v>255</v>
      </c>
      <c r="B78" s="27" t="s">
        <v>256</v>
      </c>
      <c r="C78" s="83">
        <v>320</v>
      </c>
      <c r="D78" s="83"/>
      <c r="E78" s="83"/>
      <c r="F78" s="69">
        <f>SUM(C78:E78)</f>
        <v>320</v>
      </c>
    </row>
    <row r="79" spans="1:6" ht="15">
      <c r="A79" s="5" t="s">
        <v>257</v>
      </c>
      <c r="B79" s="27" t="s">
        <v>258</v>
      </c>
      <c r="C79" s="83"/>
      <c r="D79" s="83"/>
      <c r="E79" s="83"/>
      <c r="F79" s="69"/>
    </row>
    <row r="80" spans="1:6" ht="15">
      <c r="A80" s="5" t="s">
        <v>259</v>
      </c>
      <c r="B80" s="27" t="s">
        <v>260</v>
      </c>
      <c r="C80" s="83"/>
      <c r="D80" s="83"/>
      <c r="E80" s="83"/>
      <c r="F80" s="69"/>
    </row>
    <row r="81" spans="1:6" ht="15">
      <c r="A81" s="5" t="s">
        <v>261</v>
      </c>
      <c r="B81" s="27" t="s">
        <v>262</v>
      </c>
      <c r="C81" s="83">
        <v>190</v>
      </c>
      <c r="D81" s="83"/>
      <c r="E81" s="83"/>
      <c r="F81" s="69">
        <f>SUM(C81:E81)</f>
        <v>190</v>
      </c>
    </row>
    <row r="82" spans="1:6" ht="15">
      <c r="A82" s="46" t="s">
        <v>451</v>
      </c>
      <c r="B82" s="48" t="s">
        <v>263</v>
      </c>
      <c r="C82" s="67">
        <f>SUM(C75:C81)</f>
        <v>1173</v>
      </c>
      <c r="D82" s="67"/>
      <c r="E82" s="67"/>
      <c r="F82" s="67">
        <f>SUM(F75:F81)</f>
        <v>1173</v>
      </c>
    </row>
    <row r="83" spans="1:6" ht="15">
      <c r="A83" s="12" t="s">
        <v>264</v>
      </c>
      <c r="B83" s="27" t="s">
        <v>265</v>
      </c>
      <c r="C83" s="83"/>
      <c r="D83" s="83"/>
      <c r="E83" s="83"/>
      <c r="F83" s="69"/>
    </row>
    <row r="84" spans="1:6" ht="15">
      <c r="A84" s="12" t="s">
        <v>266</v>
      </c>
      <c r="B84" s="27" t="s">
        <v>267</v>
      </c>
      <c r="C84" s="83"/>
      <c r="D84" s="83"/>
      <c r="E84" s="83"/>
      <c r="F84" s="69"/>
    </row>
    <row r="85" spans="1:6" ht="15">
      <c r="A85" s="12" t="s">
        <v>268</v>
      </c>
      <c r="B85" s="27" t="s">
        <v>269</v>
      </c>
      <c r="C85" s="83"/>
      <c r="D85" s="83"/>
      <c r="E85" s="83"/>
      <c r="F85" s="69"/>
    </row>
    <row r="86" spans="1:6" ht="15">
      <c r="A86" s="12" t="s">
        <v>270</v>
      </c>
      <c r="B86" s="27" t="s">
        <v>271</v>
      </c>
      <c r="C86" s="83"/>
      <c r="D86" s="83"/>
      <c r="E86" s="83"/>
      <c r="F86" s="69"/>
    </row>
    <row r="87" spans="1:6" ht="15">
      <c r="A87" s="45" t="s">
        <v>452</v>
      </c>
      <c r="B87" s="48" t="s">
        <v>272</v>
      </c>
      <c r="C87" s="67"/>
      <c r="D87" s="67"/>
      <c r="E87" s="67"/>
      <c r="F87" s="67"/>
    </row>
    <row r="88" spans="1:6" ht="15">
      <c r="A88" s="12" t="s">
        <v>273</v>
      </c>
      <c r="B88" s="27" t="s">
        <v>274</v>
      </c>
      <c r="C88" s="83"/>
      <c r="D88" s="83"/>
      <c r="E88" s="83"/>
      <c r="F88" s="69"/>
    </row>
    <row r="89" spans="1:6" ht="15">
      <c r="A89" s="12" t="s">
        <v>483</v>
      </c>
      <c r="B89" s="27" t="s">
        <v>275</v>
      </c>
      <c r="C89" s="83"/>
      <c r="D89" s="83"/>
      <c r="E89" s="83"/>
      <c r="F89" s="69"/>
    </row>
    <row r="90" spans="1:6" ht="15">
      <c r="A90" s="12" t="s">
        <v>484</v>
      </c>
      <c r="B90" s="27" t="s">
        <v>276</v>
      </c>
      <c r="C90" s="83"/>
      <c r="D90" s="83"/>
      <c r="E90" s="83"/>
      <c r="F90" s="69"/>
    </row>
    <row r="91" spans="1:6" ht="15">
      <c r="A91" s="12" t="s">
        <v>485</v>
      </c>
      <c r="B91" s="27" t="s">
        <v>277</v>
      </c>
      <c r="C91" s="83"/>
      <c r="D91" s="83"/>
      <c r="E91" s="83"/>
      <c r="F91" s="69"/>
    </row>
    <row r="92" spans="1:6" ht="15">
      <c r="A92" s="12" t="s">
        <v>486</v>
      </c>
      <c r="B92" s="27" t="s">
        <v>278</v>
      </c>
      <c r="C92" s="83"/>
      <c r="D92" s="83"/>
      <c r="E92" s="83"/>
      <c r="F92" s="69"/>
    </row>
    <row r="93" spans="1:6" ht="15">
      <c r="A93" s="12" t="s">
        <v>487</v>
      </c>
      <c r="B93" s="27" t="s">
        <v>279</v>
      </c>
      <c r="C93" s="83"/>
      <c r="D93" s="83"/>
      <c r="E93" s="83"/>
      <c r="F93" s="69"/>
    </row>
    <row r="94" spans="1:6" ht="15">
      <c r="A94" s="12" t="s">
        <v>280</v>
      </c>
      <c r="B94" s="27" t="s">
        <v>281</v>
      </c>
      <c r="C94" s="83"/>
      <c r="D94" s="83"/>
      <c r="E94" s="83"/>
      <c r="F94" s="69"/>
    </row>
    <row r="95" spans="1:6" ht="15">
      <c r="A95" s="12" t="s">
        <v>488</v>
      </c>
      <c r="B95" s="27" t="s">
        <v>282</v>
      </c>
      <c r="C95" s="83"/>
      <c r="D95" s="83"/>
      <c r="E95" s="83"/>
      <c r="F95" s="69"/>
    </row>
    <row r="96" spans="1:6" ht="15">
      <c r="A96" s="45" t="s">
        <v>453</v>
      </c>
      <c r="B96" s="48" t="s">
        <v>283</v>
      </c>
      <c r="C96" s="83"/>
      <c r="D96" s="83"/>
      <c r="E96" s="83"/>
      <c r="F96" s="69"/>
    </row>
    <row r="97" spans="1:6" ht="15.75">
      <c r="A97" s="49" t="s">
        <v>26</v>
      </c>
      <c r="B97" s="48"/>
      <c r="C97" s="67">
        <f>C82+C87+C96</f>
        <v>1173</v>
      </c>
      <c r="D97" s="83"/>
      <c r="E97" s="83"/>
      <c r="F97" s="67">
        <f>SUM(C97:E97)</f>
        <v>1173</v>
      </c>
    </row>
    <row r="98" spans="1:6" ht="15.75">
      <c r="A98" s="32" t="s">
        <v>496</v>
      </c>
      <c r="B98" s="33" t="s">
        <v>284</v>
      </c>
      <c r="C98" s="67">
        <f>C96+C87+C82+C73+C59+C50+C25+C24</f>
        <v>142741</v>
      </c>
      <c r="D98" s="67"/>
      <c r="E98" s="67">
        <f>E82+E50+E25+E24</f>
        <v>44870</v>
      </c>
      <c r="F98" s="67">
        <f>F96+F87+F82+F73+F59+F50+F25+F24</f>
        <v>187611</v>
      </c>
    </row>
    <row r="99" spans="1:25" ht="15">
      <c r="A99" s="12" t="s">
        <v>489</v>
      </c>
      <c r="B99" s="4" t="s">
        <v>285</v>
      </c>
      <c r="C99" s="12"/>
      <c r="D99" s="12"/>
      <c r="E99" s="12"/>
      <c r="F99" s="7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286</v>
      </c>
      <c r="B100" s="4" t="s">
        <v>287</v>
      </c>
      <c r="C100" s="12"/>
      <c r="D100" s="12"/>
      <c r="E100" s="12"/>
      <c r="F100" s="7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490</v>
      </c>
      <c r="B101" s="4" t="s">
        <v>288</v>
      </c>
      <c r="C101" s="12"/>
      <c r="D101" s="12"/>
      <c r="E101" s="12"/>
      <c r="F101" s="7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458</v>
      </c>
      <c r="B102" s="6" t="s">
        <v>289</v>
      </c>
      <c r="C102" s="14"/>
      <c r="D102" s="14"/>
      <c r="E102" s="14"/>
      <c r="F102" s="7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491</v>
      </c>
      <c r="B103" s="4" t="s">
        <v>290</v>
      </c>
      <c r="C103" s="34"/>
      <c r="D103" s="34"/>
      <c r="E103" s="34"/>
      <c r="F103" s="7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461</v>
      </c>
      <c r="B104" s="4" t="s">
        <v>291</v>
      </c>
      <c r="C104" s="34"/>
      <c r="D104" s="34"/>
      <c r="E104" s="34"/>
      <c r="F104" s="7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292</v>
      </c>
      <c r="B105" s="4" t="s">
        <v>293</v>
      </c>
      <c r="C105" s="12"/>
      <c r="D105" s="12"/>
      <c r="E105" s="12"/>
      <c r="F105" s="7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492</v>
      </c>
      <c r="B106" s="4" t="s">
        <v>294</v>
      </c>
      <c r="C106" s="12"/>
      <c r="D106" s="12"/>
      <c r="E106" s="12"/>
      <c r="F106" s="7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459</v>
      </c>
      <c r="B107" s="6" t="s">
        <v>295</v>
      </c>
      <c r="C107" s="13"/>
      <c r="D107" s="13"/>
      <c r="E107" s="13"/>
      <c r="F107" s="7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296</v>
      </c>
      <c r="B108" s="4" t="s">
        <v>297</v>
      </c>
      <c r="C108" s="34"/>
      <c r="D108" s="34"/>
      <c r="E108" s="34"/>
      <c r="F108" s="7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298</v>
      </c>
      <c r="B109" s="4" t="s">
        <v>299</v>
      </c>
      <c r="C109" s="34"/>
      <c r="D109" s="34"/>
      <c r="E109" s="34"/>
      <c r="F109" s="7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300</v>
      </c>
      <c r="B110" s="6" t="s">
        <v>301</v>
      </c>
      <c r="C110" s="34"/>
      <c r="D110" s="34"/>
      <c r="E110" s="34"/>
      <c r="F110" s="7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302</v>
      </c>
      <c r="B111" s="4" t="s">
        <v>303</v>
      </c>
      <c r="C111" s="34"/>
      <c r="D111" s="34"/>
      <c r="E111" s="34"/>
      <c r="F111" s="7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304</v>
      </c>
      <c r="B112" s="4" t="s">
        <v>305</v>
      </c>
      <c r="C112" s="34"/>
      <c r="D112" s="34"/>
      <c r="E112" s="34"/>
      <c r="F112" s="7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306</v>
      </c>
      <c r="B113" s="4" t="s">
        <v>307</v>
      </c>
      <c r="C113" s="34"/>
      <c r="D113" s="34"/>
      <c r="E113" s="34"/>
      <c r="F113" s="7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460</v>
      </c>
      <c r="B114" s="36" t="s">
        <v>308</v>
      </c>
      <c r="C114" s="13"/>
      <c r="D114" s="13"/>
      <c r="E114" s="13"/>
      <c r="F114" s="7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309</v>
      </c>
      <c r="B115" s="4" t="s">
        <v>310</v>
      </c>
      <c r="C115" s="34"/>
      <c r="D115" s="34"/>
      <c r="E115" s="34"/>
      <c r="F115" s="7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311</v>
      </c>
      <c r="B116" s="4" t="s">
        <v>312</v>
      </c>
      <c r="C116" s="12"/>
      <c r="D116" s="12"/>
      <c r="E116" s="12"/>
      <c r="F116" s="7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493</v>
      </c>
      <c r="B117" s="4" t="s">
        <v>313</v>
      </c>
      <c r="C117" s="34"/>
      <c r="D117" s="34"/>
      <c r="E117" s="34"/>
      <c r="F117" s="7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462</v>
      </c>
      <c r="B118" s="4" t="s">
        <v>314</v>
      </c>
      <c r="C118" s="34"/>
      <c r="D118" s="34"/>
      <c r="E118" s="34"/>
      <c r="F118" s="7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463</v>
      </c>
      <c r="B119" s="36" t="s">
        <v>315</v>
      </c>
      <c r="C119" s="13"/>
      <c r="D119" s="13"/>
      <c r="E119" s="13"/>
      <c r="F119" s="7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316</v>
      </c>
      <c r="B120" s="4" t="s">
        <v>317</v>
      </c>
      <c r="C120" s="12"/>
      <c r="D120" s="12"/>
      <c r="E120" s="12"/>
      <c r="F120" s="7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497</v>
      </c>
      <c r="B121" s="38" t="s">
        <v>318</v>
      </c>
      <c r="C121" s="13"/>
      <c r="D121" s="13"/>
      <c r="E121" s="13"/>
      <c r="F121" s="7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84" t="s">
        <v>533</v>
      </c>
      <c r="B122" s="85"/>
      <c r="C122" s="67">
        <f>C121+C98</f>
        <v>142741</v>
      </c>
      <c r="D122" s="67"/>
      <c r="E122" s="67">
        <f>E98</f>
        <v>44870</v>
      </c>
      <c r="F122" s="67">
        <f>F121+F98</f>
        <v>187611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&amp;R1/4. melléklet a 5/2015. (III. 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2015-03-04T15:14:54Z</cp:lastPrinted>
  <dcterms:created xsi:type="dcterms:W3CDTF">2014-01-03T21:48:14Z</dcterms:created>
  <dcterms:modified xsi:type="dcterms:W3CDTF">2015-03-04T15:17:33Z</dcterms:modified>
  <cp:category/>
  <cp:version/>
  <cp:contentType/>
  <cp:contentStatus/>
</cp:coreProperties>
</file>