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5480" windowHeight="11640"/>
  </bookViews>
  <sheets>
    <sheet name="Munka1" sheetId="1" r:id="rId1"/>
  </sheets>
  <calcPr calcId="145621"/>
</workbook>
</file>

<file path=xl/calcChain.xml><?xml version="1.0" encoding="utf-8"?>
<calcChain xmlns="http://schemas.openxmlformats.org/spreadsheetml/2006/main">
  <c r="J8" i="1" l="1"/>
  <c r="K8" i="1"/>
  <c r="T8" i="1"/>
  <c r="U8" i="1"/>
  <c r="J9" i="1"/>
  <c r="K9" i="1"/>
  <c r="T9" i="1"/>
  <c r="U9" i="1"/>
  <c r="J10" i="1"/>
  <c r="K10" i="1"/>
  <c r="T10" i="1"/>
  <c r="U10" i="1"/>
  <c r="J11" i="1"/>
  <c r="K11" i="1"/>
  <c r="T11" i="1"/>
  <c r="U11" i="1"/>
  <c r="J12" i="1"/>
  <c r="K12" i="1"/>
  <c r="T12" i="1"/>
  <c r="U12" i="1"/>
  <c r="J13" i="1"/>
  <c r="K13" i="1"/>
  <c r="T13" i="1"/>
  <c r="U13" i="1"/>
  <c r="J14" i="1"/>
  <c r="K14" i="1"/>
  <c r="T14" i="1"/>
  <c r="U14" i="1"/>
  <c r="D15" i="1"/>
  <c r="E15" i="1"/>
  <c r="F15" i="1"/>
  <c r="G15" i="1"/>
  <c r="H15" i="1"/>
  <c r="I15" i="1"/>
  <c r="J15" i="1"/>
  <c r="K15" i="1"/>
  <c r="N15" i="1"/>
  <c r="O15" i="1"/>
  <c r="P15" i="1"/>
  <c r="Q15" i="1"/>
  <c r="R15" i="1"/>
  <c r="S15" i="1"/>
  <c r="T15" i="1"/>
  <c r="U15" i="1"/>
  <c r="J16" i="1"/>
  <c r="K16" i="1"/>
  <c r="T16" i="1"/>
  <c r="U16" i="1"/>
  <c r="J17" i="1"/>
  <c r="K17" i="1"/>
  <c r="T17" i="1"/>
  <c r="U17" i="1"/>
  <c r="J18" i="1"/>
  <c r="K18" i="1"/>
  <c r="T18" i="1"/>
  <c r="U18" i="1"/>
  <c r="D19" i="1"/>
  <c r="E19" i="1"/>
  <c r="F19" i="1"/>
  <c r="J19" i="1" s="1"/>
  <c r="G19" i="1"/>
  <c r="K19" i="1" s="1"/>
  <c r="H19" i="1"/>
  <c r="I19" i="1"/>
  <c r="N19" i="1"/>
  <c r="O19" i="1"/>
  <c r="P19" i="1"/>
  <c r="Q19" i="1"/>
  <c r="R19" i="1"/>
  <c r="S19" i="1"/>
  <c r="T19" i="1"/>
  <c r="U19" i="1"/>
  <c r="J20" i="1"/>
  <c r="K20" i="1"/>
  <c r="T20" i="1"/>
  <c r="U20" i="1"/>
  <c r="D21" i="1"/>
  <c r="E21" i="1"/>
  <c r="F21" i="1"/>
  <c r="G21" i="1"/>
  <c r="K21" i="1" s="1"/>
  <c r="H21" i="1"/>
  <c r="I21" i="1"/>
  <c r="J21" i="1"/>
  <c r="N21" i="1"/>
  <c r="O21" i="1"/>
  <c r="P21" i="1"/>
  <c r="Q21" i="1"/>
  <c r="U21" i="1" s="1"/>
  <c r="R21" i="1"/>
  <c r="S21" i="1"/>
  <c r="T21" i="1"/>
  <c r="J22" i="1"/>
  <c r="K22" i="1"/>
  <c r="T22" i="1"/>
  <c r="U22" i="1"/>
  <c r="J23" i="1"/>
  <c r="K23" i="1"/>
  <c r="T23" i="1"/>
  <c r="U23" i="1"/>
  <c r="J24" i="1"/>
  <c r="K24" i="1"/>
  <c r="T24" i="1"/>
  <c r="U24" i="1"/>
  <c r="J25" i="1"/>
  <c r="K25" i="1"/>
  <c r="T25" i="1"/>
  <c r="U25" i="1"/>
  <c r="D26" i="1"/>
  <c r="E26" i="1"/>
  <c r="F26" i="1"/>
  <c r="J26" i="1" s="1"/>
  <c r="G26" i="1"/>
  <c r="K26" i="1" s="1"/>
  <c r="H26" i="1"/>
  <c r="I26" i="1"/>
  <c r="N26" i="1"/>
  <c r="O26" i="1"/>
  <c r="P26" i="1"/>
  <c r="T26" i="1" s="1"/>
  <c r="Q26" i="1"/>
  <c r="U26" i="1" s="1"/>
  <c r="R26" i="1"/>
  <c r="S26" i="1"/>
  <c r="J27" i="1"/>
  <c r="K27" i="1"/>
  <c r="T27" i="1"/>
  <c r="U27" i="1"/>
  <c r="J28" i="1"/>
  <c r="K28" i="1"/>
  <c r="T28" i="1"/>
  <c r="U28" i="1"/>
  <c r="D29" i="1"/>
  <c r="E29" i="1"/>
  <c r="F29" i="1"/>
  <c r="G29" i="1"/>
  <c r="K29" i="1" s="1"/>
  <c r="H29" i="1"/>
  <c r="I29" i="1"/>
  <c r="J29" i="1"/>
  <c r="N29" i="1"/>
  <c r="O29" i="1"/>
  <c r="P29" i="1"/>
  <c r="Q29" i="1"/>
  <c r="R29" i="1"/>
  <c r="S29" i="1"/>
  <c r="T29" i="1"/>
  <c r="U29" i="1"/>
  <c r="J30" i="1"/>
  <c r="K30" i="1"/>
  <c r="T30" i="1"/>
  <c r="U30" i="1"/>
  <c r="D31" i="1"/>
  <c r="E31" i="1"/>
  <c r="F31" i="1"/>
  <c r="G31" i="1"/>
  <c r="K31" i="1" s="1"/>
  <c r="H31" i="1"/>
  <c r="I31" i="1"/>
  <c r="J31" i="1"/>
  <c r="N31" i="1"/>
  <c r="O31" i="1"/>
  <c r="P31" i="1"/>
  <c r="Q31" i="1"/>
  <c r="U31" i="1" s="1"/>
  <c r="R31" i="1"/>
  <c r="S31" i="1"/>
  <c r="T31" i="1"/>
  <c r="D32" i="1"/>
  <c r="E32" i="1"/>
  <c r="F32" i="1"/>
  <c r="G32" i="1"/>
  <c r="K32" i="1" s="1"/>
  <c r="H32" i="1"/>
  <c r="I32" i="1"/>
  <c r="J32" i="1"/>
  <c r="N32" i="1"/>
  <c r="O32" i="1"/>
  <c r="P32" i="1"/>
  <c r="Q32" i="1"/>
  <c r="U32" i="1" s="1"/>
  <c r="R32" i="1"/>
  <c r="S32" i="1"/>
  <c r="T32" i="1"/>
  <c r="D33" i="1"/>
  <c r="E33" i="1"/>
  <c r="F33" i="1"/>
  <c r="J33" i="1" s="1"/>
  <c r="G33" i="1"/>
  <c r="K33" i="1" s="1"/>
  <c r="H33" i="1"/>
  <c r="I33" i="1"/>
  <c r="N33" i="1"/>
  <c r="O33" i="1"/>
  <c r="P33" i="1"/>
  <c r="Q33" i="1"/>
  <c r="U33" i="1" s="1"/>
  <c r="R33" i="1"/>
  <c r="S33" i="1"/>
  <c r="T33" i="1"/>
</calcChain>
</file>

<file path=xl/sharedStrings.xml><?xml version="1.0" encoding="utf-8"?>
<sst xmlns="http://schemas.openxmlformats.org/spreadsheetml/2006/main" count="73" uniqueCount="53">
  <si>
    <t>KÖLTSÉGVETÉS MÉRLEGE</t>
  </si>
  <si>
    <t xml:space="preserve">        Ezer Ft-ban</t>
  </si>
  <si>
    <t xml:space="preserve">Megnevezés </t>
  </si>
  <si>
    <t>Kötelező feladat</t>
  </si>
  <si>
    <t>Önként vállalt feladat</t>
  </si>
  <si>
    <t>Állami feladat</t>
  </si>
  <si>
    <t>Előirányzat összesen</t>
  </si>
  <si>
    <t xml:space="preserve">B E V É T E L E K </t>
  </si>
  <si>
    <t>K I A D Á S O K</t>
  </si>
  <si>
    <t xml:space="preserve">C. MŰKÖDÉSI BEVÉTELEK MINDÖSSZESEN (A+B) </t>
  </si>
  <si>
    <t xml:space="preserve">F. FELHALMOZÁSI BEVÉTELEK MINDÖSSZESEN (D+E) </t>
  </si>
  <si>
    <t xml:space="preserve">C. MŰKÖDÉSI KIADÁSOK MINDÖSSZESEN (A+B) </t>
  </si>
  <si>
    <t xml:space="preserve">F. FELHALMOZÁSI KIADÁSOK MINDÖSSZESEN (D+E) </t>
  </si>
  <si>
    <t>H. BEVÉTELEK MINDÖSSZESEN (C+F)</t>
  </si>
  <si>
    <t>G. KÖLTSÉGV. BEVÉTELEK MINDÖSSZESEN (A+D)</t>
  </si>
  <si>
    <t>H. KIADÁSOK MINDÖSSZESEN (C+F)</t>
  </si>
  <si>
    <t>G. KÖLTSÉGV. KIADÁSOK MINDÖSSZESEN (A+D)</t>
  </si>
  <si>
    <t>2014.</t>
  </si>
  <si>
    <t xml:space="preserve">B1. Működési célú támogatások államháztartáson belülről </t>
  </si>
  <si>
    <t xml:space="preserve">B3. Közhatalmi bevételek </t>
  </si>
  <si>
    <t xml:space="preserve">B4. Működési bevételek </t>
  </si>
  <si>
    <t>B6. Működési célú átvett pénzeszközök</t>
  </si>
  <si>
    <t>K1. Személyi juttatás</t>
  </si>
  <si>
    <t xml:space="preserve">K3. Dologi kiadások </t>
  </si>
  <si>
    <t>K4. Ellátottak pénzbeli juttatásai</t>
  </si>
  <si>
    <t xml:space="preserve">K5. Egyéb működési célú kiadások </t>
  </si>
  <si>
    <t xml:space="preserve">                   Céltartalék </t>
  </si>
  <si>
    <t xml:space="preserve">B. FINANSZÍROZÁSI BEVÉTELEK (B8.) ÖSSZESEN </t>
  </si>
  <si>
    <r>
      <t xml:space="preserve">      Ebből: </t>
    </r>
    <r>
      <rPr>
        <sz val="9"/>
        <rFont val="Arial CE"/>
        <family val="2"/>
        <charset val="238"/>
      </rPr>
      <t>Általános tartalék</t>
    </r>
    <r>
      <rPr>
        <i/>
        <sz val="9"/>
        <rFont val="Arial CE"/>
        <family val="2"/>
        <charset val="238"/>
      </rPr>
      <t xml:space="preserve"> </t>
    </r>
  </si>
  <si>
    <t>B. FINASZÍROZÁSI KIADÁSOK (K9.) ÖSSZESEN</t>
  </si>
  <si>
    <t>A. MŰKÖDÉSI KÖLTSÉGVETÉSI BEVÉTELEK ÖSSZESEN (B1+B3+B4+B6)</t>
  </si>
  <si>
    <t>A. MŰKÖDÉSI KÖLTSÉGVETÉSI KIADÁSOK ÖSSZESEN (K1. …+K5.)</t>
  </si>
  <si>
    <t>B813. Maradvány igénybevétele</t>
  </si>
  <si>
    <t>D. FELHALMOZÁSI KÖLTSÉGVETÉSI BEVÉTELEK ÖSSZESEN (B2.+B5.+B7.)</t>
  </si>
  <si>
    <t xml:space="preserve">B2. Felhalmozási célú támogatások államháztartáson belülről </t>
  </si>
  <si>
    <t xml:space="preserve">B5. Felhalmozási bevételek </t>
  </si>
  <si>
    <t xml:space="preserve">B7. Felhalmozási célú átvett pénzeszközök </t>
  </si>
  <si>
    <t xml:space="preserve">E. FINANSZÍROZÁSI BEVÉTELEK (B8.) ÖSSZESEN </t>
  </si>
  <si>
    <t>K912. Belföldi értékpapírok kiadásai</t>
  </si>
  <si>
    <t>K915. Központi, irányítószervi támogatás folyósítása</t>
  </si>
  <si>
    <t>K916. Pénzeszközök betétként elhelyezése</t>
  </si>
  <si>
    <t>K6. Beruházások</t>
  </si>
  <si>
    <t xml:space="preserve">K7. Felújítások </t>
  </si>
  <si>
    <t xml:space="preserve">K8. Egyéb felhalmozási kiadások </t>
  </si>
  <si>
    <t>D. FELHALMOZÁSI KÖLTSÉGVETÉSI KIADÁSOK ÖSSZ.(K6….+K8.)</t>
  </si>
  <si>
    <t>E. FINASZÍROZÁSI KIADÁSOK (K9.) ÖSSZESEN</t>
  </si>
  <si>
    <t>B812. Belföldi értékpapírok bevételei</t>
  </si>
  <si>
    <t>B813. Központi, irányítószervi támogatás</t>
  </si>
  <si>
    <t>B813. Maradvány igénybevétel</t>
  </si>
  <si>
    <t xml:space="preserve">K2. Munkaadót terhelő járulékok és szociális    hozzájárulási adó </t>
  </si>
  <si>
    <t>B816. Központi, irányítószervi támogatás</t>
  </si>
  <si>
    <t>Eredeti előirányzat</t>
  </si>
  <si>
    <t>Módosít. javasolt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</si>
</sst>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E"/>
      <charset val="238"/>
    </font>
    <font>
      <b/>
      <i/>
      <sz val="10"/>
      <name val="Arial CE"/>
      <charset val="238"/>
    </font>
    <font>
      <sz val="11"/>
      <name val="Arial CE"/>
      <family val="2"/>
      <charset val="238"/>
    </font>
    <font>
      <sz val="8"/>
      <name val="Arial CE"/>
      <family val="2"/>
      <charset val="238"/>
    </font>
    <font>
      <b/>
      <sz val="9"/>
      <name val="Arial CE"/>
      <charset val="238"/>
    </font>
    <font>
      <b/>
      <sz val="9"/>
      <name val="Arial CE"/>
      <family val="2"/>
      <charset val="238"/>
    </font>
    <font>
      <sz val="9"/>
      <name val="Arial CE"/>
      <charset val="238"/>
    </font>
    <font>
      <sz val="9"/>
      <name val="Arial CE"/>
      <family val="2"/>
      <charset val="238"/>
    </font>
    <font>
      <b/>
      <sz val="10"/>
      <name val="Arial CE"/>
      <family val="2"/>
      <charset val="238"/>
    </font>
    <font>
      <i/>
      <sz val="9"/>
      <name val="Arial CE"/>
      <family val="2"/>
      <charset val="238"/>
    </font>
    <font>
      <sz val="9"/>
      <color indexed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3" fontId="5" fillId="0" borderId="1" xfId="0" applyNumberFormat="1" applyFont="1" applyBorder="1"/>
    <xf numFmtId="0" fontId="6" fillId="0" borderId="2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/>
    </xf>
    <xf numFmtId="0" fontId="7" fillId="0" borderId="0" xfId="0" applyFont="1" applyAlignment="1">
      <alignment horizontal="right"/>
    </xf>
    <xf numFmtId="0" fontId="6" fillId="0" borderId="3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6" fillId="0" borderId="0" xfId="0" applyFont="1" applyBorder="1" applyAlignment="1">
      <alignment horizontal="left" wrapText="1"/>
    </xf>
    <xf numFmtId="3" fontId="6" fillId="0" borderId="0" xfId="0" applyNumberFormat="1" applyFont="1" applyBorder="1"/>
    <xf numFmtId="0" fontId="6" fillId="0" borderId="0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8" fillId="0" borderId="0" xfId="0" applyFont="1"/>
    <xf numFmtId="0" fontId="8" fillId="0" borderId="1" xfId="0" applyFont="1" applyBorder="1"/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2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/>
    </xf>
    <xf numFmtId="0" fontId="7" fillId="0" borderId="1" xfId="0" applyFont="1" applyBorder="1"/>
    <xf numFmtId="0" fontId="5" fillId="0" borderId="1" xfId="0" applyFont="1" applyBorder="1"/>
    <xf numFmtId="0" fontId="7" fillId="0" borderId="1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6" fillId="0" borderId="1" xfId="0" applyFont="1" applyBorder="1" applyAlignment="1">
      <alignment horizontal="right" wrapText="1"/>
    </xf>
    <xf numFmtId="0" fontId="7" fillId="0" borderId="2" xfId="0" applyFont="1" applyBorder="1"/>
    <xf numFmtId="0" fontId="7" fillId="0" borderId="1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7" fillId="0" borderId="4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6" fillId="0" borderId="3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10" fillId="0" borderId="3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tabSelected="1" topLeftCell="L1" zoomScaleNormal="100" workbookViewId="0">
      <selection activeCell="T1" sqref="T1"/>
    </sheetView>
  </sheetViews>
  <sheetFormatPr defaultRowHeight="12.75" x14ac:dyDescent="0.2"/>
  <cols>
    <col min="3" max="3" width="28.42578125" customWidth="1"/>
    <col min="4" max="5" width="10" customWidth="1"/>
    <col min="6" max="9" width="9.5703125" customWidth="1"/>
    <col min="10" max="11" width="10.28515625" customWidth="1"/>
    <col min="12" max="12" width="6.5703125" customWidth="1"/>
    <col min="13" max="13" width="37.28515625" customWidth="1"/>
    <col min="14" max="14" width="10.140625" customWidth="1"/>
    <col min="15" max="15" width="9.85546875" customWidth="1"/>
    <col min="16" max="16" width="10.28515625" customWidth="1"/>
    <col min="17" max="17" width="10.5703125" customWidth="1"/>
    <col min="18" max="18" width="10.140625" customWidth="1"/>
    <col min="19" max="19" width="10.5703125" customWidth="1"/>
    <col min="20" max="20" width="10.7109375" customWidth="1"/>
    <col min="21" max="21" width="10.5703125" customWidth="1"/>
  </cols>
  <sheetData>
    <row r="1" spans="1:21" ht="12" customHeight="1" x14ac:dyDescent="0.2">
      <c r="M1" s="1"/>
      <c r="N1" s="1"/>
      <c r="O1" s="1"/>
      <c r="P1" s="1"/>
      <c r="Q1" s="1"/>
      <c r="R1" s="1"/>
      <c r="S1" s="1"/>
      <c r="T1" s="11"/>
    </row>
    <row r="2" spans="1:21" x14ac:dyDescent="0.2">
      <c r="A2" s="67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spans="1:21" x14ac:dyDescent="0.2">
      <c r="A3" s="67" t="s">
        <v>17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</row>
    <row r="4" spans="1:21" ht="12" customHeight="1" x14ac:dyDescent="0.2">
      <c r="T4" s="2" t="s">
        <v>1</v>
      </c>
    </row>
    <row r="5" spans="1:21" ht="14.25" customHeight="1" x14ac:dyDescent="0.2">
      <c r="A5" s="76" t="s">
        <v>7</v>
      </c>
      <c r="B5" s="77"/>
      <c r="C5" s="77"/>
      <c r="D5" s="77"/>
      <c r="E5" s="77"/>
      <c r="F5" s="77"/>
      <c r="G5" s="77"/>
      <c r="H5" s="77"/>
      <c r="I5" s="77"/>
      <c r="J5" s="77"/>
      <c r="K5" s="78"/>
      <c r="L5" s="81" t="s">
        <v>8</v>
      </c>
      <c r="M5" s="81"/>
      <c r="N5" s="81"/>
      <c r="O5" s="81"/>
      <c r="P5" s="81"/>
      <c r="Q5" s="81"/>
      <c r="R5" s="81"/>
      <c r="S5" s="81"/>
      <c r="T5" s="81"/>
      <c r="U5" s="81"/>
    </row>
    <row r="6" spans="1:21" ht="37.5" customHeight="1" x14ac:dyDescent="0.2">
      <c r="A6" s="68" t="s">
        <v>2</v>
      </c>
      <c r="B6" s="69"/>
      <c r="C6" s="70"/>
      <c r="D6" s="74" t="s">
        <v>3</v>
      </c>
      <c r="E6" s="75"/>
      <c r="F6" s="74" t="s">
        <v>4</v>
      </c>
      <c r="G6" s="75"/>
      <c r="H6" s="74" t="s">
        <v>5</v>
      </c>
      <c r="I6" s="75"/>
      <c r="J6" s="74" t="s">
        <v>6</v>
      </c>
      <c r="K6" s="75"/>
      <c r="L6" s="79" t="s">
        <v>2</v>
      </c>
      <c r="M6" s="80"/>
      <c r="N6" s="74" t="s">
        <v>3</v>
      </c>
      <c r="O6" s="75"/>
      <c r="P6" s="74" t="s">
        <v>4</v>
      </c>
      <c r="Q6" s="75"/>
      <c r="R6" s="74" t="s">
        <v>5</v>
      </c>
      <c r="S6" s="75"/>
      <c r="T6" s="95" t="s">
        <v>6</v>
      </c>
      <c r="U6" s="95"/>
    </row>
    <row r="7" spans="1:21" ht="37.5" customHeight="1" x14ac:dyDescent="0.2">
      <c r="A7" s="71"/>
      <c r="B7" s="72"/>
      <c r="C7" s="73"/>
      <c r="D7" s="13" t="s">
        <v>51</v>
      </c>
      <c r="E7" s="13" t="s">
        <v>52</v>
      </c>
      <c r="F7" s="13" t="s">
        <v>51</v>
      </c>
      <c r="G7" s="13" t="s">
        <v>52</v>
      </c>
      <c r="H7" s="13" t="s">
        <v>51</v>
      </c>
      <c r="I7" s="13" t="s">
        <v>52</v>
      </c>
      <c r="J7" s="13" t="s">
        <v>51</v>
      </c>
      <c r="K7" s="13" t="s">
        <v>52</v>
      </c>
      <c r="L7" s="71"/>
      <c r="M7" s="73"/>
      <c r="N7" s="13" t="s">
        <v>51</v>
      </c>
      <c r="O7" s="13" t="s">
        <v>52</v>
      </c>
      <c r="P7" s="13" t="s">
        <v>51</v>
      </c>
      <c r="Q7" s="13" t="s">
        <v>52</v>
      </c>
      <c r="R7" s="13" t="s">
        <v>51</v>
      </c>
      <c r="S7" s="13" t="s">
        <v>52</v>
      </c>
      <c r="T7" s="13" t="s">
        <v>51</v>
      </c>
      <c r="U7" s="13" t="s">
        <v>52</v>
      </c>
    </row>
    <row r="8" spans="1:21" ht="30" customHeight="1" x14ac:dyDescent="0.2">
      <c r="A8" s="35" t="s">
        <v>18</v>
      </c>
      <c r="B8" s="35"/>
      <c r="C8" s="35"/>
      <c r="D8" s="30">
        <v>398100</v>
      </c>
      <c r="E8" s="30">
        <v>398552</v>
      </c>
      <c r="F8" s="30">
        <v>0</v>
      </c>
      <c r="G8" s="30">
        <v>6488</v>
      </c>
      <c r="H8" s="6"/>
      <c r="I8" s="30">
        <v>35025</v>
      </c>
      <c r="J8" s="3">
        <f>D8+F8+H8</f>
        <v>398100</v>
      </c>
      <c r="K8" s="3">
        <f>E8+G8+I8</f>
        <v>440065</v>
      </c>
      <c r="L8" s="35" t="s">
        <v>22</v>
      </c>
      <c r="M8" s="35"/>
      <c r="N8" s="30">
        <v>236273</v>
      </c>
      <c r="O8" s="30">
        <v>268917</v>
      </c>
      <c r="P8" s="6"/>
      <c r="Q8" s="6"/>
      <c r="R8" s="6"/>
      <c r="S8" s="30">
        <v>6917</v>
      </c>
      <c r="T8" s="3">
        <f>N8+P8+R8</f>
        <v>236273</v>
      </c>
      <c r="U8" s="3">
        <f>O8+Q8+S8</f>
        <v>275834</v>
      </c>
    </row>
    <row r="9" spans="1:21" ht="24" customHeight="1" x14ac:dyDescent="0.2">
      <c r="A9" s="64" t="s">
        <v>19</v>
      </c>
      <c r="B9" s="66"/>
      <c r="C9" s="65"/>
      <c r="D9" s="27"/>
      <c r="E9" s="27"/>
      <c r="F9" s="27"/>
      <c r="G9" s="27"/>
      <c r="H9" s="5"/>
      <c r="I9" s="5"/>
      <c r="J9" s="3">
        <f t="shared" ref="J9:J33" si="0">D9+F9+H9</f>
        <v>0</v>
      </c>
      <c r="K9" s="3">
        <f t="shared" ref="K9:K33" si="1">E9+G9+I9</f>
        <v>0</v>
      </c>
      <c r="L9" s="64" t="s">
        <v>49</v>
      </c>
      <c r="M9" s="65"/>
      <c r="N9" s="30">
        <v>60448</v>
      </c>
      <c r="O9" s="30">
        <v>73982</v>
      </c>
      <c r="P9" s="5"/>
      <c r="Q9" s="5"/>
      <c r="R9" s="5"/>
      <c r="S9" s="27">
        <v>1893</v>
      </c>
      <c r="T9" s="3">
        <f t="shared" ref="T9:T33" si="2">N9+P9+R9</f>
        <v>60448</v>
      </c>
      <c r="U9" s="3">
        <f t="shared" ref="U9:U33" si="3">O9+Q9+S9</f>
        <v>75875</v>
      </c>
    </row>
    <row r="10" spans="1:21" ht="24" customHeight="1" x14ac:dyDescent="0.2">
      <c r="A10" s="36" t="s">
        <v>20</v>
      </c>
      <c r="B10" s="43"/>
      <c r="C10" s="37"/>
      <c r="D10" s="27"/>
      <c r="E10" s="27">
        <v>593</v>
      </c>
      <c r="F10" s="27">
        <v>1900</v>
      </c>
      <c r="G10" s="27">
        <v>2005</v>
      </c>
      <c r="H10" s="8"/>
      <c r="I10" s="8"/>
      <c r="J10" s="3">
        <f t="shared" si="0"/>
        <v>1900</v>
      </c>
      <c r="K10" s="3">
        <f t="shared" si="1"/>
        <v>2598</v>
      </c>
      <c r="L10" s="35" t="s">
        <v>23</v>
      </c>
      <c r="M10" s="35"/>
      <c r="N10" s="33">
        <v>149979</v>
      </c>
      <c r="O10" s="33">
        <v>167150</v>
      </c>
      <c r="P10" s="7"/>
      <c r="Q10" s="7"/>
      <c r="R10" s="7"/>
      <c r="S10" s="33">
        <v>4560</v>
      </c>
      <c r="T10" s="3">
        <f t="shared" si="2"/>
        <v>149979</v>
      </c>
      <c r="U10" s="3">
        <f t="shared" si="3"/>
        <v>171710</v>
      </c>
    </row>
    <row r="11" spans="1:21" ht="25.5" customHeight="1" x14ac:dyDescent="0.2">
      <c r="A11" s="36" t="s">
        <v>21</v>
      </c>
      <c r="B11" s="43"/>
      <c r="C11" s="37"/>
      <c r="D11" s="27"/>
      <c r="E11" s="27">
        <v>5375</v>
      </c>
      <c r="F11" s="8"/>
      <c r="G11" s="8"/>
      <c r="H11" s="8"/>
      <c r="I11" s="8"/>
      <c r="J11" s="3">
        <f t="shared" si="0"/>
        <v>0</v>
      </c>
      <c r="K11" s="3">
        <f t="shared" si="1"/>
        <v>5375</v>
      </c>
      <c r="L11" s="35" t="s">
        <v>24</v>
      </c>
      <c r="M11" s="35"/>
      <c r="N11" s="27">
        <v>0</v>
      </c>
      <c r="O11" s="27">
        <v>0</v>
      </c>
      <c r="P11" s="5"/>
      <c r="Q11" s="5"/>
      <c r="R11" s="5"/>
      <c r="S11" s="5"/>
      <c r="T11" s="3">
        <f t="shared" si="2"/>
        <v>0</v>
      </c>
      <c r="U11" s="3">
        <f t="shared" si="3"/>
        <v>0</v>
      </c>
    </row>
    <row r="12" spans="1:21" ht="15" customHeight="1" x14ac:dyDescent="0.2">
      <c r="A12" s="82"/>
      <c r="B12" s="83"/>
      <c r="C12" s="84"/>
      <c r="D12" s="8"/>
      <c r="E12" s="8"/>
      <c r="F12" s="8"/>
      <c r="G12" s="8"/>
      <c r="H12" s="8"/>
      <c r="I12" s="8"/>
      <c r="J12" s="3">
        <f t="shared" si="0"/>
        <v>0</v>
      </c>
      <c r="K12" s="3">
        <f t="shared" si="1"/>
        <v>0</v>
      </c>
      <c r="L12" s="35" t="s">
        <v>25</v>
      </c>
      <c r="M12" s="35"/>
      <c r="N12" s="27">
        <v>5000</v>
      </c>
      <c r="O12" s="27">
        <v>16578</v>
      </c>
      <c r="P12" s="27">
        <v>5000</v>
      </c>
      <c r="Q12" s="27">
        <v>5000</v>
      </c>
      <c r="R12" s="5"/>
      <c r="S12" s="27">
        <v>21655</v>
      </c>
      <c r="T12" s="3">
        <f t="shared" si="2"/>
        <v>10000</v>
      </c>
      <c r="U12" s="3">
        <f t="shared" si="3"/>
        <v>43233</v>
      </c>
    </row>
    <row r="13" spans="1:21" ht="17.25" customHeight="1" x14ac:dyDescent="0.2">
      <c r="A13" s="48"/>
      <c r="B13" s="49"/>
      <c r="C13" s="50"/>
      <c r="D13" s="5"/>
      <c r="E13" s="5"/>
      <c r="F13" s="5"/>
      <c r="G13" s="5"/>
      <c r="H13" s="5"/>
      <c r="I13" s="5"/>
      <c r="J13" s="3">
        <f t="shared" si="0"/>
        <v>0</v>
      </c>
      <c r="K13" s="3">
        <f t="shared" si="1"/>
        <v>0</v>
      </c>
      <c r="L13" s="44" t="s">
        <v>28</v>
      </c>
      <c r="M13" s="45"/>
      <c r="N13" s="5"/>
      <c r="O13" s="5"/>
      <c r="P13" s="5"/>
      <c r="Q13" s="5"/>
      <c r="R13" s="5"/>
      <c r="S13" s="5"/>
      <c r="T13" s="3">
        <f t="shared" si="2"/>
        <v>0</v>
      </c>
      <c r="U13" s="3">
        <f t="shared" si="3"/>
        <v>0</v>
      </c>
    </row>
    <row r="14" spans="1:21" ht="15.75" customHeight="1" x14ac:dyDescent="0.2">
      <c r="A14" s="48"/>
      <c r="B14" s="49"/>
      <c r="C14" s="50"/>
      <c r="D14" s="5"/>
      <c r="E14" s="5"/>
      <c r="F14" s="5"/>
      <c r="G14" s="5"/>
      <c r="H14" s="5"/>
      <c r="I14" s="5"/>
      <c r="J14" s="3">
        <f t="shared" si="0"/>
        <v>0</v>
      </c>
      <c r="K14" s="3">
        <f t="shared" si="1"/>
        <v>0</v>
      </c>
      <c r="L14" s="36" t="s">
        <v>26</v>
      </c>
      <c r="M14" s="37"/>
      <c r="N14" s="5"/>
      <c r="O14" s="5"/>
      <c r="P14" s="5"/>
      <c r="Q14" s="5"/>
      <c r="R14" s="5"/>
      <c r="S14" s="5"/>
      <c r="T14" s="3">
        <f t="shared" si="2"/>
        <v>0</v>
      </c>
      <c r="U14" s="3">
        <f t="shared" si="3"/>
        <v>0</v>
      </c>
    </row>
    <row r="15" spans="1:21" ht="29.25" customHeight="1" x14ac:dyDescent="0.2">
      <c r="A15" s="41" t="s">
        <v>30</v>
      </c>
      <c r="B15" s="51"/>
      <c r="C15" s="42"/>
      <c r="D15" s="24">
        <f t="shared" ref="D15:I15" si="4">SUM(D8:D14)</f>
        <v>398100</v>
      </c>
      <c r="E15" s="24">
        <f t="shared" si="4"/>
        <v>404520</v>
      </c>
      <c r="F15" s="24">
        <f t="shared" si="4"/>
        <v>1900</v>
      </c>
      <c r="G15" s="24">
        <f t="shared" si="4"/>
        <v>8493</v>
      </c>
      <c r="H15" s="24">
        <f t="shared" si="4"/>
        <v>0</v>
      </c>
      <c r="I15" s="24">
        <f t="shared" si="4"/>
        <v>35025</v>
      </c>
      <c r="J15" s="3">
        <f t="shared" si="0"/>
        <v>400000</v>
      </c>
      <c r="K15" s="3">
        <f t="shared" si="1"/>
        <v>448038</v>
      </c>
      <c r="L15" s="41" t="s">
        <v>31</v>
      </c>
      <c r="M15" s="42"/>
      <c r="N15" s="25">
        <f t="shared" ref="N15:S15" si="5">SUM(N8:N14)</f>
        <v>451700</v>
      </c>
      <c r="O15" s="25">
        <f t="shared" si="5"/>
        <v>526627</v>
      </c>
      <c r="P15" s="25">
        <f t="shared" si="5"/>
        <v>5000</v>
      </c>
      <c r="Q15" s="25">
        <f t="shared" si="5"/>
        <v>5000</v>
      </c>
      <c r="R15" s="25">
        <f t="shared" si="5"/>
        <v>0</v>
      </c>
      <c r="S15" s="25">
        <f t="shared" si="5"/>
        <v>35025</v>
      </c>
      <c r="T15" s="3">
        <f t="shared" si="2"/>
        <v>456700</v>
      </c>
      <c r="U15" s="3">
        <f t="shared" si="3"/>
        <v>566652</v>
      </c>
    </row>
    <row r="16" spans="1:21" ht="23.25" customHeight="1" x14ac:dyDescent="0.2">
      <c r="A16" s="36" t="s">
        <v>46</v>
      </c>
      <c r="B16" s="39"/>
      <c r="C16" s="40"/>
      <c r="D16" s="5"/>
      <c r="E16" s="5"/>
      <c r="F16" s="5"/>
      <c r="G16" s="5"/>
      <c r="H16" s="5"/>
      <c r="I16" s="5"/>
      <c r="J16" s="3">
        <f t="shared" si="0"/>
        <v>0</v>
      </c>
      <c r="K16" s="3">
        <f t="shared" si="1"/>
        <v>0</v>
      </c>
      <c r="L16" s="52" t="s">
        <v>38</v>
      </c>
      <c r="M16" s="53"/>
      <c r="N16" s="4"/>
      <c r="O16" s="4"/>
      <c r="P16" s="4"/>
      <c r="Q16" s="4"/>
      <c r="R16" s="4"/>
      <c r="S16" s="4"/>
      <c r="T16" s="3">
        <f t="shared" si="2"/>
        <v>0</v>
      </c>
      <c r="U16" s="3">
        <f t="shared" si="3"/>
        <v>0</v>
      </c>
    </row>
    <row r="17" spans="1:21" ht="22.5" customHeight="1" x14ac:dyDescent="0.2">
      <c r="A17" s="36" t="s">
        <v>48</v>
      </c>
      <c r="B17" s="43"/>
      <c r="C17" s="37"/>
      <c r="D17" s="28">
        <v>45000</v>
      </c>
      <c r="E17" s="28">
        <v>113210</v>
      </c>
      <c r="F17" s="5"/>
      <c r="G17" s="5"/>
      <c r="H17" s="5"/>
      <c r="I17" s="5"/>
      <c r="J17" s="3">
        <f t="shared" si="0"/>
        <v>45000</v>
      </c>
      <c r="K17" s="3">
        <f t="shared" si="1"/>
        <v>113210</v>
      </c>
      <c r="L17" s="36" t="s">
        <v>39</v>
      </c>
      <c r="M17" s="37"/>
      <c r="N17" s="28">
        <v>350000</v>
      </c>
      <c r="O17" s="34">
        <v>350000</v>
      </c>
      <c r="P17" s="4"/>
      <c r="Q17" s="4"/>
      <c r="R17" s="4"/>
      <c r="S17" s="4"/>
      <c r="T17" s="3">
        <f t="shared" si="2"/>
        <v>350000</v>
      </c>
      <c r="U17" s="3">
        <f t="shared" si="3"/>
        <v>350000</v>
      </c>
    </row>
    <row r="18" spans="1:21" ht="24" customHeight="1" x14ac:dyDescent="0.2">
      <c r="A18" s="36" t="s">
        <v>50</v>
      </c>
      <c r="B18" s="43"/>
      <c r="C18" s="37"/>
      <c r="D18" s="28">
        <v>350000</v>
      </c>
      <c r="E18" s="28">
        <v>350000</v>
      </c>
      <c r="F18" s="5"/>
      <c r="G18" s="5"/>
      <c r="H18" s="5"/>
      <c r="I18" s="5"/>
      <c r="J18" s="3">
        <f t="shared" si="0"/>
        <v>350000</v>
      </c>
      <c r="K18" s="3">
        <f t="shared" si="1"/>
        <v>350000</v>
      </c>
      <c r="L18" s="46" t="s">
        <v>40</v>
      </c>
      <c r="M18" s="47"/>
      <c r="N18" s="9"/>
      <c r="O18" s="9"/>
      <c r="P18" s="9"/>
      <c r="Q18" s="9"/>
      <c r="R18" s="9"/>
      <c r="S18" s="9"/>
      <c r="T18" s="3">
        <f t="shared" si="2"/>
        <v>0</v>
      </c>
      <c r="U18" s="3">
        <f t="shared" si="3"/>
        <v>0</v>
      </c>
    </row>
    <row r="19" spans="1:21" s="21" customFormat="1" ht="22.5" customHeight="1" x14ac:dyDescent="0.2">
      <c r="A19" s="38" t="s">
        <v>27</v>
      </c>
      <c r="B19" s="39"/>
      <c r="C19" s="40"/>
      <c r="D19" s="24">
        <f t="shared" ref="D19:I19" si="6">SUM(D16:D18)</f>
        <v>395000</v>
      </c>
      <c r="E19" s="24">
        <f t="shared" si="6"/>
        <v>463210</v>
      </c>
      <c r="F19" s="24">
        <f t="shared" si="6"/>
        <v>0</v>
      </c>
      <c r="G19" s="24">
        <f t="shared" si="6"/>
        <v>0</v>
      </c>
      <c r="H19" s="24">
        <f t="shared" si="6"/>
        <v>0</v>
      </c>
      <c r="I19" s="24">
        <f t="shared" si="6"/>
        <v>0</v>
      </c>
      <c r="J19" s="3">
        <f t="shared" si="0"/>
        <v>395000</v>
      </c>
      <c r="K19" s="3">
        <f t="shared" si="1"/>
        <v>463210</v>
      </c>
      <c r="L19" s="38" t="s">
        <v>29</v>
      </c>
      <c r="M19" s="40"/>
      <c r="N19" s="26">
        <f t="shared" ref="N19:S19" si="7">SUM(N16:N18)</f>
        <v>350000</v>
      </c>
      <c r="O19" s="26">
        <f t="shared" si="7"/>
        <v>350000</v>
      </c>
      <c r="P19" s="26">
        <f t="shared" si="7"/>
        <v>0</v>
      </c>
      <c r="Q19" s="26">
        <f t="shared" si="7"/>
        <v>0</v>
      </c>
      <c r="R19" s="26">
        <f t="shared" si="7"/>
        <v>0</v>
      </c>
      <c r="S19" s="26">
        <f t="shared" si="7"/>
        <v>0</v>
      </c>
      <c r="T19" s="3">
        <f t="shared" si="2"/>
        <v>350000</v>
      </c>
      <c r="U19" s="3">
        <f t="shared" si="3"/>
        <v>350000</v>
      </c>
    </row>
    <row r="20" spans="1:21" ht="13.5" customHeight="1" x14ac:dyDescent="0.2">
      <c r="A20" s="85"/>
      <c r="B20" s="90"/>
      <c r="C20" s="86"/>
      <c r="D20" s="5"/>
      <c r="E20" s="5"/>
      <c r="F20" s="5"/>
      <c r="G20" s="5"/>
      <c r="H20" s="5"/>
      <c r="I20" s="5"/>
      <c r="J20" s="3">
        <f t="shared" si="0"/>
        <v>0</v>
      </c>
      <c r="K20" s="3">
        <f t="shared" si="1"/>
        <v>0</v>
      </c>
      <c r="L20" s="85"/>
      <c r="M20" s="86"/>
      <c r="N20" s="4"/>
      <c r="O20" s="4"/>
      <c r="P20" s="4"/>
      <c r="Q20" s="4"/>
      <c r="R20" s="4"/>
      <c r="S20" s="4"/>
      <c r="T20" s="3">
        <f t="shared" si="2"/>
        <v>0</v>
      </c>
      <c r="U20" s="3">
        <f t="shared" si="3"/>
        <v>0</v>
      </c>
    </row>
    <row r="21" spans="1:21" s="21" customFormat="1" ht="13.5" customHeight="1" x14ac:dyDescent="0.2">
      <c r="A21" s="18" t="s">
        <v>9</v>
      </c>
      <c r="B21" s="18"/>
      <c r="C21" s="18"/>
      <c r="D21" s="24">
        <f t="shared" ref="D21:I21" si="8">D15+D19</f>
        <v>793100</v>
      </c>
      <c r="E21" s="24">
        <f t="shared" si="8"/>
        <v>867730</v>
      </c>
      <c r="F21" s="24">
        <f t="shared" si="8"/>
        <v>1900</v>
      </c>
      <c r="G21" s="24">
        <f t="shared" si="8"/>
        <v>8493</v>
      </c>
      <c r="H21" s="24">
        <f t="shared" si="8"/>
        <v>0</v>
      </c>
      <c r="I21" s="24">
        <f t="shared" si="8"/>
        <v>35025</v>
      </c>
      <c r="J21" s="3">
        <f t="shared" si="0"/>
        <v>795000</v>
      </c>
      <c r="K21" s="3">
        <f t="shared" si="1"/>
        <v>911248</v>
      </c>
      <c r="L21" s="19" t="s">
        <v>11</v>
      </c>
      <c r="M21" s="20"/>
      <c r="N21" s="25">
        <f t="shared" ref="N21:S21" si="9">N15+N19</f>
        <v>801700</v>
      </c>
      <c r="O21" s="25">
        <f t="shared" si="9"/>
        <v>876627</v>
      </c>
      <c r="P21" s="25">
        <f t="shared" si="9"/>
        <v>5000</v>
      </c>
      <c r="Q21" s="25">
        <f t="shared" si="9"/>
        <v>5000</v>
      </c>
      <c r="R21" s="25">
        <f t="shared" si="9"/>
        <v>0</v>
      </c>
      <c r="S21" s="25">
        <f t="shared" si="9"/>
        <v>35025</v>
      </c>
      <c r="T21" s="3">
        <f t="shared" si="2"/>
        <v>806700</v>
      </c>
      <c r="U21" s="3">
        <f t="shared" si="3"/>
        <v>916652</v>
      </c>
    </row>
    <row r="22" spans="1:21" ht="27" customHeight="1" x14ac:dyDescent="0.2">
      <c r="A22" s="87" t="s">
        <v>34</v>
      </c>
      <c r="B22" s="88"/>
      <c r="C22" s="89"/>
      <c r="D22" s="5"/>
      <c r="E22" s="5"/>
      <c r="F22" s="5"/>
      <c r="G22" s="5"/>
      <c r="H22" s="5"/>
      <c r="I22" s="5"/>
      <c r="J22" s="3">
        <f t="shared" si="0"/>
        <v>0</v>
      </c>
      <c r="K22" s="3">
        <f t="shared" si="1"/>
        <v>0</v>
      </c>
      <c r="L22" s="12" t="s">
        <v>41</v>
      </c>
      <c r="M22" s="4"/>
      <c r="N22" s="32">
        <v>3300</v>
      </c>
      <c r="O22" s="32">
        <v>7896</v>
      </c>
      <c r="P22" s="10"/>
      <c r="Q22" s="10"/>
      <c r="R22" s="10"/>
      <c r="S22" s="10"/>
      <c r="T22" s="3">
        <f t="shared" si="2"/>
        <v>3300</v>
      </c>
      <c r="U22" s="3">
        <f t="shared" si="3"/>
        <v>7896</v>
      </c>
    </row>
    <row r="23" spans="1:21" ht="18" customHeight="1" x14ac:dyDescent="0.2">
      <c r="A23" s="87" t="s">
        <v>35</v>
      </c>
      <c r="B23" s="88"/>
      <c r="C23" s="89"/>
      <c r="D23" s="5"/>
      <c r="E23" s="5"/>
      <c r="F23" s="27"/>
      <c r="G23" s="27"/>
      <c r="H23" s="5"/>
      <c r="I23" s="5"/>
      <c r="J23" s="3">
        <f t="shared" si="0"/>
        <v>0</v>
      </c>
      <c r="K23" s="3">
        <f t="shared" si="1"/>
        <v>0</v>
      </c>
      <c r="L23" s="12" t="s">
        <v>42</v>
      </c>
      <c r="M23" s="4"/>
      <c r="N23" s="31"/>
      <c r="O23" s="31"/>
      <c r="P23" s="4"/>
      <c r="Q23" s="4"/>
      <c r="R23" s="4"/>
      <c r="S23" s="4"/>
      <c r="T23" s="3">
        <f t="shared" si="2"/>
        <v>0</v>
      </c>
      <c r="U23" s="3">
        <f t="shared" si="3"/>
        <v>0</v>
      </c>
    </row>
    <row r="24" spans="1:21" x14ac:dyDescent="0.2">
      <c r="A24" s="35" t="s">
        <v>36</v>
      </c>
      <c r="B24" s="35"/>
      <c r="C24" s="35"/>
      <c r="D24" s="5"/>
      <c r="E24" s="5"/>
      <c r="F24" s="27">
        <v>10000</v>
      </c>
      <c r="G24" s="27">
        <v>10000</v>
      </c>
      <c r="H24" s="5"/>
      <c r="I24" s="5"/>
      <c r="J24" s="3">
        <f t="shared" si="0"/>
        <v>10000</v>
      </c>
      <c r="K24" s="3">
        <f t="shared" si="1"/>
        <v>10000</v>
      </c>
      <c r="L24" s="52" t="s">
        <v>43</v>
      </c>
      <c r="M24" s="53"/>
      <c r="N24" s="4"/>
      <c r="O24" s="4"/>
      <c r="P24" s="4"/>
      <c r="Q24" s="4"/>
      <c r="R24" s="4"/>
      <c r="S24" s="4"/>
      <c r="T24" s="3">
        <f t="shared" si="2"/>
        <v>0</v>
      </c>
      <c r="U24" s="3">
        <f t="shared" si="3"/>
        <v>0</v>
      </c>
    </row>
    <row r="25" spans="1:21" x14ac:dyDescent="0.2">
      <c r="A25" s="52"/>
      <c r="B25" s="94"/>
      <c r="C25" s="53"/>
      <c r="D25" s="5"/>
      <c r="E25" s="5"/>
      <c r="F25" s="5"/>
      <c r="G25" s="5"/>
      <c r="H25" s="5"/>
      <c r="I25" s="5"/>
      <c r="J25" s="3">
        <f t="shared" si="0"/>
        <v>0</v>
      </c>
      <c r="K25" s="3">
        <f t="shared" si="1"/>
        <v>0</v>
      </c>
      <c r="L25" s="52"/>
      <c r="M25" s="53"/>
      <c r="N25" s="4"/>
      <c r="O25" s="4"/>
      <c r="P25" s="4"/>
      <c r="Q25" s="4"/>
      <c r="R25" s="4"/>
      <c r="S25" s="4"/>
      <c r="T25" s="3">
        <f t="shared" si="2"/>
        <v>0</v>
      </c>
      <c r="U25" s="3">
        <f t="shared" si="3"/>
        <v>0</v>
      </c>
    </row>
    <row r="26" spans="1:21" s="21" customFormat="1" ht="24" customHeight="1" x14ac:dyDescent="0.2">
      <c r="A26" s="41" t="s">
        <v>33</v>
      </c>
      <c r="B26" s="51"/>
      <c r="C26" s="42"/>
      <c r="D26" s="23">
        <f t="shared" ref="D26:I26" si="10">SUM(D23:D25)</f>
        <v>0</v>
      </c>
      <c r="E26" s="23">
        <f t="shared" si="10"/>
        <v>0</v>
      </c>
      <c r="F26" s="23">
        <f t="shared" si="10"/>
        <v>10000</v>
      </c>
      <c r="G26" s="23">
        <f t="shared" si="10"/>
        <v>10000</v>
      </c>
      <c r="H26" s="23">
        <f t="shared" si="10"/>
        <v>0</v>
      </c>
      <c r="I26" s="23">
        <f t="shared" si="10"/>
        <v>0</v>
      </c>
      <c r="J26" s="3">
        <f t="shared" si="0"/>
        <v>10000</v>
      </c>
      <c r="K26" s="3">
        <f t="shared" si="1"/>
        <v>10000</v>
      </c>
      <c r="L26" s="41" t="s">
        <v>44</v>
      </c>
      <c r="M26" s="42"/>
      <c r="N26" s="25">
        <f>SUM(N22:N25)</f>
        <v>3300</v>
      </c>
      <c r="O26" s="25">
        <f>SUM(O22:O25)</f>
        <v>7896</v>
      </c>
      <c r="P26" s="25">
        <f>SUM(P23:P25)</f>
        <v>0</v>
      </c>
      <c r="Q26" s="25">
        <f>SUM(Q23:Q25)</f>
        <v>0</v>
      </c>
      <c r="R26" s="25">
        <f>SUM(R23:R25)</f>
        <v>0</v>
      </c>
      <c r="S26" s="25">
        <f>SUM(S23:S25)</f>
        <v>0</v>
      </c>
      <c r="T26" s="3">
        <f t="shared" si="2"/>
        <v>3300</v>
      </c>
      <c r="U26" s="3">
        <f t="shared" si="3"/>
        <v>7896</v>
      </c>
    </row>
    <row r="27" spans="1:21" ht="21" customHeight="1" x14ac:dyDescent="0.2">
      <c r="A27" s="36" t="s">
        <v>32</v>
      </c>
      <c r="B27" s="39"/>
      <c r="C27" s="40"/>
      <c r="D27" s="28">
        <v>5000</v>
      </c>
      <c r="E27" s="28">
        <v>3300</v>
      </c>
      <c r="F27" s="14"/>
      <c r="G27" s="14"/>
      <c r="H27" s="14"/>
      <c r="I27" s="14"/>
      <c r="J27" s="3">
        <f t="shared" si="0"/>
        <v>5000</v>
      </c>
      <c r="K27" s="3">
        <f t="shared" si="1"/>
        <v>3300</v>
      </c>
      <c r="L27" s="36" t="s">
        <v>39</v>
      </c>
      <c r="M27" s="37"/>
      <c r="N27" s="14"/>
      <c r="O27" s="14"/>
      <c r="P27" s="14"/>
      <c r="Q27" s="14"/>
      <c r="R27" s="14"/>
      <c r="S27" s="14"/>
      <c r="T27" s="3">
        <f t="shared" si="2"/>
        <v>0</v>
      </c>
      <c r="U27" s="3">
        <f t="shared" si="3"/>
        <v>0</v>
      </c>
    </row>
    <row r="28" spans="1:21" ht="19.5" customHeight="1" x14ac:dyDescent="0.2">
      <c r="A28" s="36" t="s">
        <v>47</v>
      </c>
      <c r="B28" s="43"/>
      <c r="C28" s="37"/>
      <c r="D28" s="28"/>
      <c r="E28" s="28"/>
      <c r="F28" s="14"/>
      <c r="G28" s="14"/>
      <c r="H28" s="14"/>
      <c r="I28" s="14"/>
      <c r="J28" s="3">
        <f t="shared" si="0"/>
        <v>0</v>
      </c>
      <c r="K28" s="3">
        <f t="shared" si="1"/>
        <v>0</v>
      </c>
      <c r="L28" s="57"/>
      <c r="M28" s="58"/>
      <c r="N28" s="14"/>
      <c r="O28" s="14"/>
      <c r="P28" s="14"/>
      <c r="Q28" s="14"/>
      <c r="R28" s="14"/>
      <c r="S28" s="14"/>
      <c r="T28" s="3">
        <f t="shared" si="2"/>
        <v>0</v>
      </c>
      <c r="U28" s="3">
        <f t="shared" si="3"/>
        <v>0</v>
      </c>
    </row>
    <row r="29" spans="1:21" s="21" customFormat="1" x14ac:dyDescent="0.2">
      <c r="A29" s="38" t="s">
        <v>37</v>
      </c>
      <c r="B29" s="39"/>
      <c r="C29" s="40"/>
      <c r="D29" s="29">
        <f t="shared" ref="D29:I29" si="11">SUM(D27:D27)</f>
        <v>5000</v>
      </c>
      <c r="E29" s="29">
        <f t="shared" si="11"/>
        <v>3300</v>
      </c>
      <c r="F29" s="29">
        <f t="shared" si="11"/>
        <v>0</v>
      </c>
      <c r="G29" s="29">
        <f t="shared" si="11"/>
        <v>0</v>
      </c>
      <c r="H29" s="22">
        <f t="shared" si="11"/>
        <v>0</v>
      </c>
      <c r="I29" s="22">
        <f t="shared" si="11"/>
        <v>0</v>
      </c>
      <c r="J29" s="3">
        <f t="shared" si="0"/>
        <v>5000</v>
      </c>
      <c r="K29" s="3">
        <f t="shared" si="1"/>
        <v>3300</v>
      </c>
      <c r="L29" s="38" t="s">
        <v>45</v>
      </c>
      <c r="M29" s="40"/>
      <c r="N29" s="29">
        <f t="shared" ref="N29:S29" si="12">SUM(N27:N27)</f>
        <v>0</v>
      </c>
      <c r="O29" s="29">
        <f t="shared" si="12"/>
        <v>0</v>
      </c>
      <c r="P29" s="22">
        <f t="shared" si="12"/>
        <v>0</v>
      </c>
      <c r="Q29" s="22">
        <f t="shared" si="12"/>
        <v>0</v>
      </c>
      <c r="R29" s="22">
        <f t="shared" si="12"/>
        <v>0</v>
      </c>
      <c r="S29" s="22">
        <f t="shared" si="12"/>
        <v>0</v>
      </c>
      <c r="T29" s="3">
        <f t="shared" si="2"/>
        <v>0</v>
      </c>
      <c r="U29" s="3">
        <f t="shared" si="3"/>
        <v>0</v>
      </c>
    </row>
    <row r="30" spans="1:21" x14ac:dyDescent="0.2">
      <c r="A30" s="59"/>
      <c r="B30" s="60"/>
      <c r="C30" s="61"/>
      <c r="D30" s="28"/>
      <c r="E30" s="28"/>
      <c r="F30" s="28"/>
      <c r="G30" s="28"/>
      <c r="H30" s="14"/>
      <c r="I30" s="14"/>
      <c r="J30" s="3">
        <f t="shared" si="0"/>
        <v>0</v>
      </c>
      <c r="K30" s="3">
        <f t="shared" si="1"/>
        <v>0</v>
      </c>
      <c r="L30" s="62"/>
      <c r="M30" s="63"/>
      <c r="N30" s="28"/>
      <c r="O30" s="28"/>
      <c r="P30" s="14"/>
      <c r="Q30" s="14"/>
      <c r="R30" s="14"/>
      <c r="S30" s="14"/>
      <c r="T30" s="3">
        <f t="shared" si="2"/>
        <v>0</v>
      </c>
      <c r="U30" s="3">
        <f t="shared" si="3"/>
        <v>0</v>
      </c>
    </row>
    <row r="31" spans="1:21" s="21" customFormat="1" ht="32.25" customHeight="1" x14ac:dyDescent="0.2">
      <c r="A31" s="54" t="s">
        <v>10</v>
      </c>
      <c r="B31" s="55"/>
      <c r="C31" s="56"/>
      <c r="D31" s="29">
        <f t="shared" ref="D31:I31" si="13">D26+D29</f>
        <v>5000</v>
      </c>
      <c r="E31" s="29">
        <f t="shared" si="13"/>
        <v>3300</v>
      </c>
      <c r="F31" s="29">
        <f t="shared" si="13"/>
        <v>10000</v>
      </c>
      <c r="G31" s="29">
        <f t="shared" si="13"/>
        <v>10000</v>
      </c>
      <c r="H31" s="22">
        <f t="shared" si="13"/>
        <v>0</v>
      </c>
      <c r="I31" s="22">
        <f t="shared" si="13"/>
        <v>0</v>
      </c>
      <c r="J31" s="3">
        <f t="shared" si="0"/>
        <v>15000</v>
      </c>
      <c r="K31" s="3">
        <f t="shared" si="1"/>
        <v>13300</v>
      </c>
      <c r="L31" s="54" t="s">
        <v>12</v>
      </c>
      <c r="M31" s="56"/>
      <c r="N31" s="29">
        <f t="shared" ref="N31:S31" si="14">N26+N29</f>
        <v>3300</v>
      </c>
      <c r="O31" s="29">
        <f t="shared" si="14"/>
        <v>7896</v>
      </c>
      <c r="P31" s="22">
        <f t="shared" si="14"/>
        <v>0</v>
      </c>
      <c r="Q31" s="22">
        <f t="shared" si="14"/>
        <v>0</v>
      </c>
      <c r="R31" s="22">
        <f t="shared" si="14"/>
        <v>0</v>
      </c>
      <c r="S31" s="22">
        <f t="shared" si="14"/>
        <v>0</v>
      </c>
      <c r="T31" s="3">
        <f t="shared" si="2"/>
        <v>3300</v>
      </c>
      <c r="U31" s="3">
        <f t="shared" si="3"/>
        <v>7896</v>
      </c>
    </row>
    <row r="32" spans="1:21" ht="24.75" customHeight="1" x14ac:dyDescent="0.2">
      <c r="A32" s="91" t="s">
        <v>14</v>
      </c>
      <c r="B32" s="92"/>
      <c r="C32" s="93"/>
      <c r="D32" s="29">
        <f t="shared" ref="D32:I32" si="15">D15+D26</f>
        <v>398100</v>
      </c>
      <c r="E32" s="29">
        <f t="shared" si="15"/>
        <v>404520</v>
      </c>
      <c r="F32" s="29">
        <f t="shared" si="15"/>
        <v>11900</v>
      </c>
      <c r="G32" s="29">
        <f t="shared" si="15"/>
        <v>18493</v>
      </c>
      <c r="H32" s="29">
        <f t="shared" si="15"/>
        <v>0</v>
      </c>
      <c r="I32" s="29">
        <f t="shared" si="15"/>
        <v>35025</v>
      </c>
      <c r="J32" s="3">
        <f t="shared" si="0"/>
        <v>410000</v>
      </c>
      <c r="K32" s="3">
        <f t="shared" si="1"/>
        <v>458038</v>
      </c>
      <c r="L32" s="91" t="s">
        <v>16</v>
      </c>
      <c r="M32" s="93"/>
      <c r="N32" s="29">
        <f t="shared" ref="N32:S32" si="16">N15+N26</f>
        <v>455000</v>
      </c>
      <c r="O32" s="29">
        <f t="shared" si="16"/>
        <v>534523</v>
      </c>
      <c r="P32" s="29">
        <f t="shared" si="16"/>
        <v>5000</v>
      </c>
      <c r="Q32" s="29">
        <f t="shared" si="16"/>
        <v>5000</v>
      </c>
      <c r="R32" s="22">
        <f t="shared" si="16"/>
        <v>0</v>
      </c>
      <c r="S32" s="22">
        <f t="shared" si="16"/>
        <v>35025</v>
      </c>
      <c r="T32" s="3">
        <f t="shared" si="2"/>
        <v>460000</v>
      </c>
      <c r="U32" s="3">
        <f t="shared" si="3"/>
        <v>574548</v>
      </c>
    </row>
    <row r="33" spans="1:21" s="21" customFormat="1" ht="24" customHeight="1" x14ac:dyDescent="0.2">
      <c r="A33" s="91" t="s">
        <v>13</v>
      </c>
      <c r="B33" s="92"/>
      <c r="C33" s="93"/>
      <c r="D33" s="29">
        <f t="shared" ref="D33:I33" si="17">D21+D31</f>
        <v>798100</v>
      </c>
      <c r="E33" s="29">
        <f t="shared" si="17"/>
        <v>871030</v>
      </c>
      <c r="F33" s="29">
        <f t="shared" si="17"/>
        <v>11900</v>
      </c>
      <c r="G33" s="29">
        <f t="shared" si="17"/>
        <v>18493</v>
      </c>
      <c r="H33" s="22">
        <f t="shared" si="17"/>
        <v>0</v>
      </c>
      <c r="I33" s="29">
        <f t="shared" si="17"/>
        <v>35025</v>
      </c>
      <c r="J33" s="3">
        <f t="shared" si="0"/>
        <v>810000</v>
      </c>
      <c r="K33" s="3">
        <f t="shared" si="1"/>
        <v>924548</v>
      </c>
      <c r="L33" s="22" t="s">
        <v>15</v>
      </c>
      <c r="M33" s="22"/>
      <c r="N33" s="29">
        <f t="shared" ref="N33:S33" si="18">N21+N31</f>
        <v>805000</v>
      </c>
      <c r="O33" s="29">
        <f t="shared" si="18"/>
        <v>884523</v>
      </c>
      <c r="P33" s="29">
        <f t="shared" si="18"/>
        <v>5000</v>
      </c>
      <c r="Q33" s="29">
        <f t="shared" si="18"/>
        <v>5000</v>
      </c>
      <c r="R33" s="22">
        <f t="shared" si="18"/>
        <v>0</v>
      </c>
      <c r="S33" s="22">
        <f t="shared" si="18"/>
        <v>35025</v>
      </c>
      <c r="T33" s="3">
        <f t="shared" si="2"/>
        <v>810000</v>
      </c>
      <c r="U33" s="3">
        <f t="shared" si="3"/>
        <v>924548</v>
      </c>
    </row>
    <row r="37" spans="1:21" x14ac:dyDescent="0.2">
      <c r="M37" s="15"/>
      <c r="N37" s="16"/>
      <c r="O37" s="16"/>
      <c r="P37" s="17"/>
      <c r="Q37" s="17"/>
      <c r="R37" s="17"/>
      <c r="S37" s="17"/>
    </row>
  </sheetData>
  <mergeCells count="61">
    <mergeCell ref="N6:O6"/>
    <mergeCell ref="P6:Q6"/>
    <mergeCell ref="R6:S6"/>
    <mergeCell ref="T6:U6"/>
    <mergeCell ref="A33:C33"/>
    <mergeCell ref="A25:C25"/>
    <mergeCell ref="A29:C29"/>
    <mergeCell ref="L26:M26"/>
    <mergeCell ref="L32:M32"/>
    <mergeCell ref="L31:M31"/>
    <mergeCell ref="A26:C26"/>
    <mergeCell ref="A27:C27"/>
    <mergeCell ref="A32:C32"/>
    <mergeCell ref="A12:C12"/>
    <mergeCell ref="A16:C16"/>
    <mergeCell ref="L17:M17"/>
    <mergeCell ref="L24:M24"/>
    <mergeCell ref="L19:M19"/>
    <mergeCell ref="L20:M20"/>
    <mergeCell ref="A23:C23"/>
    <mergeCell ref="A24:C24"/>
    <mergeCell ref="A20:C20"/>
    <mergeCell ref="A22:C22"/>
    <mergeCell ref="A2:T2"/>
    <mergeCell ref="A3:T3"/>
    <mergeCell ref="A6:C7"/>
    <mergeCell ref="D6:E6"/>
    <mergeCell ref="F6:G6"/>
    <mergeCell ref="H6:I6"/>
    <mergeCell ref="A5:K5"/>
    <mergeCell ref="J6:K6"/>
    <mergeCell ref="L6:M7"/>
    <mergeCell ref="L5:U5"/>
    <mergeCell ref="L8:M8"/>
    <mergeCell ref="L10:M10"/>
    <mergeCell ref="A10:C10"/>
    <mergeCell ref="A11:C11"/>
    <mergeCell ref="L9:M9"/>
    <mergeCell ref="L11:M11"/>
    <mergeCell ref="A9:C9"/>
    <mergeCell ref="A8:C8"/>
    <mergeCell ref="L16:M16"/>
    <mergeCell ref="L25:M25"/>
    <mergeCell ref="A17:C17"/>
    <mergeCell ref="A31:C31"/>
    <mergeCell ref="L27:M27"/>
    <mergeCell ref="L29:M29"/>
    <mergeCell ref="A28:C28"/>
    <mergeCell ref="L28:M28"/>
    <mergeCell ref="A30:C30"/>
    <mergeCell ref="L30:M30"/>
    <mergeCell ref="L12:M12"/>
    <mergeCell ref="L14:M14"/>
    <mergeCell ref="A19:C19"/>
    <mergeCell ref="L15:M15"/>
    <mergeCell ref="A18:C18"/>
    <mergeCell ref="L13:M13"/>
    <mergeCell ref="L18:M18"/>
    <mergeCell ref="A14:C14"/>
    <mergeCell ref="A13:C13"/>
    <mergeCell ref="A15:C15"/>
  </mergeCells>
  <phoneticPr fontId="0" type="noConversion"/>
  <pageMargins left="0.59055118110236227" right="0.43307086614173229" top="0.35433070866141736" bottom="0.27559055118110237" header="0.43307086614173229" footer="0.51181102362204722"/>
  <pageSetup paperSize="8" scale="80" orientation="landscape" r:id="rId1"/>
  <headerFooter alignWithMargins="0">
    <oddHeader>&amp;R1. melléklet a 6/2014. (VII. 15.)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Dr. Fedor Edit</cp:lastModifiedBy>
  <cp:lastPrinted>2014-07-21T07:45:50Z</cp:lastPrinted>
  <dcterms:created xsi:type="dcterms:W3CDTF">2012-02-10T12:31:57Z</dcterms:created>
  <dcterms:modified xsi:type="dcterms:W3CDTF">2014-07-21T07:46:34Z</dcterms:modified>
</cp:coreProperties>
</file>