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árti 2018\MARTI\2020\2020 Géderlak\2020 rendeletek Géderlak\6-2020 07 06 zársz mell\"/>
    </mc:Choice>
  </mc:AlternateContent>
  <xr:revisionPtr revIDLastSave="0" documentId="13_ncr:1_{40FD3D8C-77CF-4456-91FD-6B8BBD990795}" xr6:coauthVersionLast="45" xr6:coauthVersionMax="45" xr10:uidLastSave="{00000000-0000-0000-0000-000000000000}"/>
  <bookViews>
    <workbookView xWindow="-120" yWindow="-120" windowWidth="29040" windowHeight="15840" xr2:uid="{0FB74E3D-3E3E-45F3-8FC3-DA5206A23679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2" i="1" l="1"/>
  <c r="D70" i="1" l="1"/>
  <c r="D69" i="1"/>
  <c r="E69" i="1" s="1"/>
  <c r="D68" i="1"/>
  <c r="E68" i="1" s="1"/>
  <c r="D67" i="1"/>
  <c r="E67" i="1" s="1"/>
  <c r="D63" i="1" l="1"/>
  <c r="D57" i="1"/>
  <c r="D39" i="1"/>
  <c r="D34" i="1"/>
  <c r="D31" i="1"/>
  <c r="D29" i="1"/>
  <c r="D24" i="1"/>
  <c r="D21" i="1"/>
  <c r="D14" i="1"/>
  <c r="D11" i="1"/>
  <c r="D9" i="1"/>
  <c r="D12" i="1" s="1"/>
  <c r="D64" i="1" l="1"/>
  <c r="D35" i="1"/>
  <c r="D36" i="1"/>
  <c r="D41" i="1" s="1"/>
  <c r="E63" i="1"/>
  <c r="E57" i="1"/>
  <c r="E39" i="1"/>
  <c r="E34" i="1"/>
  <c r="E31" i="1"/>
  <c r="E29" i="1"/>
  <c r="E24" i="1"/>
  <c r="E21" i="1"/>
  <c r="E14" i="1"/>
  <c r="E11" i="1"/>
  <c r="E9" i="1"/>
  <c r="E35" i="1" l="1"/>
  <c r="E64" i="1"/>
  <c r="E12" i="1"/>
  <c r="E36" i="1" l="1"/>
  <c r="E41" i="1" s="1"/>
  <c r="C63" i="1" l="1"/>
  <c r="C57" i="1"/>
  <c r="C39" i="1"/>
  <c r="C34" i="1"/>
  <c r="C31" i="1"/>
  <c r="C29" i="1"/>
  <c r="C24" i="1"/>
  <c r="C21" i="1"/>
  <c r="C14" i="1"/>
  <c r="C11" i="1"/>
  <c r="C9" i="1"/>
  <c r="C12" i="1" l="1"/>
  <c r="C35" i="1"/>
  <c r="C64" i="1"/>
  <c r="C36" i="1" l="1"/>
  <c r="C41" i="1" s="1"/>
</calcChain>
</file>

<file path=xl/sharedStrings.xml><?xml version="1.0" encoding="utf-8"?>
<sst xmlns="http://schemas.openxmlformats.org/spreadsheetml/2006/main" count="125" uniqueCount="108">
  <si>
    <t>Kiadások</t>
  </si>
  <si>
    <t>Rovatkód</t>
  </si>
  <si>
    <t>Törvény szerinti illetmények, munkabérek</t>
  </si>
  <si>
    <t>K1101</t>
  </si>
  <si>
    <t>Béren kívüli juttatások</t>
  </si>
  <si>
    <t>K1107</t>
  </si>
  <si>
    <t>Közlekedési költségtérítés</t>
  </si>
  <si>
    <t>K1109</t>
  </si>
  <si>
    <t>Egyéb költségtérítések</t>
  </si>
  <si>
    <t>K1110</t>
  </si>
  <si>
    <t>Foglalkoztatottak személyi juttatásai</t>
  </si>
  <si>
    <t>K11</t>
  </si>
  <si>
    <t>Egyéb külső személyi juttatások</t>
  </si>
  <si>
    <t>K123</t>
  </si>
  <si>
    <t>Külső személyi juttatások</t>
  </si>
  <si>
    <t>K12</t>
  </si>
  <si>
    <t xml:space="preserve">Személyi juttatások összesen </t>
  </si>
  <si>
    <t>K1</t>
  </si>
  <si>
    <t xml:space="preserve">Munkaadókat terhelő járulékok és szociális hozzájárulási adó (=22+…+28)                                                        </t>
  </si>
  <si>
    <t>K2</t>
  </si>
  <si>
    <t>ebből: szociális hozzájárulási adó</t>
  </si>
  <si>
    <t>ebből: egészségügyi hozzájárulás</t>
  </si>
  <si>
    <t>ebből: munkáltatót terhelő személyi jövedelemadó</t>
  </si>
  <si>
    <t xml:space="preserve">Dologi kiadások </t>
  </si>
  <si>
    <t>Szakmai anyagok beszerzése</t>
  </si>
  <si>
    <t>K311</t>
  </si>
  <si>
    <t>Üzemeltetési anyagok beszerzése</t>
  </si>
  <si>
    <t>K312</t>
  </si>
  <si>
    <t>Készletbeszerzés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</si>
  <si>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</si>
  <si>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</si>
  <si>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</si>
  <si>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</si>
  <si>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</si>
  <si>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</si>
  <si>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</si>
  <si>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</si>
  <si>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</si>
  <si>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Karbantartási, kisjavítási szolgáltatások</t>
  </si>
  <si>
    <t>K334</t>
  </si>
  <si>
    <t xml:space="preserve">Szakmai tevékenységet segítő szolgáltatások </t>
  </si>
  <si>
    <t>K336</t>
  </si>
  <si>
    <t xml:space="preserve">Egyéb szolgáltatások </t>
  </si>
  <si>
    <t>K337</t>
  </si>
  <si>
    <t xml:space="preserve">Szolgáltatási kiadások </t>
  </si>
  <si>
    <t>K33</t>
  </si>
  <si>
    <t>Kiküldetések kiadásai</t>
  </si>
  <si>
    <t>K341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</si>
  <si>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</si>
  <si>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</si>
  <si>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</si>
  <si>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</si>
  <si>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>Egyéb dologi kiadások</t>
  </si>
  <si>
    <t>K355</t>
  </si>
  <si>
    <t>Különféle befizetések és egyéb dologi kiadások (=49+50+51+54+58)</t>
  </si>
  <si>
    <t>K35</t>
  </si>
  <si>
    <t>K3</t>
  </si>
  <si>
    <t>Működési kiadások összesen</t>
  </si>
  <si>
    <t xml:space="preserve">Fejlesztési kiadások </t>
  </si>
  <si>
    <t>Informatikai eszközök beszerzése</t>
  </si>
  <si>
    <t>K63</t>
  </si>
  <si>
    <t>Beruházások</t>
  </si>
  <si>
    <t>K6</t>
  </si>
  <si>
    <t>Fejlesztési kiadások összesen</t>
  </si>
  <si>
    <t>Kiadások összesen</t>
  </si>
  <si>
    <t>Bevételek</t>
  </si>
  <si>
    <t>Hivatal működési támogatása</t>
  </si>
  <si>
    <t>B816</t>
  </si>
  <si>
    <t>Előző évi maradvány</t>
  </si>
  <si>
    <t>B8131</t>
  </si>
  <si>
    <t>Uszód működési hozzájárulása</t>
  </si>
  <si>
    <t>D.benedek működési hozzájárulása</t>
  </si>
  <si>
    <t>Géderlak működési hozzájárulása</t>
  </si>
  <si>
    <t>Ordas működési hozzájárulása</t>
  </si>
  <si>
    <t>Működési bevételek összesen</t>
  </si>
  <si>
    <t>Uszód fejlesztési támogatása</t>
  </si>
  <si>
    <t>D.benedek fejlesztési támogatása</t>
  </si>
  <si>
    <t>Géderlak fejlesztési támogatása</t>
  </si>
  <si>
    <t>Ordas fejlesztési támogatása</t>
  </si>
  <si>
    <t>Fejlesztési bevételek összesen</t>
  </si>
  <si>
    <t>Bevételek összesen</t>
  </si>
  <si>
    <t>Géderlaki Közös Önkormányzati Hivatal 2019. évi költségvetése</t>
  </si>
  <si>
    <t>Eredeti ei.</t>
  </si>
  <si>
    <t>Uszód egyedi döntés hozzájárulása</t>
  </si>
  <si>
    <t>D.benedek egyedi döntés hozzájárulása</t>
  </si>
  <si>
    <t>Géderlak egyedi döntés hozzájárulása</t>
  </si>
  <si>
    <t>Ordas egyedi döntés hozzájárulása</t>
  </si>
  <si>
    <t>Jutalom</t>
  </si>
  <si>
    <t>K1103</t>
  </si>
  <si>
    <t>Egyéb működési célú támogatás (választások)</t>
  </si>
  <si>
    <t>B16</t>
  </si>
  <si>
    <t>Foglalkoztatottak egyéb juttatása (betegszabadság)</t>
  </si>
  <si>
    <t>K1113</t>
  </si>
  <si>
    <t>Béremelés támgoatása</t>
  </si>
  <si>
    <t>Mód. 2019.12.31</t>
  </si>
  <si>
    <t>telj. 2019.12.31</t>
  </si>
  <si>
    <t>D.benedek utalása</t>
  </si>
  <si>
    <t>Ordas utalása</t>
  </si>
  <si>
    <t>Uszód utalása</t>
  </si>
  <si>
    <t>Elszámolás:</t>
  </si>
  <si>
    <t>Tényleges</t>
  </si>
  <si>
    <t>Szükséges</t>
  </si>
  <si>
    <t>visszautalás</t>
  </si>
  <si>
    <t>Géderlak</t>
  </si>
  <si>
    <t>Kamat, kerekítési különbözet</t>
  </si>
  <si>
    <t>Pénzmaradvány</t>
  </si>
  <si>
    <t xml:space="preserve">6/2020.(VII.6.) rendelet </t>
  </si>
  <si>
    <t>2.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</si>
</sst>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164" formatCode="0__"/>
    <numFmt numFmtId="165" formatCode="#,##0\ &quot;Ft&quot;"/>
    <numFmt numFmtId="166" formatCode="_-* #,##0\ [$Ft-40E]_-;\-* #,##0\ [$Ft-40E]_-;_-* &quot;-&quot;??\ [$Ft-40E]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1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/>
    <xf numFmtId="0" fontId="2" fillId="0" borderId="1" xfId="0" applyFont="1" applyBorder="1" applyAlignment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 wrapText="1"/>
    </xf>
    <xf numFmtId="0" fontId="1" fillId="0" borderId="1" xfId="0" applyFont="1" applyBorder="1"/>
    <xf numFmtId="0" fontId="2" fillId="0" borderId="1" xfId="0" applyNumberFormat="1" applyFont="1" applyBorder="1"/>
    <xf numFmtId="0" fontId="3" fillId="0" borderId="1" xfId="0" applyFont="1" applyBorder="1"/>
    <xf numFmtId="0" fontId="3" fillId="0" borderId="1" xfId="0" applyNumberFormat="1" applyFont="1" applyBorder="1"/>
    <xf numFmtId="0" fontId="2" fillId="0" borderId="1" xfId="0" applyFont="1" applyBorder="1"/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/>
    <xf numFmtId="0" fontId="8" fillId="2" borderId="1" xfId="0" applyNumberFormat="1" applyFont="1" applyFill="1" applyBorder="1"/>
    <xf numFmtId="0" fontId="6" fillId="0" borderId="1" xfId="0" applyFont="1" applyFill="1" applyBorder="1" applyAlignment="1">
      <alignment vertical="center" wrapText="1"/>
    </xf>
    <xf numFmtId="0" fontId="9" fillId="0" borderId="1" xfId="0" applyFont="1" applyFill="1" applyBorder="1"/>
    <xf numFmtId="0" fontId="9" fillId="0" borderId="1" xfId="0" applyNumberFormat="1" applyFont="1" applyFill="1" applyBorder="1"/>
    <xf numFmtId="0" fontId="0" fillId="0" borderId="0" xfId="0" applyFont="1" applyFill="1"/>
    <xf numFmtId="165" fontId="0" fillId="0" borderId="0" xfId="0" applyNumberFormat="1" applyFont="1"/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0" xfId="0" applyFont="1" applyFill="1" applyBorder="1"/>
    <xf numFmtId="166" fontId="0" fillId="0" borderId="0" xfId="1" applyNumberFormat="1" applyFont="1"/>
    <xf numFmtId="166" fontId="0" fillId="0" borderId="0" xfId="0" applyNumberFormat="1" applyFont="1"/>
    <xf numFmtId="0" fontId="3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C10E0-6028-4E5C-B242-5A0CDA12D9C3}">
  <dimension ref="A1:E73"/>
  <sheetViews>
    <sheetView tabSelected="1" view="pageLayout" zoomScaleNormal="100" workbookViewId="0">
      <selection activeCell="D1" sqref="D1"/>
    </sheetView>
  </sheetViews>
  <sheetFormatPr defaultRowHeight="15" x14ac:dyDescent="0.25"/>
  <cols>
    <col min="1" max="1" width="48.7109375" style="1" customWidth="1"/>
    <col min="2" max="2" width="7.85546875" style="1" customWidth="1"/>
    <col min="3" max="3" width="14.140625" style="22" customWidth="1"/>
    <col min="4" max="5" width="13.28515625" style="22" customWidth="1"/>
    <col min="6" max="16384" width="9.140625" style="1"/>
  </cols>
  <sheetData>
    <row r="1" spans="1:5" ht="27" customHeight="1" x14ac:dyDescent="0.25">
      <c r="A1" s="29" t="s">
        <v>81</v>
      </c>
      <c r="B1" s="29"/>
      <c r="C1" s="29"/>
      <c r="D1" s="36" t="s">
        <v>106</v>
      </c>
      <c r="E1" s="1" t="s">
        <v>107</v>
      </c>
    </row>
    <row r="2" spans="1:5" x14ac:dyDescent="0.25">
      <c r="A2" s="23" t="s">
        <v>0</v>
      </c>
      <c r="B2" s="2" t="s">
        <v>1</v>
      </c>
      <c r="C2" s="23" t="s">
        <v>82</v>
      </c>
      <c r="D2" s="24" t="s">
        <v>94</v>
      </c>
      <c r="E2" s="24" t="s">
        <v>95</v>
      </c>
    </row>
    <row r="3" spans="1:5" ht="14.25" customHeight="1" x14ac:dyDescent="0.25">
      <c r="A3" s="3" t="s">
        <v>2</v>
      </c>
      <c r="B3" s="4" t="s">
        <v>3</v>
      </c>
      <c r="C3" s="5">
        <v>38411000</v>
      </c>
      <c r="D3" s="5">
        <v>44345299</v>
      </c>
      <c r="E3" s="5">
        <v>40984213</v>
      </c>
    </row>
    <row r="4" spans="1:5" ht="14.25" customHeight="1" x14ac:dyDescent="0.25">
      <c r="A4" s="3" t="s">
        <v>87</v>
      </c>
      <c r="B4" s="4" t="s">
        <v>88</v>
      </c>
      <c r="C4" s="5"/>
      <c r="D4" s="5">
        <v>1434000</v>
      </c>
      <c r="E4" s="5">
        <v>1347873</v>
      </c>
    </row>
    <row r="5" spans="1:5" ht="15" customHeight="1" x14ac:dyDescent="0.25">
      <c r="A5" s="3" t="s">
        <v>4</v>
      </c>
      <c r="B5" s="4" t="s">
        <v>5</v>
      </c>
      <c r="C5" s="5">
        <v>1900000</v>
      </c>
      <c r="D5" s="5">
        <v>1900000</v>
      </c>
      <c r="E5" s="5">
        <v>1610938</v>
      </c>
    </row>
    <row r="6" spans="1:5" ht="15" customHeight="1" x14ac:dyDescent="0.25">
      <c r="A6" s="3" t="s">
        <v>6</v>
      </c>
      <c r="B6" s="4" t="s">
        <v>7</v>
      </c>
      <c r="C6" s="5">
        <v>145000</v>
      </c>
      <c r="D6" s="5">
        <v>301000</v>
      </c>
      <c r="E6" s="5">
        <v>300480</v>
      </c>
    </row>
    <row r="7" spans="1:5" ht="15" customHeight="1" x14ac:dyDescent="0.25">
      <c r="A7" s="3" t="s">
        <v>91</v>
      </c>
      <c r="B7" s="4" t="s">
        <v>92</v>
      </c>
      <c r="C7" s="5">
        <v>0</v>
      </c>
      <c r="D7" s="5">
        <v>32020</v>
      </c>
      <c r="E7" s="5">
        <v>0</v>
      </c>
    </row>
    <row r="8" spans="1:5" ht="15" customHeight="1" x14ac:dyDescent="0.25">
      <c r="A8" s="3" t="s">
        <v>8</v>
      </c>
      <c r="B8" s="4" t="s">
        <v>9</v>
      </c>
      <c r="C8" s="5">
        <v>145000</v>
      </c>
      <c r="D8" s="5">
        <v>145000</v>
      </c>
      <c r="E8" s="5">
        <v>126000</v>
      </c>
    </row>
    <row r="9" spans="1:5" ht="15" customHeight="1" x14ac:dyDescent="0.25">
      <c r="A9" s="6" t="s">
        <v>10</v>
      </c>
      <c r="B9" s="7" t="s">
        <v>11</v>
      </c>
      <c r="C9" s="8">
        <f>SUM(C3:C8)</f>
        <v>40601000</v>
      </c>
      <c r="D9" s="8">
        <f>SUM(D3:D8)</f>
        <v>48157319</v>
      </c>
      <c r="E9" s="8">
        <f>SUM(E3:E8)</f>
        <v>44369504</v>
      </c>
    </row>
    <row r="10" spans="1:5" ht="15" customHeight="1" x14ac:dyDescent="0.25">
      <c r="A10" s="3" t="s">
        <v>12</v>
      </c>
      <c r="B10" s="4" t="s">
        <v>13</v>
      </c>
      <c r="C10" s="5">
        <v>750000</v>
      </c>
      <c r="D10" s="5">
        <v>3312600</v>
      </c>
      <c r="E10" s="5">
        <v>3312528</v>
      </c>
    </row>
    <row r="11" spans="1:5" ht="15" customHeight="1" x14ac:dyDescent="0.25">
      <c r="A11" s="6" t="s">
        <v>14</v>
      </c>
      <c r="B11" s="7" t="s">
        <v>15</v>
      </c>
      <c r="C11" s="8">
        <f>SUM(C10:C10)</f>
        <v>750000</v>
      </c>
      <c r="D11" s="8">
        <f>SUM(D10:D10)</f>
        <v>3312600</v>
      </c>
      <c r="E11" s="8">
        <f>SUM(E10:E10)</f>
        <v>3312528</v>
      </c>
    </row>
    <row r="12" spans="1:5" ht="15" customHeight="1" x14ac:dyDescent="0.25">
      <c r="A12" s="6" t="s">
        <v>16</v>
      </c>
      <c r="B12" s="7" t="s">
        <v>17</v>
      </c>
      <c r="C12" s="8">
        <f>SUM(C11,C9)</f>
        <v>41351000</v>
      </c>
      <c r="D12" s="8">
        <f>SUM(D11,D9)</f>
        <v>51469919</v>
      </c>
      <c r="E12" s="8">
        <f>SUM(E11,E9)</f>
        <v>47682032</v>
      </c>
    </row>
    <row r="13" spans="1:5" ht="16.5" customHeight="1" x14ac:dyDescent="0.25">
      <c r="A13" s="30"/>
      <c r="B13" s="31"/>
      <c r="C13" s="1"/>
      <c r="D13" s="1"/>
      <c r="E13" s="1"/>
    </row>
    <row r="14" spans="1:5" ht="30" customHeight="1" x14ac:dyDescent="0.25">
      <c r="A14" s="6" t="s">
        <v>18</v>
      </c>
      <c r="B14" s="7" t="s">
        <v>19</v>
      </c>
      <c r="C14" s="8">
        <f>SUM(C15:C17)</f>
        <v>8290000</v>
      </c>
      <c r="D14" s="8">
        <f>SUM(D15:D17)</f>
        <v>9576624</v>
      </c>
      <c r="E14" s="8">
        <f>SUM(E15:E17)</f>
        <v>9200856</v>
      </c>
    </row>
    <row r="15" spans="1:5" ht="15" customHeight="1" x14ac:dyDescent="0.25">
      <c r="A15" s="9" t="s">
        <v>20</v>
      </c>
      <c r="B15" s="4" t="s">
        <v>19</v>
      </c>
      <c r="C15" s="5">
        <v>7635000</v>
      </c>
      <c r="D15" s="5">
        <v>8921624</v>
      </c>
      <c r="E15" s="5">
        <v>8937408</v>
      </c>
    </row>
    <row r="16" spans="1:5" ht="15" customHeight="1" x14ac:dyDescent="0.25">
      <c r="A16" s="9" t="s">
        <v>21</v>
      </c>
      <c r="B16" s="4" t="s">
        <v>19</v>
      </c>
      <c r="C16" s="5">
        <v>315000</v>
      </c>
      <c r="D16" s="5">
        <v>315000</v>
      </c>
      <c r="E16" s="5">
        <v>114336</v>
      </c>
    </row>
    <row r="17" spans="1:5" ht="15" customHeight="1" x14ac:dyDescent="0.25">
      <c r="A17" s="9" t="s">
        <v>22</v>
      </c>
      <c r="B17" s="4" t="s">
        <v>19</v>
      </c>
      <c r="C17" s="5">
        <v>340000</v>
      </c>
      <c r="D17" s="5">
        <v>340000</v>
      </c>
      <c r="E17" s="5">
        <v>149112</v>
      </c>
    </row>
    <row r="18" spans="1:5" ht="15" customHeight="1" x14ac:dyDescent="0.25">
      <c r="A18" s="32" t="s">
        <v>23</v>
      </c>
      <c r="B18" s="33"/>
      <c r="C18" s="1"/>
      <c r="D18" s="1"/>
      <c r="E18" s="1"/>
    </row>
    <row r="19" spans="1:5" ht="15" customHeight="1" x14ac:dyDescent="0.25">
      <c r="A19" s="3" t="s">
        <v>24</v>
      </c>
      <c r="B19" s="4" t="s">
        <v>25</v>
      </c>
      <c r="C19" s="5">
        <v>130000</v>
      </c>
      <c r="D19" s="5">
        <v>130000</v>
      </c>
      <c r="E19" s="5">
        <v>80380</v>
      </c>
    </row>
    <row r="20" spans="1:5" ht="15" customHeight="1" x14ac:dyDescent="0.25">
      <c r="A20" s="3" t="s">
        <v>26</v>
      </c>
      <c r="B20" s="4" t="s">
        <v>27</v>
      </c>
      <c r="C20" s="5">
        <v>1200000</v>
      </c>
      <c r="D20" s="5">
        <v>1475000</v>
      </c>
      <c r="E20" s="5">
        <v>1412195</v>
      </c>
    </row>
    <row r="21" spans="1:5" ht="15" customHeight="1" x14ac:dyDescent="0.25">
      <c r="A21" s="6" t="s">
        <v>28</v>
      </c>
      <c r="B21" s="7" t="s">
        <v>29</v>
      </c>
      <c r="C21" s="8">
        <f>SUM(C19:C20)</f>
        <v>1330000</v>
      </c>
      <c r="D21" s="8">
        <f>SUM(D19:D20)</f>
        <v>1605000</v>
      </c>
      <c r="E21" s="8">
        <f>SUM(E19:E20)</f>
        <v>1492575</v>
      </c>
    </row>
    <row r="22" spans="1:5" ht="15" customHeight="1" x14ac:dyDescent="0.25">
      <c r="A22" s="3" t="s">
        <v>30</v>
      </c>
      <c r="B22" s="4" t="s">
        <v>31</v>
      </c>
      <c r="C22" s="5">
        <v>300000</v>
      </c>
      <c r="D22" s="5">
        <v>801000</v>
      </c>
      <c r="E22" s="5">
        <v>800456</v>
      </c>
    </row>
    <row r="23" spans="1:5" ht="15" customHeight="1" x14ac:dyDescent="0.25">
      <c r="A23" s="3" t="s">
        <v>32</v>
      </c>
      <c r="B23" s="4" t="s">
        <v>33</v>
      </c>
      <c r="C23" s="5">
        <v>100000</v>
      </c>
      <c r="D23" s="5">
        <v>188000</v>
      </c>
      <c r="E23" s="5">
        <v>187715</v>
      </c>
    </row>
    <row r="24" spans="1:5" ht="15" customHeight="1" x14ac:dyDescent="0.25">
      <c r="A24" s="6" t="s">
        <v>34</v>
      </c>
      <c r="B24" s="7" t="s">
        <v>35</v>
      </c>
      <c r="C24" s="8">
        <f>SUM(C22:C23)</f>
        <v>400000</v>
      </c>
      <c r="D24" s="8">
        <f>SUM(D22:D23)</f>
        <v>989000</v>
      </c>
      <c r="E24" s="8">
        <f>SUM(E22:E23)</f>
        <v>988171</v>
      </c>
    </row>
    <row r="25" spans="1:5" ht="15" customHeight="1" x14ac:dyDescent="0.25">
      <c r="A25" s="3" t="s">
        <v>36</v>
      </c>
      <c r="B25" s="4" t="s">
        <v>37</v>
      </c>
      <c r="C25" s="5">
        <v>575000</v>
      </c>
      <c r="D25" s="5">
        <v>672000</v>
      </c>
      <c r="E25" s="5">
        <v>671038</v>
      </c>
    </row>
    <row r="26" spans="1:5" ht="15" customHeight="1" x14ac:dyDescent="0.25">
      <c r="A26" s="3" t="s">
        <v>38</v>
      </c>
      <c r="B26" s="4" t="s">
        <v>39</v>
      </c>
      <c r="C26" s="5">
        <v>450000</v>
      </c>
      <c r="D26" s="5">
        <v>424000</v>
      </c>
      <c r="E26" s="5">
        <v>423203</v>
      </c>
    </row>
    <row r="27" spans="1:5" ht="15" customHeight="1" x14ac:dyDescent="0.25">
      <c r="A27" s="3" t="s">
        <v>40</v>
      </c>
      <c r="B27" s="4" t="s">
        <v>41</v>
      </c>
      <c r="C27" s="5">
        <v>1350000</v>
      </c>
      <c r="D27" s="5">
        <v>1353000</v>
      </c>
      <c r="E27" s="5">
        <v>1352740</v>
      </c>
    </row>
    <row r="28" spans="1:5" ht="15" customHeight="1" x14ac:dyDescent="0.25">
      <c r="A28" s="3" t="s">
        <v>42</v>
      </c>
      <c r="B28" s="4" t="s">
        <v>43</v>
      </c>
      <c r="C28" s="5">
        <v>2600000</v>
      </c>
      <c r="D28" s="5">
        <v>2634000</v>
      </c>
      <c r="E28" s="5">
        <v>2608094</v>
      </c>
    </row>
    <row r="29" spans="1:5" ht="15" customHeight="1" x14ac:dyDescent="0.25">
      <c r="A29" s="6" t="s">
        <v>44</v>
      </c>
      <c r="B29" s="7" t="s">
        <v>45</v>
      </c>
      <c r="C29" s="8">
        <f>SUM(C25:C28)</f>
        <v>4975000</v>
      </c>
      <c r="D29" s="8">
        <f>SUM(D25:D28)</f>
        <v>5083000</v>
      </c>
      <c r="E29" s="8">
        <f>SUM(E25:E28)</f>
        <v>5055075</v>
      </c>
    </row>
    <row r="30" spans="1:5" ht="15" customHeight="1" x14ac:dyDescent="0.25">
      <c r="A30" s="3" t="s">
        <v>46</v>
      </c>
      <c r="B30" s="4" t="s">
        <v>47</v>
      </c>
      <c r="C30" s="5">
        <v>1160000</v>
      </c>
      <c r="D30" s="5">
        <v>1260000</v>
      </c>
      <c r="E30" s="5">
        <v>1155189</v>
      </c>
    </row>
    <row r="31" spans="1:5" ht="15" customHeight="1" x14ac:dyDescent="0.25">
      <c r="A31" s="6" t="s">
        <v>48</v>
      </c>
      <c r="B31" s="7" t="s">
        <v>49</v>
      </c>
      <c r="C31" s="8">
        <f>SUM(C30:C30)</f>
        <v>1160000</v>
      </c>
      <c r="D31" s="8">
        <f>SUM(D30:D30)</f>
        <v>1260000</v>
      </c>
      <c r="E31" s="8">
        <f>SUM(E30:E30)</f>
        <v>1155189</v>
      </c>
    </row>
    <row r="32" spans="1:5" ht="27.75" customHeight="1" x14ac:dyDescent="0.25">
      <c r="A32" s="3" t="s">
        <v>50</v>
      </c>
      <c r="B32" s="4" t="s">
        <v>51</v>
      </c>
      <c r="C32" s="5">
        <v>1120000</v>
      </c>
      <c r="D32" s="5">
        <v>1300000</v>
      </c>
      <c r="E32" s="5">
        <v>1299641</v>
      </c>
    </row>
    <row r="33" spans="1:5" ht="17.25" customHeight="1" x14ac:dyDescent="0.25">
      <c r="A33" s="3" t="s">
        <v>52</v>
      </c>
      <c r="B33" s="4" t="s">
        <v>53</v>
      </c>
      <c r="C33" s="5">
        <v>185000</v>
      </c>
      <c r="D33" s="5">
        <v>85000</v>
      </c>
      <c r="E33" s="5">
        <v>71404</v>
      </c>
    </row>
    <row r="34" spans="1:5" ht="30" customHeight="1" x14ac:dyDescent="0.25">
      <c r="A34" s="6" t="s">
        <v>54</v>
      </c>
      <c r="B34" s="7" t="s">
        <v>55</v>
      </c>
      <c r="C34" s="8">
        <f>SUM(C32:C33)</f>
        <v>1305000</v>
      </c>
      <c r="D34" s="8">
        <f>SUM(D32:D33)</f>
        <v>1385000</v>
      </c>
      <c r="E34" s="8">
        <f>SUM(E32:E33)</f>
        <v>1371045</v>
      </c>
    </row>
    <row r="35" spans="1:5" ht="15" customHeight="1" x14ac:dyDescent="0.25">
      <c r="A35" s="6" t="s">
        <v>23</v>
      </c>
      <c r="B35" s="7" t="s">
        <v>56</v>
      </c>
      <c r="C35" s="8">
        <f>SUM(C34,C31,C29,C24,C21,)</f>
        <v>9170000</v>
      </c>
      <c r="D35" s="8">
        <f>SUM(D34,D31,D29,D24,D21,)</f>
        <v>10322000</v>
      </c>
      <c r="E35" s="8">
        <f>SUM(E34,E31,E29,E24,E21,)</f>
        <v>10062055</v>
      </c>
    </row>
    <row r="36" spans="1:5" x14ac:dyDescent="0.25">
      <c r="A36" s="6" t="s">
        <v>57</v>
      </c>
      <c r="B36" s="10"/>
      <c r="C36" s="11">
        <f>SUM(C35,C12,C14)</f>
        <v>58811000</v>
      </c>
      <c r="D36" s="11">
        <f>SUM(D35,D12,D14)</f>
        <v>71368543</v>
      </c>
      <c r="E36" s="11">
        <f>SUM(E35,E12,E14)</f>
        <v>66944943</v>
      </c>
    </row>
    <row r="37" spans="1:5" x14ac:dyDescent="0.25">
      <c r="A37" s="34" t="s">
        <v>58</v>
      </c>
      <c r="B37" s="35"/>
      <c r="C37" s="1"/>
      <c r="D37" s="1"/>
      <c r="E37" s="1"/>
    </row>
    <row r="38" spans="1:5" x14ac:dyDescent="0.25">
      <c r="A38" s="3" t="s">
        <v>59</v>
      </c>
      <c r="B38" s="12" t="s">
        <v>60</v>
      </c>
      <c r="C38" s="13">
        <v>500000</v>
      </c>
      <c r="D38" s="13">
        <v>500000</v>
      </c>
      <c r="E38" s="13">
        <v>0</v>
      </c>
    </row>
    <row r="39" spans="1:5" x14ac:dyDescent="0.25">
      <c r="A39" s="6" t="s">
        <v>61</v>
      </c>
      <c r="B39" s="14" t="s">
        <v>62</v>
      </c>
      <c r="C39" s="11">
        <f>SUM(C38)</f>
        <v>500000</v>
      </c>
      <c r="D39" s="11">
        <f>SUM(D38)</f>
        <v>500000</v>
      </c>
      <c r="E39" s="11">
        <f>SUM(E38)</f>
        <v>0</v>
      </c>
    </row>
    <row r="40" spans="1:5" x14ac:dyDescent="0.25">
      <c r="A40" s="6" t="s">
        <v>63</v>
      </c>
      <c r="B40" s="14"/>
      <c r="C40" s="11">
        <v>500000</v>
      </c>
      <c r="D40" s="11">
        <v>500000</v>
      </c>
      <c r="E40" s="11">
        <v>0</v>
      </c>
    </row>
    <row r="41" spans="1:5" ht="21.75" customHeight="1" x14ac:dyDescent="0.25">
      <c r="A41" s="15" t="s">
        <v>64</v>
      </c>
      <c r="B41" s="16"/>
      <c r="C41" s="17">
        <f>SUM(C40,C36)</f>
        <v>59311000</v>
      </c>
      <c r="D41" s="17">
        <f>SUM(D40,D36)</f>
        <v>71868543</v>
      </c>
      <c r="E41" s="17">
        <f>SUM(E40,E36)</f>
        <v>66944943</v>
      </c>
    </row>
    <row r="42" spans="1:5" x14ac:dyDescent="0.25">
      <c r="A42" s="30" t="s">
        <v>65</v>
      </c>
      <c r="B42" s="31"/>
      <c r="C42" s="1"/>
      <c r="D42" s="1"/>
      <c r="E42" s="1"/>
    </row>
    <row r="43" spans="1:5" x14ac:dyDescent="0.25">
      <c r="A43" s="3" t="s">
        <v>66</v>
      </c>
      <c r="B43" s="12" t="s">
        <v>67</v>
      </c>
      <c r="C43" s="13">
        <v>46166400</v>
      </c>
      <c r="D43" s="13">
        <v>46166400</v>
      </c>
      <c r="E43" s="13">
        <v>46166400</v>
      </c>
    </row>
    <row r="44" spans="1:5" x14ac:dyDescent="0.25">
      <c r="A44" s="3" t="s">
        <v>68</v>
      </c>
      <c r="B44" s="12" t="s">
        <v>69</v>
      </c>
      <c r="C44" s="13">
        <v>17000</v>
      </c>
      <c r="D44" s="13">
        <v>16010</v>
      </c>
      <c r="E44" s="13">
        <v>16487</v>
      </c>
    </row>
    <row r="45" spans="1:5" x14ac:dyDescent="0.25">
      <c r="A45" s="3" t="s">
        <v>93</v>
      </c>
      <c r="B45" s="12" t="s">
        <v>67</v>
      </c>
      <c r="C45" s="13">
        <v>0</v>
      </c>
      <c r="D45" s="13">
        <v>8064000</v>
      </c>
      <c r="E45" s="13">
        <v>8064000</v>
      </c>
    </row>
    <row r="46" spans="1:5" x14ac:dyDescent="0.25">
      <c r="A46" s="3" t="s">
        <v>104</v>
      </c>
      <c r="B46" s="12" t="s">
        <v>90</v>
      </c>
      <c r="C46" s="13">
        <v>0</v>
      </c>
      <c r="D46" s="13">
        <v>0</v>
      </c>
      <c r="E46" s="13">
        <v>9</v>
      </c>
    </row>
    <row r="47" spans="1:5" x14ac:dyDescent="0.25">
      <c r="A47" s="3" t="s">
        <v>89</v>
      </c>
      <c r="B47" s="12" t="s">
        <v>90</v>
      </c>
      <c r="C47" s="13">
        <v>0</v>
      </c>
      <c r="D47" s="13">
        <v>1668889</v>
      </c>
      <c r="E47" s="13">
        <v>1668889</v>
      </c>
    </row>
    <row r="48" spans="1:5" x14ac:dyDescent="0.25">
      <c r="A48" s="3" t="s">
        <v>89</v>
      </c>
      <c r="B48" s="12" t="s">
        <v>90</v>
      </c>
      <c r="C48" s="13">
        <v>0</v>
      </c>
      <c r="D48" s="13">
        <v>2825644</v>
      </c>
      <c r="E48" s="13">
        <v>2825644</v>
      </c>
    </row>
    <row r="49" spans="1:5" x14ac:dyDescent="0.25">
      <c r="A49" s="3" t="s">
        <v>83</v>
      </c>
      <c r="B49" s="12" t="s">
        <v>67</v>
      </c>
      <c r="C49" s="13">
        <v>1864200</v>
      </c>
      <c r="D49" s="13">
        <v>1864200</v>
      </c>
      <c r="E49" s="13">
        <v>1849848</v>
      </c>
    </row>
    <row r="50" spans="1:5" s="21" customFormat="1" x14ac:dyDescent="0.25">
      <c r="A50" s="18" t="s">
        <v>70</v>
      </c>
      <c r="B50" s="19" t="s">
        <v>67</v>
      </c>
      <c r="C50" s="20">
        <v>715863</v>
      </c>
      <c r="D50" s="20">
        <v>715863</v>
      </c>
      <c r="E50" s="20">
        <v>366572</v>
      </c>
    </row>
    <row r="51" spans="1:5" s="21" customFormat="1" x14ac:dyDescent="0.25">
      <c r="A51" s="18" t="s">
        <v>84</v>
      </c>
      <c r="B51" s="19"/>
      <c r="C51" s="20">
        <v>2120886</v>
      </c>
      <c r="D51" s="20">
        <v>2120886</v>
      </c>
      <c r="E51" s="20">
        <v>2104558</v>
      </c>
    </row>
    <row r="52" spans="1:5" s="21" customFormat="1" x14ac:dyDescent="0.25">
      <c r="A52" s="18" t="s">
        <v>71</v>
      </c>
      <c r="B52" s="19" t="s">
        <v>67</v>
      </c>
      <c r="C52" s="20">
        <v>607862</v>
      </c>
      <c r="D52" s="20">
        <v>607862</v>
      </c>
      <c r="E52" s="20">
        <v>308693</v>
      </c>
    </row>
    <row r="53" spans="1:5" s="21" customFormat="1" x14ac:dyDescent="0.25">
      <c r="A53" s="18" t="s">
        <v>85</v>
      </c>
      <c r="B53" s="19"/>
      <c r="C53" s="20">
        <v>4814500</v>
      </c>
      <c r="D53" s="20">
        <v>4814500</v>
      </c>
      <c r="E53" s="20">
        <v>2415332</v>
      </c>
    </row>
    <row r="54" spans="1:5" s="21" customFormat="1" x14ac:dyDescent="0.25">
      <c r="A54" s="18" t="s">
        <v>72</v>
      </c>
      <c r="B54" s="19" t="s">
        <v>67</v>
      </c>
      <c r="C54" s="20">
        <v>724733</v>
      </c>
      <c r="D54" s="20">
        <v>724733</v>
      </c>
      <c r="E54" s="20">
        <v>388572</v>
      </c>
    </row>
    <row r="55" spans="1:5" s="21" customFormat="1" x14ac:dyDescent="0.25">
      <c r="A55" s="18" t="s">
        <v>86</v>
      </c>
      <c r="B55" s="19"/>
      <c r="C55" s="20">
        <v>1455510</v>
      </c>
      <c r="D55" s="20">
        <v>1455510</v>
      </c>
      <c r="E55" s="20">
        <v>611873</v>
      </c>
    </row>
    <row r="56" spans="1:5" s="21" customFormat="1" x14ac:dyDescent="0.25">
      <c r="A56" s="18" t="s">
        <v>73</v>
      </c>
      <c r="B56" s="19" t="s">
        <v>67</v>
      </c>
      <c r="C56" s="20">
        <v>324046</v>
      </c>
      <c r="D56" s="20">
        <v>324046</v>
      </c>
      <c r="E56" s="20">
        <v>167581</v>
      </c>
    </row>
    <row r="57" spans="1:5" x14ac:dyDescent="0.25">
      <c r="A57" s="6" t="s">
        <v>74</v>
      </c>
      <c r="B57" s="14"/>
      <c r="C57" s="11">
        <f>SUM(C43:C56)</f>
        <v>58811000</v>
      </c>
      <c r="D57" s="11">
        <f>SUM(D43:D56)</f>
        <v>71368543</v>
      </c>
      <c r="E57" s="11">
        <f>SUM(E43:E56)</f>
        <v>66954458</v>
      </c>
    </row>
    <row r="58" spans="1:5" x14ac:dyDescent="0.25">
      <c r="A58" s="28"/>
      <c r="B58" s="28"/>
      <c r="C58" s="1"/>
      <c r="D58" s="1"/>
      <c r="E58" s="1"/>
    </row>
    <row r="59" spans="1:5" x14ac:dyDescent="0.25">
      <c r="A59" s="3" t="s">
        <v>75</v>
      </c>
      <c r="B59" s="12" t="s">
        <v>67</v>
      </c>
      <c r="C59" s="13">
        <v>150860</v>
      </c>
      <c r="D59" s="13">
        <v>150860</v>
      </c>
      <c r="E59" s="13">
        <v>0</v>
      </c>
    </row>
    <row r="60" spans="1:5" x14ac:dyDescent="0.25">
      <c r="A60" s="3" t="s">
        <v>76</v>
      </c>
      <c r="B60" s="12" t="s">
        <v>67</v>
      </c>
      <c r="C60" s="13">
        <v>128100</v>
      </c>
      <c r="D60" s="13">
        <v>128100</v>
      </c>
      <c r="E60" s="13">
        <v>0</v>
      </c>
    </row>
    <row r="61" spans="1:5" x14ac:dyDescent="0.25">
      <c r="A61" s="3" t="s">
        <v>77</v>
      </c>
      <c r="B61" s="12" t="s">
        <v>67</v>
      </c>
      <c r="C61" s="13">
        <v>152730</v>
      </c>
      <c r="D61" s="13">
        <v>152730</v>
      </c>
      <c r="E61" s="13">
        <v>0</v>
      </c>
    </row>
    <row r="62" spans="1:5" x14ac:dyDescent="0.25">
      <c r="A62" s="3" t="s">
        <v>78</v>
      </c>
      <c r="B62" s="12" t="s">
        <v>67</v>
      </c>
      <c r="C62" s="13">
        <v>68310</v>
      </c>
      <c r="D62" s="13">
        <v>68310</v>
      </c>
      <c r="E62" s="13">
        <v>0</v>
      </c>
    </row>
    <row r="63" spans="1:5" x14ac:dyDescent="0.25">
      <c r="A63" s="6" t="s">
        <v>79</v>
      </c>
      <c r="B63" s="14"/>
      <c r="C63" s="11">
        <f>SUM(C59:C62)</f>
        <v>500000</v>
      </c>
      <c r="D63" s="11">
        <f>SUM(D59:D62)</f>
        <v>500000</v>
      </c>
      <c r="E63" s="11">
        <f>SUM(E59:E62)</f>
        <v>0</v>
      </c>
    </row>
    <row r="64" spans="1:5" x14ac:dyDescent="0.25">
      <c r="A64" s="15" t="s">
        <v>80</v>
      </c>
      <c r="B64" s="16"/>
      <c r="C64" s="17">
        <f>SUM(C63,C57)</f>
        <v>59311000</v>
      </c>
      <c r="D64" s="17">
        <f>SUM(D63,D57)</f>
        <v>71868543</v>
      </c>
      <c r="E64" s="17">
        <f>SUM(E63,E57)</f>
        <v>66954458</v>
      </c>
    </row>
    <row r="66" spans="1:5" x14ac:dyDescent="0.25">
      <c r="A66" s="1" t="s">
        <v>99</v>
      </c>
      <c r="C66" s="1" t="s">
        <v>100</v>
      </c>
      <c r="D66" s="22" t="s">
        <v>101</v>
      </c>
      <c r="E66" s="22" t="s">
        <v>102</v>
      </c>
    </row>
    <row r="67" spans="1:5" x14ac:dyDescent="0.25">
      <c r="A67" s="1" t="s">
        <v>96</v>
      </c>
      <c r="C67" s="26">
        <v>2728748</v>
      </c>
      <c r="D67" s="22">
        <f>SUM(E51:E52)</f>
        <v>2413251</v>
      </c>
      <c r="E67" s="22">
        <f>SUM(C67-D67)</f>
        <v>315497</v>
      </c>
    </row>
    <row r="68" spans="1:5" x14ac:dyDescent="0.25">
      <c r="A68" s="1" t="s">
        <v>97</v>
      </c>
      <c r="C68" s="26">
        <v>1779556</v>
      </c>
      <c r="D68" s="22">
        <f>SUM(E55:E56)</f>
        <v>779454</v>
      </c>
      <c r="E68" s="22">
        <f>SUM(C68-D68)</f>
        <v>1000102</v>
      </c>
    </row>
    <row r="69" spans="1:5" x14ac:dyDescent="0.25">
      <c r="A69" s="25" t="s">
        <v>98</v>
      </c>
      <c r="C69" s="26">
        <v>2730923</v>
      </c>
      <c r="D69" s="22">
        <f>SUM(E49:E50)</f>
        <v>2216420</v>
      </c>
      <c r="E69" s="22">
        <f>SUM(C69-D69)</f>
        <v>514503</v>
      </c>
    </row>
    <row r="70" spans="1:5" x14ac:dyDescent="0.25">
      <c r="A70" s="25" t="s">
        <v>103</v>
      </c>
      <c r="C70" s="26"/>
      <c r="D70" s="22">
        <f>SUM(E53:E54)</f>
        <v>2803904</v>
      </c>
    </row>
    <row r="71" spans="1:5" x14ac:dyDescent="0.25">
      <c r="C71" s="26"/>
    </row>
    <row r="72" spans="1:5" x14ac:dyDescent="0.25">
      <c r="A72" s="1" t="s">
        <v>105</v>
      </c>
      <c r="C72" s="26">
        <f>SUM(E57-E41)</f>
        <v>9515</v>
      </c>
    </row>
    <row r="73" spans="1:5" x14ac:dyDescent="0.25">
      <c r="C73" s="27"/>
    </row>
  </sheetData>
  <mergeCells count="6">
    <mergeCell ref="A58:B58"/>
    <mergeCell ref="A1:C1"/>
    <mergeCell ref="A13:B13"/>
    <mergeCell ref="A18:B18"/>
    <mergeCell ref="A37:B37"/>
    <mergeCell ref="A42:B42"/>
  </mergeCells>
  <pageMargins left="0.38541666666666669" right="0.22916666666666666" top="0.58333333333333337" bottom="0.5729166666666666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2020-01-22T14:31:42Z</cp:lastPrinted>
  <dcterms:created xsi:type="dcterms:W3CDTF">2019-01-24T10:50:21Z</dcterms:created>
  <dcterms:modified xsi:type="dcterms:W3CDTF">2020-07-09T11:24:06Z</dcterms:modified>
</cp:coreProperties>
</file>