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5.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<sst xmlns="http://schemas.openxmlformats.org/spreadsheetml/2006/main" count="56" uniqueCount="49">
  <si>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EU-s projekt neve, azonosítója: </t>
  </si>
  <si>
    <t>Tiszavasvári Kabay-konyha rekonstrukciója és agrárlogisztikai pont kialakítása, TOP-1.1.3-15-SB1-2016-00033</t>
  </si>
  <si>
    <t>5. melléklet a 17/2017.(V.26.)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</si>
  <si>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</si>
  <si>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</si>
  <si>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</si>
  <si>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</si>
  <si>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</si>
  <si>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</si>
  <si>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</si>
  <si>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</si>
  <si>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2016. előtt</t>
  </si>
  <si>
    <t>2016. évi</t>
  </si>
  <si>
    <t>2016. után</t>
  </si>
  <si>
    <t>Összesen</t>
  </si>
  <si>
    <t>Telj. %-a 2016.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</si>
  <si>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</si>
  <si>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</si>
  <si>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</si>
  <si>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</si>
  <si>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</si>
  <si>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</si>
  <si>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</si>
  <si>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</si>
  <si>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</si>
  <si>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</si>
  <si>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</si>
  <si>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</si>
  <si>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</si>
  <si>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</si>
  <si>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</si>
  <si>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</si>
  <si>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</si>
  <si>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</si>
  <si>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</si>
  <si>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</si>
  <si>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</si>
  <si>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</si>
  <si>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</si>
  <si>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</si>
  <si>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</si>
  <si>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</si>
  <si>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</si>
  <si>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2016. évi hozzájárulás előirányzata és teljesítése</t>
  </si>
  <si>
    <t>Forintban 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</si>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</sst>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ont="1" applyFill="1" applyAlignment="1" applyProtection="1">
      <alignment horizontal="left" vertical="center" wrapText="1"/>
      <protection locked="0"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0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1" fillId="0" borderId="19" xfId="116" applyNumberFormat="1" applyFont="1" applyFill="1" applyBorder="1" applyAlignment="1">
      <alignment horizontal="center" vertical="center" wrapText="1"/>
      <protection/>
    </xf>
    <xf numFmtId="164" fontId="22" fillId="0" borderId="19" xfId="116" applyNumberFormat="1" applyFont="1" applyFill="1" applyBorder="1" applyAlignment="1">
      <alignment horizontal="right" vertical="center"/>
      <protection/>
    </xf>
    <xf numFmtId="164" fontId="23" fillId="0" borderId="20" xfId="116" applyNumberFormat="1" applyFont="1" applyFill="1" applyBorder="1" applyAlignment="1">
      <alignment horizontal="center" vertical="center"/>
      <protection/>
    </xf>
    <xf numFmtId="164" fontId="23" fillId="0" borderId="21" xfId="116" applyNumberFormat="1" applyFont="1" applyFill="1" applyBorder="1" applyAlignment="1">
      <alignment horizontal="center" vertical="center" wrapText="1"/>
      <protection/>
    </xf>
    <xf numFmtId="164" fontId="23" fillId="0" borderId="22" xfId="116" applyNumberFormat="1" applyFont="1" applyFill="1" applyBorder="1" applyAlignment="1">
      <alignment horizontal="center" vertical="center" wrapText="1"/>
      <protection/>
    </xf>
    <xf numFmtId="164" fontId="23" fillId="0" borderId="23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3" fillId="0" borderId="21" xfId="116" applyNumberFormat="1" applyFont="1" applyFill="1" applyBorder="1" applyAlignment="1">
      <alignment horizontal="center" vertical="center" wrapText="1"/>
      <protection/>
    </xf>
    <xf numFmtId="164" fontId="23" fillId="0" borderId="24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3" fillId="0" borderId="25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4" fillId="0" borderId="26" xfId="116" applyNumberFormat="1" applyFont="1" applyFill="1" applyBorder="1" applyAlignment="1">
      <alignment horizontal="center" vertical="center"/>
      <protection/>
    </xf>
    <xf numFmtId="164" fontId="24" fillId="0" borderId="26" xfId="116" applyNumberFormat="1" applyFont="1" applyFill="1" applyBorder="1" applyAlignment="1">
      <alignment horizontal="center" vertical="center" wrapText="1"/>
      <protection/>
    </xf>
    <xf numFmtId="49" fontId="25" fillId="0" borderId="27" xfId="116" applyNumberFormat="1" applyFont="1" applyFill="1" applyBorder="1" applyAlignment="1">
      <alignment horizontal="left" vertical="center"/>
      <protection/>
    </xf>
    <xf numFmtId="3" fontId="25" fillId="0" borderId="22" xfId="116" applyNumberFormat="1" applyFont="1" applyFill="1" applyBorder="1" applyAlignment="1" applyProtection="1">
      <alignment horizontal="right" vertical="center"/>
      <protection locked="0"/>
    </xf>
    <xf numFmtId="3" fontId="25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4" fillId="0" borderId="28" xfId="116" applyNumberFormat="1" applyFont="1" applyFill="1" applyBorder="1" applyAlignment="1">
      <alignment horizontal="right" vertical="center" wrapText="1"/>
      <protection/>
    </xf>
    <xf numFmtId="4" fontId="24" fillId="0" borderId="28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 quotePrefix="1">
      <alignment horizontal="left" vertical="center" indent="1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4" fillId="0" borderId="30" xfId="116" applyNumberFormat="1" applyFont="1" applyFill="1" applyBorder="1" applyAlignment="1">
      <alignment horizontal="right" vertical="center" wrapText="1"/>
      <protection/>
    </xf>
    <xf numFmtId="4" fontId="24" fillId="0" borderId="30" xfId="116" applyNumberFormat="1" applyFont="1" applyFill="1" applyBorder="1" applyAlignment="1">
      <alignment horizontal="right" vertical="center" wrapText="1"/>
      <protection/>
    </xf>
    <xf numFmtId="49" fontId="25" fillId="0" borderId="29" xfId="116" applyNumberFormat="1" applyFont="1" applyFill="1" applyBorder="1" applyAlignment="1">
      <alignment horizontal="left" vertical="center"/>
      <protection/>
    </xf>
    <xf numFmtId="3" fontId="25" fillId="0" borderId="30" xfId="116" applyNumberFormat="1" applyFont="1" applyFill="1" applyBorder="1" applyAlignment="1" applyProtection="1">
      <alignment horizontal="right" vertical="center"/>
      <protection locked="0"/>
    </xf>
    <xf numFmtId="3" fontId="25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116" applyNumberFormat="1" applyFont="1" applyFill="1" applyBorder="1" applyAlignment="1" applyProtection="1">
      <alignment horizontal="left" vertical="center"/>
      <protection locked="0"/>
    </xf>
    <xf numFmtId="3" fontId="25" fillId="0" borderId="32" xfId="116" applyNumberFormat="1" applyFont="1" applyFill="1" applyBorder="1" applyAlignment="1" applyProtection="1">
      <alignment horizontal="right" vertical="center"/>
      <protection locked="0"/>
    </xf>
    <xf numFmtId="3" fontId="25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4" fillId="0" borderId="33" xfId="116" applyNumberFormat="1" applyFont="1" applyFill="1" applyBorder="1" applyAlignment="1">
      <alignment horizontal="right" vertical="center" wrapText="1"/>
      <protection/>
    </xf>
    <xf numFmtId="49" fontId="24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4" fillId="0" borderId="21" xfId="116" applyNumberFormat="1" applyFont="1" applyFill="1" applyBorder="1" applyAlignment="1">
      <alignment vertical="center"/>
      <protection/>
    </xf>
    <xf numFmtId="4" fontId="25" fillId="0" borderId="21" xfId="116" applyNumberFormat="1" applyFont="1" applyFill="1" applyBorder="1" applyAlignment="1" applyProtection="1">
      <alignment vertical="center" wrapText="1"/>
      <protection locked="0"/>
    </xf>
    <xf numFmtId="49" fontId="24" fillId="0" borderId="35" xfId="116" applyNumberFormat="1" applyFont="1" applyFill="1" applyBorder="1" applyAlignment="1" applyProtection="1">
      <alignment vertical="center"/>
      <protection locked="0"/>
    </xf>
    <xf numFmtId="49" fontId="24" fillId="0" borderId="35" xfId="116" applyNumberFormat="1" applyFont="1" applyFill="1" applyBorder="1" applyAlignment="1" applyProtection="1">
      <alignment horizontal="right" vertical="center"/>
      <protection locked="0"/>
    </xf>
    <xf numFmtId="3" fontId="25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4" fillId="0" borderId="19" xfId="116" applyNumberFormat="1" applyFont="1" applyFill="1" applyBorder="1" applyAlignment="1" applyProtection="1">
      <alignment vertical="center"/>
      <protection locked="0"/>
    </xf>
    <xf numFmtId="49" fontId="24" fillId="0" borderId="19" xfId="116" applyNumberFormat="1" applyFont="1" applyFill="1" applyBorder="1" applyAlignment="1" applyProtection="1">
      <alignment horizontal="right" vertical="center"/>
      <protection locked="0"/>
    </xf>
    <xf numFmtId="3" fontId="25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116" applyNumberFormat="1" applyFont="1" applyFill="1" applyBorder="1" applyAlignment="1">
      <alignment horizontal="left" vertical="center"/>
      <protection/>
    </xf>
    <xf numFmtId="164" fontId="24" fillId="0" borderId="22" xfId="116" applyNumberFormat="1" applyFont="1" applyFill="1" applyBorder="1" applyAlignment="1" applyProtection="1">
      <alignment horizontal="right" vertical="center" wrapText="1"/>
      <protection/>
    </xf>
    <xf numFmtId="49" fontId="25" fillId="0" borderId="37" xfId="116" applyNumberFormat="1" applyFont="1" applyFill="1" applyBorder="1" applyAlignment="1">
      <alignment horizontal="left" vertical="center"/>
      <protection/>
    </xf>
    <xf numFmtId="164" fontId="24" fillId="0" borderId="30" xfId="116" applyNumberFormat="1" applyFont="1" applyFill="1" applyBorder="1" applyAlignment="1" applyProtection="1">
      <alignment horizontal="right" vertical="center" wrapText="1"/>
      <protection/>
    </xf>
    <xf numFmtId="49" fontId="25" fillId="0" borderId="37" xfId="116" applyNumberFormat="1" applyFont="1" applyFill="1" applyBorder="1" applyAlignment="1" applyProtection="1">
      <alignment horizontal="left" vertical="center"/>
      <protection locked="0"/>
    </xf>
    <xf numFmtId="49" fontId="25" fillId="0" borderId="38" xfId="116" applyNumberFormat="1" applyFont="1" applyFill="1" applyBorder="1" applyAlignment="1" applyProtection="1">
      <alignment horizontal="left" vertical="center"/>
      <protection locked="0"/>
    </xf>
    <xf numFmtId="165" fontId="24" fillId="0" borderId="21" xfId="116" applyNumberFormat="1" applyFont="1" applyFill="1" applyBorder="1" applyAlignment="1">
      <alignment horizontal="left" vertical="center" wrapText="1" indent="1"/>
      <protection/>
    </xf>
    <xf numFmtId="165" fontId="27" fillId="0" borderId="35" xfId="116" applyNumberFormat="1" applyFont="1" applyFill="1" applyBorder="1" applyAlignment="1">
      <alignment horizontal="left" vertical="center" wrapText="1"/>
      <protection/>
    </xf>
    <xf numFmtId="165" fontId="27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8" fillId="0" borderId="34" xfId="116" applyNumberFormat="1" applyFont="1" applyFill="1" applyBorder="1" applyAlignment="1">
      <alignment horizontal="center" vertical="center" wrapText="1"/>
      <protection/>
    </xf>
    <xf numFmtId="164" fontId="28" fillId="0" borderId="39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5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5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8" fillId="0" borderId="34" xfId="116" applyNumberFormat="1" applyFont="1" applyFill="1" applyBorder="1" applyAlignment="1">
      <alignment horizontal="left" vertical="center" wrapText="1" indent="2"/>
      <protection/>
    </xf>
    <xf numFmtId="164" fontId="28" fillId="0" borderId="39" xfId="116" applyNumberFormat="1" applyFont="1" applyFill="1" applyBorder="1" applyAlignment="1">
      <alignment horizontal="left" vertical="center" wrapText="1" indent="2"/>
      <protection/>
    </xf>
    <xf numFmtId="164" fontId="24" fillId="0" borderId="21" xfId="116" applyNumberFormat="1" applyFont="1" applyFill="1" applyBorder="1" applyAlignment="1">
      <alignment horizontal="right" vertical="center" wrapText="1"/>
      <protection/>
    </xf>
    <xf numFmtId="0" fontId="20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N48"/>
  <sheetViews>
    <sheetView tabSelected="1" zoomScaleSheetLayoutView="100" zoomScalePageLayoutView="0" workbookViewId="0" topLeftCell="A1">
      <selection activeCell="B152" sqref="B152"/>
    </sheetView>
  </sheetViews>
  <sheetFormatPr defaultColWidth="8.00390625" defaultRowHeight="15"/>
  <cols>
    <col min="1" max="1" width="24.421875" style="5" customWidth="1"/>
    <col min="2" max="2" width="9.28125" style="5" bestFit="1" customWidth="1"/>
    <col min="3" max="13" width="8.57421875" style="5" customWidth="1"/>
    <col min="14" max="14" width="3.421875" style="5" customWidth="1"/>
    <col min="15" max="16384" width="8.00390625" style="5" customWidth="1"/>
  </cols>
  <sheetData>
    <row r="1" spans="1:14" ht="15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2016. előtt</v>
      </c>
      <c r="K6" s="16" t="str">
        <f>+F6</f>
        <v>2016.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 ht="12.75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aca="true" t="shared" si="0" ref="L8:L14">+J8+K8</f>
        <v>0</v>
      </c>
      <c r="M8" s="27">
        <f aca="true" t="shared" si="1" ref="M8:M15">IF((C8&lt;&gt;0),ROUND((L8/C8)*100,1),"")</f>
      </c>
      <c r="N8" s="4"/>
    </row>
    <row r="9" spans="1:14" ht="12.75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>
        <f t="shared" si="1"/>
      </c>
      <c r="N9" s="4"/>
    </row>
    <row r="10" spans="1:14" ht="12.75">
      <c r="A10" s="33" t="s">
        <v>31</v>
      </c>
      <c r="B10" s="34">
        <v>74946705</v>
      </c>
      <c r="C10" s="35">
        <v>74946705</v>
      </c>
      <c r="D10" s="35"/>
      <c r="E10" s="35"/>
      <c r="F10" s="35">
        <v>71149405</v>
      </c>
      <c r="G10" s="35">
        <v>71149405</v>
      </c>
      <c r="H10" s="35">
        <v>3797300</v>
      </c>
      <c r="I10" s="35">
        <v>3797300</v>
      </c>
      <c r="J10" s="35"/>
      <c r="K10" s="35">
        <v>71149405</v>
      </c>
      <c r="L10" s="31">
        <f t="shared" si="0"/>
        <v>71149405</v>
      </c>
      <c r="M10" s="32">
        <f t="shared" si="1"/>
        <v>94.9</v>
      </c>
      <c r="N10" s="4"/>
    </row>
    <row r="11" spans="1:14" ht="12.75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>
        <f t="shared" si="0"/>
        <v>0</v>
      </c>
      <c r="M11" s="32">
        <f t="shared" si="1"/>
      </c>
      <c r="N11" s="4"/>
    </row>
    <row r="12" spans="1:14" ht="12.75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>
        <f t="shared" si="1"/>
      </c>
      <c r="N12" s="4"/>
    </row>
    <row r="13" spans="1:14" ht="12.75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>
        <f t="shared" si="1"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>
        <f t="shared" si="1"/>
      </c>
      <c r="N14" s="4"/>
    </row>
    <row r="15" spans="1:14" ht="13.5" thickBot="1">
      <c r="A15" s="40" t="s">
        <v>35</v>
      </c>
      <c r="B15" s="41">
        <f aca="true" t="shared" si="2" ref="B15:L15">B8+SUM(B10:B14)</f>
        <v>74946705</v>
      </c>
      <c r="C15" s="41">
        <f t="shared" si="2"/>
        <v>74946705</v>
      </c>
      <c r="D15" s="41">
        <f t="shared" si="2"/>
        <v>0</v>
      </c>
      <c r="E15" s="41">
        <f t="shared" si="2"/>
        <v>0</v>
      </c>
      <c r="F15" s="41">
        <f t="shared" si="2"/>
        <v>71149405</v>
      </c>
      <c r="G15" s="41">
        <f t="shared" si="2"/>
        <v>71149405</v>
      </c>
      <c r="H15" s="41">
        <f t="shared" si="2"/>
        <v>3797300</v>
      </c>
      <c r="I15" s="41">
        <f t="shared" si="2"/>
        <v>3797300</v>
      </c>
      <c r="J15" s="41">
        <f t="shared" si="2"/>
        <v>0</v>
      </c>
      <c r="K15" s="41">
        <f t="shared" si="2"/>
        <v>71149405</v>
      </c>
      <c r="L15" s="41">
        <f t="shared" si="2"/>
        <v>71149405</v>
      </c>
      <c r="M15" s="42">
        <f t="shared" si="1"/>
        <v>94.9</v>
      </c>
      <c r="N15" s="4"/>
    </row>
    <row r="16" spans="1:14" ht="12.75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 ht="12.75">
      <c r="A18" s="49" t="s">
        <v>37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aca="true" t="shared" si="3" ref="L18:L23">+J18+K18</f>
        <v>0</v>
      </c>
      <c r="M18" s="27">
        <f aca="true" t="shared" si="4" ref="M18:M24">IF((C18&lt;&gt;0),ROUND((L18/C18)*100,1),"")</f>
      </c>
      <c r="N18" s="4"/>
    </row>
    <row r="19" spans="1:14" ht="12.75">
      <c r="A19" s="51" t="s">
        <v>38</v>
      </c>
      <c r="B19" s="29">
        <v>70629998</v>
      </c>
      <c r="C19" s="35">
        <v>70629998</v>
      </c>
      <c r="D19" s="35"/>
      <c r="E19" s="35"/>
      <c r="F19" s="35"/>
      <c r="G19" s="35"/>
      <c r="H19" s="35">
        <v>70629998</v>
      </c>
      <c r="I19" s="35">
        <v>70629998</v>
      </c>
      <c r="J19" s="35"/>
      <c r="K19" s="35"/>
      <c r="L19" s="52">
        <f t="shared" si="3"/>
        <v>0</v>
      </c>
      <c r="M19" s="32">
        <f t="shared" si="4"/>
        <v>0</v>
      </c>
      <c r="N19" s="4"/>
    </row>
    <row r="20" spans="1:14" ht="12.75">
      <c r="A20" s="51" t="s">
        <v>39</v>
      </c>
      <c r="B20" s="34">
        <v>4316707</v>
      </c>
      <c r="C20" s="35">
        <v>4316707</v>
      </c>
      <c r="D20" s="35"/>
      <c r="E20" s="35"/>
      <c r="F20" s="35">
        <v>449720</v>
      </c>
      <c r="G20" s="35">
        <v>449720</v>
      </c>
      <c r="H20" s="35">
        <v>3866987</v>
      </c>
      <c r="I20" s="35">
        <v>3866987</v>
      </c>
      <c r="J20" s="35"/>
      <c r="K20" s="35">
        <v>449720</v>
      </c>
      <c r="L20" s="52">
        <f t="shared" si="3"/>
        <v>449720</v>
      </c>
      <c r="M20" s="32">
        <f t="shared" si="4"/>
        <v>10.4</v>
      </c>
      <c r="N20" s="4"/>
    </row>
    <row r="21" spans="1:14" ht="12.75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>
        <f t="shared" si="3"/>
        <v>0</v>
      </c>
      <c r="M21" s="32">
        <f t="shared" si="4"/>
      </c>
      <c r="N21" s="4"/>
    </row>
    <row r="22" spans="1:14" ht="12.75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>
        <f t="shared" si="4"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>
        <f t="shared" si="4"/>
      </c>
      <c r="N23" s="4"/>
    </row>
    <row r="24" spans="1:14" ht="13.5" thickBot="1">
      <c r="A24" s="55" t="s">
        <v>41</v>
      </c>
      <c r="B24" s="41">
        <f aca="true" t="shared" si="5" ref="B24:L24">SUM(B18:B23)</f>
        <v>74946705</v>
      </c>
      <c r="C24" s="41">
        <f t="shared" si="5"/>
        <v>74946705</v>
      </c>
      <c r="D24" s="41">
        <f t="shared" si="5"/>
        <v>0</v>
      </c>
      <c r="E24" s="41">
        <f t="shared" si="5"/>
        <v>0</v>
      </c>
      <c r="F24" s="41">
        <f t="shared" si="5"/>
        <v>449720</v>
      </c>
      <c r="G24" s="41">
        <f t="shared" si="5"/>
        <v>449720</v>
      </c>
      <c r="H24" s="41">
        <f t="shared" si="5"/>
        <v>74496985</v>
      </c>
      <c r="I24" s="41">
        <f t="shared" si="5"/>
        <v>74496985</v>
      </c>
      <c r="J24" s="41">
        <f t="shared" si="5"/>
        <v>0</v>
      </c>
      <c r="K24" s="41">
        <f t="shared" si="5"/>
        <v>449720</v>
      </c>
      <c r="L24" s="41">
        <f t="shared" si="5"/>
        <v>449720</v>
      </c>
      <c r="M24" s="42">
        <f t="shared" si="4"/>
        <v>0.6</v>
      </c>
      <c r="N24" s="4"/>
    </row>
    <row r="25" spans="1:14" ht="12.75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44</v>
      </c>
      <c r="M28" s="7"/>
      <c r="N28" s="4"/>
    </row>
    <row r="29" spans="1:14" ht="21.75" thickBot="1">
      <c r="A29" s="60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46</v>
      </c>
      <c r="L29" s="62" t="s">
        <v>47</v>
      </c>
      <c r="M29" s="62" t="s">
        <v>6</v>
      </c>
      <c r="N29" s="4"/>
    </row>
    <row r="30" spans="1:14" ht="12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ht="12.75">
      <c r="N33" s="72"/>
    </row>
    <row r="48" ht="12.75">
      <c r="A48" s="7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2017-05-30T09:21:19Z</dcterms:created>
  <dcterms:modified xsi:type="dcterms:W3CDTF">2017-05-30T09:21:20Z</dcterms:modified>
  <cp:category/>
  <cp:version/>
  <cp:contentType/>
  <cp:contentStatus/>
</cp:coreProperties>
</file>