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120" yWindow="90" windowWidth="9440" windowHeight="4970" tabRatio="817"/>
  </bookViews>
  <sheets>
    <sheet name="bevételek" sheetId="5" r:id="rId1"/>
    <sheet name="kiadások" sheetId="24" r:id="rId2"/>
  </sheets>
  <calcPr calcId="162913"/>
</workbook>
</file>

<file path=xl/calcChain.xml><?xml version="1.0" encoding="utf-8"?>
<calcChain xmlns="http://schemas.openxmlformats.org/spreadsheetml/2006/main">
  <c r="F24" i="24" l="1"/>
  <c r="G9" i="5"/>
  <c r="D9" i="5"/>
  <c r="E56" i="24"/>
  <c r="B56" i="24"/>
  <c r="G28" i="24"/>
  <c r="C56" i="24"/>
  <c r="F56" i="24"/>
  <c r="G53" i="24"/>
  <c r="G54" i="24"/>
  <c r="D53" i="24"/>
  <c r="D54" i="24"/>
  <c r="D28" i="24"/>
  <c r="C49" i="5"/>
  <c r="E49" i="5"/>
  <c r="F49" i="5"/>
  <c r="G46" i="5"/>
  <c r="D46" i="5"/>
  <c r="D22" i="5"/>
  <c r="C42" i="5"/>
  <c r="E42" i="5"/>
  <c r="F42" i="5"/>
  <c r="E37" i="5"/>
  <c r="F37" i="5"/>
  <c r="C37" i="5"/>
  <c r="E32" i="5"/>
  <c r="F32" i="5"/>
  <c r="E25" i="5"/>
  <c r="F25" i="5"/>
  <c r="F28" i="5"/>
  <c r="E20" i="5"/>
  <c r="E28" i="5"/>
  <c r="E44" i="5"/>
  <c r="E51" i="5"/>
  <c r="F20" i="5"/>
  <c r="E17" i="5"/>
  <c r="F17" i="5"/>
  <c r="C25" i="5"/>
  <c r="C28" i="5"/>
  <c r="B25" i="5"/>
  <c r="C20" i="5"/>
  <c r="B20" i="5"/>
  <c r="B28" i="5"/>
  <c r="B49" i="5"/>
  <c r="G47" i="5"/>
  <c r="D47" i="5"/>
  <c r="G40" i="5"/>
  <c r="D40" i="5"/>
  <c r="D36" i="5"/>
  <c r="D37" i="5"/>
  <c r="G24" i="5"/>
  <c r="G25" i="5"/>
  <c r="D24" i="5"/>
  <c r="D25" i="5"/>
  <c r="F22" i="5"/>
  <c r="G22" i="5"/>
  <c r="G47" i="24"/>
  <c r="G20" i="24"/>
  <c r="G22" i="24"/>
  <c r="G24" i="24"/>
  <c r="G26" i="24"/>
  <c r="G51" i="24"/>
  <c r="G58" i="24"/>
  <c r="G39" i="24"/>
  <c r="G43" i="24"/>
  <c r="G18" i="24"/>
  <c r="D39" i="24"/>
  <c r="D43" i="24"/>
  <c r="D45" i="24"/>
  <c r="D47" i="24"/>
  <c r="D20" i="24"/>
  <c r="D22" i="24"/>
  <c r="D24" i="24"/>
  <c r="D26" i="24"/>
  <c r="D18" i="24"/>
  <c r="C16" i="24"/>
  <c r="C51" i="24"/>
  <c r="C58" i="24"/>
  <c r="E16" i="24"/>
  <c r="E51" i="24"/>
  <c r="E58" i="24"/>
  <c r="F16" i="24"/>
  <c r="F51" i="24"/>
  <c r="F58" i="24"/>
  <c r="B16" i="24"/>
  <c r="B51" i="24"/>
  <c r="G7" i="24"/>
  <c r="G8" i="24"/>
  <c r="G6" i="24"/>
  <c r="D7" i="24"/>
  <c r="D8" i="24"/>
  <c r="D6" i="24"/>
  <c r="G48" i="5"/>
  <c r="D48" i="5"/>
  <c r="G45" i="5"/>
  <c r="D45" i="5"/>
  <c r="G43" i="5"/>
  <c r="D43" i="5"/>
  <c r="B42" i="5"/>
  <c r="G39" i="5"/>
  <c r="G41" i="5"/>
  <c r="G38" i="5"/>
  <c r="D39" i="5"/>
  <c r="D41" i="5"/>
  <c r="D38" i="5"/>
  <c r="B37" i="5"/>
  <c r="G34" i="5"/>
  <c r="G35" i="5"/>
  <c r="G36" i="5"/>
  <c r="G33" i="5"/>
  <c r="D34" i="5"/>
  <c r="D35" i="5"/>
  <c r="D33" i="5"/>
  <c r="C32" i="5"/>
  <c r="B32" i="5"/>
  <c r="G30" i="5"/>
  <c r="G31" i="5"/>
  <c r="G29" i="5"/>
  <c r="G32" i="5"/>
  <c r="D30" i="5"/>
  <c r="D31" i="5"/>
  <c r="D29" i="5"/>
  <c r="G19" i="5"/>
  <c r="G18" i="5"/>
  <c r="D19" i="5"/>
  <c r="D18" i="5"/>
  <c r="D20" i="5"/>
  <c r="C17" i="5"/>
  <c r="B17" i="5"/>
  <c r="G8" i="5"/>
  <c r="G10" i="5"/>
  <c r="G11" i="5"/>
  <c r="G12" i="5"/>
  <c r="G13" i="5"/>
  <c r="G14" i="5"/>
  <c r="G15" i="5"/>
  <c r="G16" i="5"/>
  <c r="G7" i="5"/>
  <c r="D8" i="5"/>
  <c r="D10" i="5"/>
  <c r="D11" i="5"/>
  <c r="D12" i="5"/>
  <c r="D13" i="5"/>
  <c r="D14" i="5"/>
  <c r="D15" i="5"/>
  <c r="D16" i="5"/>
  <c r="D7" i="5"/>
  <c r="G37" i="5"/>
  <c r="G20" i="5"/>
  <c r="G28" i="5"/>
  <c r="G56" i="24"/>
  <c r="G16" i="24"/>
  <c r="D16" i="24"/>
  <c r="D56" i="24"/>
  <c r="B58" i="24"/>
  <c r="D51" i="24"/>
  <c r="G49" i="5"/>
  <c r="D49" i="5"/>
  <c r="G42" i="5"/>
  <c r="D42" i="5"/>
  <c r="F44" i="5"/>
  <c r="F51" i="5"/>
  <c r="D32" i="5"/>
  <c r="D28" i="5"/>
  <c r="C44" i="5"/>
  <c r="C51" i="5"/>
  <c r="B44" i="5"/>
  <c r="B51" i="5"/>
  <c r="G17" i="5"/>
  <c r="D17" i="5"/>
  <c r="D58" i="24"/>
  <c r="G44" i="5"/>
  <c r="G51" i="5"/>
  <c r="D44" i="5"/>
  <c r="D51" i="5"/>
</calcChain>
</file>

<file path=xl/sharedStrings.xml><?xml version="1.0" encoding="utf-8"?>
<sst xmlns="http://schemas.openxmlformats.org/spreadsheetml/2006/main" count="85" uniqueCount="73">
  <si>
    <t>Tartalékok</t>
  </si>
  <si>
    <t>Önkormányzati költségvetési szervek bevételei összesen:</t>
  </si>
  <si>
    <t>Önkormányzati költségvetési szervek kiadásai összesen:</t>
  </si>
  <si>
    <t>Eger Megyei Jogú Város Önkormányzata</t>
  </si>
  <si>
    <t>KIADÁSOK ÖSSZESEN:</t>
  </si>
  <si>
    <t>B E V É T E L E K</t>
  </si>
  <si>
    <t>K I A D Á S O K</t>
  </si>
  <si>
    <t>Költségvetési befizetések</t>
  </si>
  <si>
    <t>Megnevezés</t>
  </si>
  <si>
    <t>Önkormányzati költségvetési szervek működési költségvetés</t>
  </si>
  <si>
    <t>Felhalmozási célú</t>
  </si>
  <si>
    <t>Összesen</t>
  </si>
  <si>
    <t>Működési          célú</t>
  </si>
  <si>
    <t>Működési            célú</t>
  </si>
  <si>
    <t>Működési           célú</t>
  </si>
  <si>
    <t>Támogatási kölcsönök igénybevétele és visszatérülése</t>
  </si>
  <si>
    <t>Költségvetési bevételek</t>
  </si>
  <si>
    <t>Hiány belső finanszírozása pénzforgalom nélküli bevételből</t>
  </si>
  <si>
    <t>Önkormányzati költségvetési szervek közhatalmi bevételek</t>
  </si>
  <si>
    <t>Önkormányzat közhatalmi bevételek</t>
  </si>
  <si>
    <t>Önkormányzat tárgyi eszközök, immateriális javak értékesítése</t>
  </si>
  <si>
    <t>Önkormányzat saját bevételei összesen:</t>
  </si>
  <si>
    <t>Finanszírozási célú bevételek</t>
  </si>
  <si>
    <t>BEVÉTELEK ÖSSZESEN:</t>
  </si>
  <si>
    <t>Önkormányzat működési költségvetés</t>
  </si>
  <si>
    <t>Önkormányzat vagyonnal kapcsolatos kiadásai</t>
  </si>
  <si>
    <t>Önkormányzat felújítási kiadásai</t>
  </si>
  <si>
    <t>Önkormányzat nagyberuházások kiadásai</t>
  </si>
  <si>
    <t>Önkormányzat kis- és középberuházások kiadásai</t>
  </si>
  <si>
    <t xml:space="preserve">Költségvetési kiadások </t>
  </si>
  <si>
    <t>Finanszírozási célú kiadások</t>
  </si>
  <si>
    <t>7. melléklet - 2. oldal</t>
  </si>
  <si>
    <t>Önkormányzati költségvetési szervek működési célú támogatás államháztartáson belülről</t>
  </si>
  <si>
    <t>Önkormányzati költségvetési szervek felhalmozási célú támogatás államháztartáson belülről</t>
  </si>
  <si>
    <t>Helyi önkormányzatok támogatásai összesen:</t>
  </si>
  <si>
    <t>Működési célú támogatás államháztartáson belülről EU-s forrásból</t>
  </si>
  <si>
    <t>Működési célú támogatás államháztartáson belülről egyéb forrásból</t>
  </si>
  <si>
    <t>Felhalmozási célú támogatás államháztartáson belülről EU-s forrásból</t>
  </si>
  <si>
    <t>Felhalmozási célú támogatás államháztartáson belülről egyéb forrásból</t>
  </si>
  <si>
    <t>Működési célú átvett pénzeszközök EU-s forrásból</t>
  </si>
  <si>
    <t>Működési célú átvett pénzeszközök egyéb forrásból</t>
  </si>
  <si>
    <t>Felhalmozási célú átvett pénzeszközök EU-s forrásból</t>
  </si>
  <si>
    <t>Felhalmozási célú átvett pénzeszközök egyéb forrásból</t>
  </si>
  <si>
    <t>Önkormányzat támogatások államháztartáson belülről összesen:</t>
  </si>
  <si>
    <t>Önkormányzat átvett pénzeszközök összesen:</t>
  </si>
  <si>
    <t xml:space="preserve">Hiány külső finanszírozása hitelfelvétellel </t>
  </si>
  <si>
    <t>Önkormányzati költségvetési szervek beruházások</t>
  </si>
  <si>
    <t>Önkormányzati költségvetési szervek felújítások</t>
  </si>
  <si>
    <t>Felhalmozási célú támogatások államháztartáson belülre és átadott pénzeszközök</t>
  </si>
  <si>
    <t>Önkormányzati költségvetési szervek Működési célú támogatás államháztartáson belülről  az EP-től</t>
  </si>
  <si>
    <t>Önkormányzati költségvetési szervek fehalmozási célú átvett pénzeszköz</t>
  </si>
  <si>
    <t>Önkormányzati költségvetési szervek felhalmozási és tőke jellegű bevétel</t>
  </si>
  <si>
    <t>Önkormányzati költségvetési szervek finanszírozási célú bevétel maradványból</t>
  </si>
  <si>
    <t>Önkormányzati költségvetési szervek működési bevételek</t>
  </si>
  <si>
    <t>Önkormányzati költségvetési szervek működési célú átvett pénzeszköz</t>
  </si>
  <si>
    <t>Önkormányzat jövedelemadók, vagyoni típusú adók, termékek és szolgáltatások adói</t>
  </si>
  <si>
    <t>Önkormányzat egyéb közhatalmi bevételek</t>
  </si>
  <si>
    <t>Önkormányzat működési bevételek</t>
  </si>
  <si>
    <t>Önkormányzat felhalmozási bevételek</t>
  </si>
  <si>
    <t>Helyi önkormányzatok általános működésének és ágazati feladatainak támogatása</t>
  </si>
  <si>
    <t>Helyi önkormányzatok felhalmozási célú központi támogatása</t>
  </si>
  <si>
    <t>Finanszírozási bevétel maradványból</t>
  </si>
  <si>
    <t>Egyéb finanszírozási bevétel</t>
  </si>
  <si>
    <t>Önkormányzat részesedések beszerzése</t>
  </si>
  <si>
    <t xml:space="preserve">Kölcsönök nyújtása </t>
  </si>
  <si>
    <t>Hiteltörlesztés</t>
  </si>
  <si>
    <t>Egyéb finanszírozási kiadás</t>
  </si>
  <si>
    <t>Működési célú költségvetési támogatások és kiegészítő támogatások</t>
  </si>
  <si>
    <t>Forintban</t>
  </si>
  <si>
    <t>7. melléklet a …./2019. (……..)  rendelethez</t>
  </si>
  <si>
    <t>2018. évi módosított előirányzat</t>
  </si>
  <si>
    <t>2018. évi teljesítés</t>
  </si>
  <si>
    <t>Önkormányzati költségvetési szervek Felhalmozási célú támogatás államháztartáson belülről  az EP-től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</si>
</sst>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0"/>
      <name val="MS Sans Serif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color indexed="12"/>
      <name val="Times New Roman CE"/>
      <charset val="238"/>
    </font>
    <font>
      <sz val="10"/>
      <color indexed="10"/>
      <name val="Times New Roman CE"/>
      <charset val="238"/>
    </font>
    <font>
      <b/>
      <sz val="10"/>
      <color indexed="10"/>
      <name val="Times New Roman CE"/>
      <charset val="238"/>
    </font>
    <font>
      <b/>
      <sz val="10"/>
      <color indexed="17"/>
      <name val="Times New Roman CE"/>
      <charset val="238"/>
    </font>
    <font>
      <sz val="10"/>
      <color indexed="12"/>
      <name val="Times New Roman CE"/>
      <charset val="238"/>
    </font>
    <font>
      <i/>
      <sz val="10"/>
      <color indexed="12"/>
      <name val="Times New Roman CE"/>
      <charset val="238"/>
    </font>
    <font>
      <sz val="10"/>
      <name val="Times New Roman CE"/>
      <charset val="238"/>
    </font>
    <font>
      <b/>
      <i/>
      <sz val="10"/>
      <color indexed="12"/>
      <name val="Times New Roman CE"/>
      <charset val="238"/>
    </font>
    <font>
      <b/>
      <sz val="16"/>
      <name val="Times New Roman CE"/>
      <family val="1"/>
      <charset val="238"/>
    </font>
    <font>
      <b/>
      <sz val="11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i/>
      <sz val="10"/>
      <color indexed="10"/>
      <name val="Times New Roman CE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119">
    <xf numFmtId="0" fontId="0" fillId="0" borderId="0" xfId="0"/>
    <xf numFmtId="3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center" wrapText="1"/>
    </xf>
    <xf numFmtId="3" fontId="1" fillId="0" borderId="0" xfId="0" applyNumberFormat="1" applyFont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6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 wrapText="1"/>
    </xf>
    <xf numFmtId="0" fontId="18" fillId="0" borderId="4" xfId="0" applyFont="1" applyBorder="1" applyAlignment="1">
      <alignment vertical="center" wrapText="1"/>
    </xf>
    <xf numFmtId="3" fontId="9" fillId="0" borderId="5" xfId="0" applyNumberFormat="1" applyFont="1" applyBorder="1" applyAlignment="1">
      <alignment vertical="center"/>
    </xf>
    <xf numFmtId="3" fontId="10" fillId="0" borderId="5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horizontal="right" vertical="center"/>
    </xf>
    <xf numFmtId="3" fontId="13" fillId="0" borderId="6" xfId="0" applyNumberFormat="1" applyFont="1" applyBorder="1" applyAlignment="1">
      <alignment horizontal="right" vertical="center"/>
    </xf>
    <xf numFmtId="3" fontId="15" fillId="0" borderId="6" xfId="0" applyNumberFormat="1" applyFont="1" applyBorder="1" applyAlignment="1">
      <alignment horizontal="right" vertical="center"/>
    </xf>
    <xf numFmtId="3" fontId="13" fillId="0" borderId="6" xfId="0" applyNumberFormat="1" applyFont="1" applyFill="1" applyBorder="1" applyAlignment="1">
      <alignment horizontal="right" vertical="center"/>
    </xf>
    <xf numFmtId="0" fontId="20" fillId="0" borderId="2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right" vertical="center"/>
    </xf>
    <xf numFmtId="3" fontId="10" fillId="0" borderId="6" xfId="0" applyNumberFormat="1" applyFont="1" applyFill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vertical="center"/>
    </xf>
    <xf numFmtId="3" fontId="9" fillId="0" borderId="6" xfId="0" applyNumberFormat="1" applyFont="1" applyFill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7" xfId="0" applyNumberFormat="1" applyFont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3" fontId="22" fillId="0" borderId="0" xfId="0" applyNumberFormat="1" applyFont="1" applyAlignment="1">
      <alignment vertical="center"/>
    </xf>
    <xf numFmtId="3" fontId="14" fillId="0" borderId="0" xfId="0" applyNumberFormat="1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3" fontId="23" fillId="0" borderId="6" xfId="0" applyNumberFormat="1" applyFont="1" applyBorder="1" applyAlignment="1">
      <alignment horizontal="right" vertical="center"/>
    </xf>
    <xf numFmtId="3" fontId="23" fillId="0" borderId="6" xfId="0" applyNumberFormat="1" applyFont="1" applyFill="1" applyBorder="1" applyAlignment="1">
      <alignment horizontal="right" vertical="center"/>
    </xf>
    <xf numFmtId="3" fontId="21" fillId="0" borderId="0" xfId="0" applyNumberFormat="1" applyFont="1" applyAlignment="1">
      <alignment horizontal="left" vertical="center" wrapText="1"/>
    </xf>
    <xf numFmtId="3" fontId="21" fillId="0" borderId="0" xfId="0" applyNumberFormat="1" applyFont="1" applyAlignment="1">
      <alignment horizontal="center" vertical="center" wrapText="1"/>
    </xf>
    <xf numFmtId="3" fontId="17" fillId="0" borderId="8" xfId="0" applyNumberFormat="1" applyFont="1" applyBorder="1" applyAlignment="1">
      <alignment horizontal="center" vertical="center" wrapText="1"/>
    </xf>
    <xf numFmtId="3" fontId="21" fillId="0" borderId="0" xfId="0" applyNumberFormat="1" applyFont="1" applyBorder="1" applyAlignment="1">
      <alignment vertical="center"/>
    </xf>
    <xf numFmtId="3" fontId="21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 wrapText="1"/>
    </xf>
    <xf numFmtId="3" fontId="14" fillId="0" borderId="0" xfId="0" applyNumberFormat="1" applyFont="1" applyAlignment="1">
      <alignment horizontal="right" wrapText="1"/>
    </xf>
    <xf numFmtId="3" fontId="24" fillId="0" borderId="0" xfId="0" applyNumberFormat="1" applyFont="1" applyFill="1" applyAlignment="1">
      <alignment horizontal="left" vertical="center"/>
    </xf>
    <xf numFmtId="3" fontId="24" fillId="0" borderId="0" xfId="0" applyNumberFormat="1" applyFont="1" applyFill="1" applyAlignment="1">
      <alignment horizontal="center" vertical="center"/>
    </xf>
    <xf numFmtId="3" fontId="28" fillId="0" borderId="0" xfId="0" applyNumberFormat="1" applyFont="1" applyFill="1" applyAlignment="1">
      <alignment horizontal="center" vertical="center"/>
    </xf>
    <xf numFmtId="3" fontId="24" fillId="0" borderId="0" xfId="0" applyNumberFormat="1" applyFont="1" applyFill="1" applyAlignment="1">
      <alignment horizontal="right" vertical="center"/>
    </xf>
    <xf numFmtId="3" fontId="28" fillId="0" borderId="0" xfId="0" applyNumberFormat="1" applyFont="1" applyFill="1" applyAlignment="1">
      <alignment horizontal="right" vertical="center"/>
    </xf>
    <xf numFmtId="3" fontId="24" fillId="0" borderId="0" xfId="0" applyNumberFormat="1" applyFont="1" applyFill="1" applyAlignment="1">
      <alignment vertical="center"/>
    </xf>
    <xf numFmtId="3" fontId="25" fillId="0" borderId="0" xfId="0" applyNumberFormat="1" applyFont="1" applyFill="1" applyAlignment="1">
      <alignment horizontal="center" vertical="center" wrapText="1"/>
    </xf>
    <xf numFmtId="3" fontId="32" fillId="0" borderId="0" xfId="0" applyNumberFormat="1" applyFont="1" applyFill="1" applyAlignment="1">
      <alignment horizontal="center" vertical="center" wrapText="1"/>
    </xf>
    <xf numFmtId="3" fontId="24" fillId="0" borderId="0" xfId="0" applyNumberFormat="1" applyFont="1" applyFill="1" applyAlignment="1">
      <alignment horizontal="right" wrapText="1"/>
    </xf>
    <xf numFmtId="3" fontId="27" fillId="0" borderId="0" xfId="0" applyNumberFormat="1" applyFont="1" applyFill="1" applyAlignment="1">
      <alignment vertical="center"/>
    </xf>
    <xf numFmtId="3" fontId="29" fillId="0" borderId="9" xfId="0" applyNumberFormat="1" applyFont="1" applyFill="1" applyBorder="1" applyAlignment="1">
      <alignment horizontal="center" vertical="center" wrapText="1"/>
    </xf>
    <xf numFmtId="3" fontId="29" fillId="0" borderId="10" xfId="0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left" vertical="center" wrapText="1"/>
    </xf>
    <xf numFmtId="3" fontId="24" fillId="0" borderId="5" xfId="0" applyNumberFormat="1" applyFont="1" applyFill="1" applyBorder="1" applyAlignment="1">
      <alignment vertical="center"/>
    </xf>
    <xf numFmtId="3" fontId="28" fillId="0" borderId="5" xfId="0" applyNumberFormat="1" applyFont="1" applyFill="1" applyBorder="1" applyAlignment="1">
      <alignment vertical="center"/>
    </xf>
    <xf numFmtId="3" fontId="28" fillId="0" borderId="11" xfId="0" applyNumberFormat="1" applyFont="1" applyFill="1" applyBorder="1" applyAlignment="1">
      <alignment vertical="center"/>
    </xf>
    <xf numFmtId="0" fontId="30" fillId="0" borderId="2" xfId="0" applyFont="1" applyFill="1" applyBorder="1" applyAlignment="1">
      <alignment horizontal="left" vertical="center" wrapText="1"/>
    </xf>
    <xf numFmtId="3" fontId="24" fillId="0" borderId="6" xfId="0" applyNumberFormat="1" applyFont="1" applyFill="1" applyBorder="1" applyAlignment="1">
      <alignment vertical="center"/>
    </xf>
    <xf numFmtId="3" fontId="28" fillId="0" borderId="6" xfId="0" applyNumberFormat="1" applyFont="1" applyFill="1" applyBorder="1" applyAlignment="1">
      <alignment vertical="center"/>
    </xf>
    <xf numFmtId="3" fontId="28" fillId="0" borderId="12" xfId="0" applyNumberFormat="1" applyFont="1" applyFill="1" applyBorder="1" applyAlignment="1">
      <alignment vertical="center"/>
    </xf>
    <xf numFmtId="0" fontId="31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vertical="center"/>
    </xf>
    <xf numFmtId="0" fontId="31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/>
    </xf>
    <xf numFmtId="0" fontId="28" fillId="0" borderId="2" xfId="0" applyFont="1" applyFill="1" applyBorder="1" applyAlignment="1">
      <alignment vertical="center" wrapText="1"/>
    </xf>
    <xf numFmtId="3" fontId="28" fillId="0" borderId="0" xfId="0" applyNumberFormat="1" applyFont="1" applyFill="1" applyAlignment="1">
      <alignment vertical="center"/>
    </xf>
    <xf numFmtId="0" fontId="28" fillId="0" borderId="13" xfId="0" applyFont="1" applyFill="1" applyBorder="1" applyAlignment="1">
      <alignment horizontal="center" vertical="center" wrapText="1"/>
    </xf>
    <xf numFmtId="3" fontId="28" fillId="0" borderId="7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3" fontId="10" fillId="0" borderId="6" xfId="0" applyNumberFormat="1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vertical="center"/>
    </xf>
    <xf numFmtId="3" fontId="10" fillId="0" borderId="12" xfId="0" applyNumberFormat="1" applyFont="1" applyBorder="1" applyAlignment="1">
      <alignment vertical="center"/>
    </xf>
    <xf numFmtId="3" fontId="15" fillId="0" borderId="12" xfId="0" applyNumberFormat="1" applyFont="1" applyFill="1" applyBorder="1" applyAlignment="1">
      <alignment horizontal="right" vertical="center"/>
    </xf>
    <xf numFmtId="3" fontId="15" fillId="0" borderId="12" xfId="0" applyNumberFormat="1" applyFont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 vertical="center"/>
    </xf>
    <xf numFmtId="3" fontId="10" fillId="0" borderId="12" xfId="0" applyNumberFormat="1" applyFont="1" applyFill="1" applyBorder="1" applyAlignment="1">
      <alignment horizontal="right" vertical="center"/>
    </xf>
    <xf numFmtId="0" fontId="21" fillId="0" borderId="14" xfId="0" applyFont="1" applyBorder="1" applyAlignment="1">
      <alignment vertical="center" wrapText="1"/>
    </xf>
    <xf numFmtId="3" fontId="11" fillId="0" borderId="15" xfId="0" applyNumberFormat="1" applyFont="1" applyBorder="1" applyAlignment="1">
      <alignment horizontal="right" vertical="center"/>
    </xf>
    <xf numFmtId="0" fontId="18" fillId="0" borderId="16" xfId="0" applyFont="1" applyBorder="1" applyAlignment="1">
      <alignment vertical="center" wrapText="1"/>
    </xf>
    <xf numFmtId="3" fontId="10" fillId="0" borderId="17" xfId="0" applyNumberFormat="1" applyFont="1" applyBorder="1" applyAlignment="1">
      <alignment horizontal="right" vertical="center"/>
    </xf>
    <xf numFmtId="3" fontId="10" fillId="0" borderId="17" xfId="0" applyNumberFormat="1" applyFont="1" applyFill="1" applyBorder="1" applyAlignment="1">
      <alignment horizontal="right" vertical="center"/>
    </xf>
    <xf numFmtId="3" fontId="10" fillId="0" borderId="18" xfId="0" applyNumberFormat="1" applyFont="1" applyFill="1" applyBorder="1" applyAlignment="1">
      <alignment horizontal="right" vertical="center"/>
    </xf>
    <xf numFmtId="0" fontId="19" fillId="0" borderId="19" xfId="0" applyFont="1" applyBorder="1" applyAlignment="1">
      <alignment vertical="center" wrapText="1"/>
    </xf>
    <xf numFmtId="3" fontId="10" fillId="0" borderId="12" xfId="0" applyNumberFormat="1" applyFont="1" applyFill="1" applyBorder="1" applyAlignment="1">
      <alignment vertical="center"/>
    </xf>
    <xf numFmtId="0" fontId="18" fillId="0" borderId="2" xfId="0" applyFont="1" applyFill="1" applyBorder="1" applyAlignment="1">
      <alignment vertical="center" wrapText="1"/>
    </xf>
    <xf numFmtId="3" fontId="11" fillId="0" borderId="20" xfId="0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vertical="center"/>
    </xf>
    <xf numFmtId="3" fontId="28" fillId="0" borderId="18" xfId="0" applyNumberFormat="1" applyFont="1" applyFill="1" applyBorder="1" applyAlignment="1">
      <alignment vertical="center"/>
    </xf>
    <xf numFmtId="3" fontId="9" fillId="0" borderId="6" xfId="0" applyNumberFormat="1" applyFont="1" applyFill="1" applyBorder="1" applyAlignment="1">
      <alignment horizontal="right" vertical="center" wrapText="1"/>
    </xf>
    <xf numFmtId="3" fontId="13" fillId="0" borderId="12" xfId="0" applyNumberFormat="1" applyFont="1" applyBorder="1" applyAlignment="1">
      <alignment horizontal="right" vertical="center"/>
    </xf>
    <xf numFmtId="3" fontId="16" fillId="0" borderId="9" xfId="0" applyNumberFormat="1" applyFont="1" applyBorder="1" applyAlignment="1">
      <alignment horizontal="center" vertical="center" wrapText="1"/>
    </xf>
    <xf numFmtId="3" fontId="16" fillId="0" borderId="22" xfId="0" applyNumberFormat="1" applyFont="1" applyBorder="1" applyAlignment="1">
      <alignment horizontal="center" vertical="center" wrapText="1"/>
    </xf>
    <xf numFmtId="3" fontId="16" fillId="0" borderId="23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22" xfId="0" applyNumberFormat="1" applyFont="1" applyBorder="1" applyAlignment="1">
      <alignment horizontal="center" vertical="center" wrapText="1"/>
    </xf>
    <xf numFmtId="3" fontId="7" fillId="0" borderId="23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3" fontId="26" fillId="0" borderId="9" xfId="0" applyNumberFormat="1" applyFont="1" applyFill="1" applyBorder="1" applyAlignment="1">
      <alignment horizontal="center" vertical="center" wrapText="1"/>
    </xf>
    <xf numFmtId="3" fontId="26" fillId="0" borderId="22" xfId="0" applyNumberFormat="1" applyFont="1" applyFill="1" applyBorder="1" applyAlignment="1">
      <alignment horizontal="center" vertical="center" wrapText="1"/>
    </xf>
    <xf numFmtId="3" fontId="26" fillId="0" borderId="23" xfId="0" applyNumberFormat="1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Alignment="1">
      <alignment horizontal="center" vertical="center" wrapText="1"/>
    </xf>
    <xf numFmtId="3" fontId="28" fillId="0" borderId="25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22225</xdr:rowOff>
    </xdr:from>
    <xdr:to>
      <xdr:col>6</xdr:col>
      <xdr:colOff>727075</xdr:colOff>
      <xdr:row>2</xdr:row>
      <xdr:rowOff>346075</xdr:rowOff>
    </xdr:to>
    <xdr:sp macro="" textlink="">
      <xdr:nvSpPr>
        <xdr:cNvPr id="29697" name="Szöveg 1"/>
        <xdr:cNvSpPr txBox="1">
          <a:spLocks noChangeArrowheads="1"/>
        </xdr:cNvSpPr>
      </xdr:nvSpPr>
      <xdr:spPr bwMode="auto">
        <a:xfrm>
          <a:off x="85725" y="352425"/>
          <a:ext cx="780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8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2018. évi költségvetés mérlegének megbontása</a:t>
          </a:r>
        </a:p>
        <a:p>
          <a:pPr algn="ctr" rtl="0">
            <a:defRPr sz="1000"/>
          </a:pPr>
          <a:endParaRPr lang="hu-HU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  <pageSetUpPr fitToPage="1"/>
  </sheetPr>
  <dimension ref="A1:H59"/>
  <sheetViews>
    <sheetView showGridLines="0" tabSelected="1" zoomScaleNormal="100" zoomScaleSheetLayoutView="100" workbookViewId="0">
      <selection activeCell="D15" sqref="D15"/>
    </sheetView>
  </sheetViews>
  <sheetFormatPr defaultColWidth="9.1796875" defaultRowHeight="13" x14ac:dyDescent="0.3"/>
  <cols>
    <col min="1" max="1" width="51.81640625" style="4" customWidth="1"/>
    <col min="2" max="2" width="13.7265625" style="4" customWidth="1"/>
    <col min="3" max="3" width="13" style="4" customWidth="1"/>
    <col min="4" max="4" width="13.81640625" style="49" customWidth="1"/>
    <col min="5" max="5" width="13.54296875" style="4" customWidth="1"/>
    <col min="6" max="6" width="13.1796875" style="4" customWidth="1"/>
    <col min="7" max="7" width="13" style="42" customWidth="1"/>
    <col min="8" max="16384" width="9.1796875" style="4"/>
  </cols>
  <sheetData>
    <row r="1" spans="1:8" ht="12.75" customHeight="1" x14ac:dyDescent="0.3">
      <c r="A1" s="1" t="s">
        <v>3</v>
      </c>
      <c r="B1" s="2"/>
      <c r="C1" s="2"/>
      <c r="D1" s="45"/>
      <c r="F1" s="19"/>
      <c r="G1" s="50" t="s">
        <v>69</v>
      </c>
    </row>
    <row r="2" spans="1:8" x14ac:dyDescent="0.3">
      <c r="A2" s="1"/>
      <c r="B2" s="2"/>
      <c r="C2" s="2"/>
      <c r="D2" s="45"/>
      <c r="E2" s="3"/>
      <c r="F2" s="3"/>
      <c r="G2" s="51"/>
    </row>
    <row r="3" spans="1:8" s="5" customFormat="1" ht="43.5" customHeight="1" thickBot="1" x14ac:dyDescent="0.35">
      <c r="B3" s="6"/>
      <c r="C3" s="6"/>
      <c r="D3" s="46"/>
      <c r="E3" s="6"/>
      <c r="F3" s="6"/>
      <c r="G3" s="52" t="s">
        <v>68</v>
      </c>
    </row>
    <row r="4" spans="1:8" s="7" customFormat="1" ht="20.5" thickBot="1" x14ac:dyDescent="0.35">
      <c r="A4" s="106" t="s">
        <v>5</v>
      </c>
      <c r="B4" s="107"/>
      <c r="C4" s="107"/>
      <c r="D4" s="107"/>
      <c r="E4" s="107"/>
      <c r="F4" s="107"/>
      <c r="G4" s="108"/>
    </row>
    <row r="5" spans="1:8" s="7" customFormat="1" ht="18" customHeight="1" thickBot="1" x14ac:dyDescent="0.35">
      <c r="A5" s="112" t="s">
        <v>8</v>
      </c>
      <c r="B5" s="109" t="s">
        <v>70</v>
      </c>
      <c r="C5" s="110"/>
      <c r="D5" s="111"/>
      <c r="E5" s="109" t="s">
        <v>71</v>
      </c>
      <c r="F5" s="110"/>
      <c r="G5" s="111"/>
    </row>
    <row r="6" spans="1:8" ht="36" customHeight="1" thickBot="1" x14ac:dyDescent="0.35">
      <c r="A6" s="113"/>
      <c r="B6" s="15" t="s">
        <v>12</v>
      </c>
      <c r="C6" s="15" t="s">
        <v>10</v>
      </c>
      <c r="D6" s="47" t="s">
        <v>11</v>
      </c>
      <c r="E6" s="10" t="s">
        <v>13</v>
      </c>
      <c r="F6" s="10" t="s">
        <v>10</v>
      </c>
      <c r="G6" s="15" t="s">
        <v>11</v>
      </c>
    </row>
    <row r="7" spans="1:8" ht="20.25" customHeight="1" x14ac:dyDescent="0.3">
      <c r="A7" s="20" t="s">
        <v>32</v>
      </c>
      <c r="B7" s="21">
        <v>580800274</v>
      </c>
      <c r="C7" s="21"/>
      <c r="D7" s="22">
        <f>SUM(B7:C7)</f>
        <v>580800274</v>
      </c>
      <c r="E7" s="21">
        <v>580793960</v>
      </c>
      <c r="F7" s="21"/>
      <c r="G7" s="86">
        <f>SUM(E7:F7)</f>
        <v>580793960</v>
      </c>
      <c r="H7" s="16"/>
    </row>
    <row r="8" spans="1:8" ht="23" x14ac:dyDescent="0.3">
      <c r="A8" s="11" t="s">
        <v>49</v>
      </c>
      <c r="B8" s="23">
        <v>48012300</v>
      </c>
      <c r="C8" s="23"/>
      <c r="D8" s="24">
        <f t="shared" ref="D8:D16" si="0">SUM(B8:C8)</f>
        <v>48012300</v>
      </c>
      <c r="E8" s="23">
        <v>48012300</v>
      </c>
      <c r="F8" s="23"/>
      <c r="G8" s="87">
        <f t="shared" ref="G8:G16" si="1">SUM(E8:F8)</f>
        <v>48012300</v>
      </c>
      <c r="H8" s="16"/>
    </row>
    <row r="9" spans="1:8" ht="23.25" customHeight="1" x14ac:dyDescent="0.3">
      <c r="A9" s="11" t="s">
        <v>72</v>
      </c>
      <c r="B9" s="23"/>
      <c r="C9" s="23">
        <v>5417000</v>
      </c>
      <c r="D9" s="24">
        <f t="shared" si="0"/>
        <v>5417000</v>
      </c>
      <c r="E9" s="23"/>
      <c r="F9" s="23">
        <v>5417000</v>
      </c>
      <c r="G9" s="87">
        <f t="shared" si="1"/>
        <v>5417000</v>
      </c>
      <c r="H9" s="16"/>
    </row>
    <row r="10" spans="1:8" ht="23" x14ac:dyDescent="0.3">
      <c r="A10" s="11" t="s">
        <v>33</v>
      </c>
      <c r="B10" s="23"/>
      <c r="C10" s="23">
        <v>183543717</v>
      </c>
      <c r="D10" s="24">
        <f t="shared" si="0"/>
        <v>183543717</v>
      </c>
      <c r="E10" s="23"/>
      <c r="F10" s="23">
        <v>183543717</v>
      </c>
      <c r="G10" s="87">
        <f t="shared" si="1"/>
        <v>183543717</v>
      </c>
      <c r="H10" s="16"/>
    </row>
    <row r="11" spans="1:8" x14ac:dyDescent="0.3">
      <c r="A11" s="11" t="s">
        <v>18</v>
      </c>
      <c r="B11" s="23">
        <v>415000</v>
      </c>
      <c r="C11" s="23"/>
      <c r="D11" s="24">
        <f t="shared" si="0"/>
        <v>415000</v>
      </c>
      <c r="E11" s="23">
        <v>460655</v>
      </c>
      <c r="F11" s="23"/>
      <c r="G11" s="87">
        <f t="shared" si="1"/>
        <v>460655</v>
      </c>
      <c r="H11" s="16"/>
    </row>
    <row r="12" spans="1:8" x14ac:dyDescent="0.3">
      <c r="A12" s="11" t="s">
        <v>53</v>
      </c>
      <c r="B12" s="23">
        <v>1746970558</v>
      </c>
      <c r="C12" s="23"/>
      <c r="D12" s="24">
        <f t="shared" si="0"/>
        <v>1746970558</v>
      </c>
      <c r="E12" s="23">
        <v>1737323099</v>
      </c>
      <c r="F12" s="23"/>
      <c r="G12" s="87">
        <f t="shared" si="1"/>
        <v>1737323099</v>
      </c>
      <c r="H12" s="16"/>
    </row>
    <row r="13" spans="1:8" x14ac:dyDescent="0.3">
      <c r="A13" s="11" t="s">
        <v>51</v>
      </c>
      <c r="B13" s="23"/>
      <c r="C13" s="23">
        <v>576220</v>
      </c>
      <c r="D13" s="24">
        <f t="shared" si="0"/>
        <v>576220</v>
      </c>
      <c r="E13" s="23"/>
      <c r="F13" s="23">
        <v>1269474</v>
      </c>
      <c r="G13" s="87">
        <f t="shared" si="1"/>
        <v>1269474</v>
      </c>
      <c r="H13" s="16"/>
    </row>
    <row r="14" spans="1:8" x14ac:dyDescent="0.3">
      <c r="A14" s="11" t="s">
        <v>54</v>
      </c>
      <c r="B14" s="23">
        <v>151168265</v>
      </c>
      <c r="C14" s="23"/>
      <c r="D14" s="24">
        <f t="shared" si="0"/>
        <v>151168265</v>
      </c>
      <c r="E14" s="23">
        <v>151165962</v>
      </c>
      <c r="F14" s="23"/>
      <c r="G14" s="87">
        <f t="shared" si="1"/>
        <v>151165962</v>
      </c>
      <c r="H14" s="16"/>
    </row>
    <row r="15" spans="1:8" ht="16.5" customHeight="1" x14ac:dyDescent="0.3">
      <c r="A15" s="11" t="s">
        <v>50</v>
      </c>
      <c r="B15" s="23"/>
      <c r="C15" s="23">
        <v>175956961</v>
      </c>
      <c r="D15" s="24">
        <f t="shared" si="0"/>
        <v>175956961</v>
      </c>
      <c r="E15" s="23"/>
      <c r="F15" s="23">
        <v>175956961</v>
      </c>
      <c r="G15" s="87">
        <f t="shared" si="1"/>
        <v>175956961</v>
      </c>
      <c r="H15" s="16"/>
    </row>
    <row r="16" spans="1:8" ht="27" customHeight="1" x14ac:dyDescent="0.3">
      <c r="A16" s="11" t="s">
        <v>52</v>
      </c>
      <c r="B16" s="104">
        <v>463029837</v>
      </c>
      <c r="C16" s="104">
        <v>382585229</v>
      </c>
      <c r="D16" s="83">
        <f t="shared" si="0"/>
        <v>845615066</v>
      </c>
      <c r="E16" s="104">
        <v>463029837</v>
      </c>
      <c r="F16" s="104">
        <v>382585229</v>
      </c>
      <c r="G16" s="99">
        <f t="shared" si="1"/>
        <v>845615066</v>
      </c>
      <c r="H16" s="16"/>
    </row>
    <row r="17" spans="1:8" x14ac:dyDescent="0.3">
      <c r="A17" s="12" t="s">
        <v>1</v>
      </c>
      <c r="B17" s="35">
        <f t="shared" ref="B17:G17" si="2">SUM(B7:B16)</f>
        <v>2990396234</v>
      </c>
      <c r="C17" s="35">
        <f t="shared" si="2"/>
        <v>748079127</v>
      </c>
      <c r="D17" s="35">
        <f t="shared" si="2"/>
        <v>3738475361</v>
      </c>
      <c r="E17" s="35">
        <f t="shared" si="2"/>
        <v>2980785813</v>
      </c>
      <c r="F17" s="35">
        <f t="shared" si="2"/>
        <v>748772381</v>
      </c>
      <c r="G17" s="85">
        <f t="shared" si="2"/>
        <v>3729558194</v>
      </c>
      <c r="H17" s="16"/>
    </row>
    <row r="18" spans="1:8" s="40" customFormat="1" ht="23" x14ac:dyDescent="0.3">
      <c r="A18" s="29" t="s">
        <v>55</v>
      </c>
      <c r="B18" s="26">
        <v>4625606394</v>
      </c>
      <c r="C18" s="26"/>
      <c r="D18" s="27">
        <f>SUM(B18:C18)</f>
        <v>4625606394</v>
      </c>
      <c r="E18" s="28">
        <v>4872436068</v>
      </c>
      <c r="F18" s="28"/>
      <c r="G18" s="88">
        <f>SUM(E18:F18)</f>
        <v>4872436068</v>
      </c>
      <c r="H18" s="39"/>
    </row>
    <row r="19" spans="1:8" s="42" customFormat="1" ht="13.5" x14ac:dyDescent="0.3">
      <c r="A19" s="29" t="s">
        <v>56</v>
      </c>
      <c r="B19" s="26">
        <v>36388817</v>
      </c>
      <c r="C19" s="26"/>
      <c r="D19" s="27">
        <f>SUM(B19:C19)</f>
        <v>36388817</v>
      </c>
      <c r="E19" s="28">
        <v>52657052</v>
      </c>
      <c r="F19" s="28"/>
      <c r="G19" s="88">
        <f>SUM(E19:F19)</f>
        <v>52657052</v>
      </c>
      <c r="H19" s="41"/>
    </row>
    <row r="20" spans="1:8" s="40" customFormat="1" x14ac:dyDescent="0.3">
      <c r="A20" s="11" t="s">
        <v>19</v>
      </c>
      <c r="B20" s="25">
        <f t="shared" ref="B20:G20" si="3">SUM(B18:B19)</f>
        <v>4661995211</v>
      </c>
      <c r="C20" s="25">
        <f t="shared" si="3"/>
        <v>0</v>
      </c>
      <c r="D20" s="35">
        <f t="shared" si="3"/>
        <v>4661995211</v>
      </c>
      <c r="E20" s="25">
        <f t="shared" si="3"/>
        <v>4925093120</v>
      </c>
      <c r="F20" s="25">
        <f t="shared" si="3"/>
        <v>0</v>
      </c>
      <c r="G20" s="85">
        <f t="shared" si="3"/>
        <v>4925093120</v>
      </c>
      <c r="H20" s="39"/>
    </row>
    <row r="21" spans="1:8" s="40" customFormat="1" ht="13.5" x14ac:dyDescent="0.3">
      <c r="A21" s="11"/>
      <c r="B21" s="26"/>
      <c r="C21" s="26"/>
      <c r="D21" s="27"/>
      <c r="E21" s="28"/>
      <c r="F21" s="28"/>
      <c r="G21" s="88"/>
      <c r="H21" s="39"/>
    </row>
    <row r="22" spans="1:8" s="42" customFormat="1" ht="13.5" x14ac:dyDescent="0.3">
      <c r="A22" s="11" t="s">
        <v>57</v>
      </c>
      <c r="B22" s="25">
        <v>1398848634</v>
      </c>
      <c r="C22" s="25"/>
      <c r="D22" s="27">
        <f>SUM(B22:C22)</f>
        <v>1398848634</v>
      </c>
      <c r="E22" s="25">
        <v>1427129202</v>
      </c>
      <c r="F22" s="25">
        <f>SUM(F18:F21)</f>
        <v>0</v>
      </c>
      <c r="G22" s="88">
        <f>SUM(E22:F22)</f>
        <v>1427129202</v>
      </c>
      <c r="H22" s="41"/>
    </row>
    <row r="23" spans="1:8" s="42" customFormat="1" ht="13.5" x14ac:dyDescent="0.3">
      <c r="A23" s="11"/>
      <c r="B23" s="25"/>
      <c r="C23" s="25"/>
      <c r="D23" s="27"/>
      <c r="E23" s="25"/>
      <c r="F23" s="25"/>
      <c r="G23" s="88"/>
      <c r="H23" s="41"/>
    </row>
    <row r="24" spans="1:8" s="42" customFormat="1" x14ac:dyDescent="0.3">
      <c r="A24" s="29" t="s">
        <v>20</v>
      </c>
      <c r="B24" s="28"/>
      <c r="C24" s="28">
        <v>230213178</v>
      </c>
      <c r="D24" s="28">
        <f>SUM(B24:C24)</f>
        <v>230213178</v>
      </c>
      <c r="E24" s="28"/>
      <c r="F24" s="28">
        <v>172044602</v>
      </c>
      <c r="G24" s="105">
        <f>SUM(E24:F24)</f>
        <v>172044602</v>
      </c>
      <c r="H24" s="41"/>
    </row>
    <row r="25" spans="1:8" s="40" customFormat="1" x14ac:dyDescent="0.3">
      <c r="A25" s="11" t="s">
        <v>58</v>
      </c>
      <c r="B25" s="25">
        <f t="shared" ref="B25:G25" si="4">SUM(B24:B24)</f>
        <v>0</v>
      </c>
      <c r="C25" s="25">
        <f t="shared" si="4"/>
        <v>230213178</v>
      </c>
      <c r="D25" s="35">
        <f t="shared" si="4"/>
        <v>230213178</v>
      </c>
      <c r="E25" s="25">
        <f t="shared" si="4"/>
        <v>0</v>
      </c>
      <c r="F25" s="25">
        <f t="shared" si="4"/>
        <v>172044602</v>
      </c>
      <c r="G25" s="85">
        <f t="shared" si="4"/>
        <v>172044602</v>
      </c>
      <c r="H25" s="39"/>
    </row>
    <row r="26" spans="1:8" s="40" customFormat="1" ht="13.5" x14ac:dyDescent="0.3">
      <c r="A26" s="29"/>
      <c r="B26" s="43"/>
      <c r="C26" s="26"/>
      <c r="D26" s="27"/>
      <c r="E26" s="44"/>
      <c r="F26" s="28"/>
      <c r="G26" s="89"/>
      <c r="H26" s="39"/>
    </row>
    <row r="27" spans="1:8" x14ac:dyDescent="0.3">
      <c r="A27" s="11"/>
      <c r="B27" s="32"/>
      <c r="C27" s="32"/>
      <c r="D27" s="30"/>
      <c r="E27" s="32"/>
      <c r="F27" s="32"/>
      <c r="G27" s="90"/>
      <c r="H27" s="16"/>
    </row>
    <row r="28" spans="1:8" x14ac:dyDescent="0.3">
      <c r="A28" s="12" t="s">
        <v>21</v>
      </c>
      <c r="B28" s="30">
        <f t="shared" ref="B28:G28" si="5">B20+B22+B25</f>
        <v>6060843845</v>
      </c>
      <c r="C28" s="30">
        <f t="shared" si="5"/>
        <v>230213178</v>
      </c>
      <c r="D28" s="30">
        <f t="shared" si="5"/>
        <v>6291057023</v>
      </c>
      <c r="E28" s="30">
        <f t="shared" si="5"/>
        <v>6352222322</v>
      </c>
      <c r="F28" s="30">
        <f t="shared" si="5"/>
        <v>172044602</v>
      </c>
      <c r="G28" s="90">
        <f t="shared" si="5"/>
        <v>6524266924</v>
      </c>
      <c r="H28" s="16"/>
    </row>
    <row r="29" spans="1:8" ht="25.5" customHeight="1" x14ac:dyDescent="0.3">
      <c r="A29" s="11" t="s">
        <v>59</v>
      </c>
      <c r="B29" s="32">
        <v>3200729425</v>
      </c>
      <c r="C29" s="32"/>
      <c r="D29" s="30">
        <f>SUM(B29:C29)</f>
        <v>3200729425</v>
      </c>
      <c r="E29" s="32">
        <v>3202727389</v>
      </c>
      <c r="F29" s="32"/>
      <c r="G29" s="90">
        <f>SUM(E29:F29)</f>
        <v>3202727389</v>
      </c>
      <c r="H29" s="16"/>
    </row>
    <row r="30" spans="1:8" x14ac:dyDescent="0.3">
      <c r="A30" s="11" t="s">
        <v>67</v>
      </c>
      <c r="B30" s="32">
        <v>227758171</v>
      </c>
      <c r="C30" s="32"/>
      <c r="D30" s="30">
        <f>SUM(B30:C30)</f>
        <v>227758171</v>
      </c>
      <c r="E30" s="32">
        <v>227758171</v>
      </c>
      <c r="F30" s="32"/>
      <c r="G30" s="90">
        <f>SUM(E30:F30)</f>
        <v>227758171</v>
      </c>
      <c r="H30" s="16"/>
    </row>
    <row r="31" spans="1:8" x14ac:dyDescent="0.3">
      <c r="A31" s="11" t="s">
        <v>60</v>
      </c>
      <c r="B31" s="32"/>
      <c r="C31" s="32">
        <v>1000486428</v>
      </c>
      <c r="D31" s="30">
        <f>SUM(B31:C31)</f>
        <v>1000486428</v>
      </c>
      <c r="E31" s="32"/>
      <c r="F31" s="32">
        <v>1000486428</v>
      </c>
      <c r="G31" s="90">
        <f>SUM(E31:F31)</f>
        <v>1000486428</v>
      </c>
      <c r="H31" s="16"/>
    </row>
    <row r="32" spans="1:8" x14ac:dyDescent="0.3">
      <c r="A32" s="33" t="s">
        <v>34</v>
      </c>
      <c r="B32" s="30">
        <f t="shared" ref="B32:G32" si="6">SUM(B29:B31)</f>
        <v>3428487596</v>
      </c>
      <c r="C32" s="30">
        <f t="shared" si="6"/>
        <v>1000486428</v>
      </c>
      <c r="D32" s="30">
        <f t="shared" si="6"/>
        <v>4428974024</v>
      </c>
      <c r="E32" s="30">
        <f t="shared" si="6"/>
        <v>3430485560</v>
      </c>
      <c r="F32" s="30">
        <f t="shared" si="6"/>
        <v>1000486428</v>
      </c>
      <c r="G32" s="90">
        <f t="shared" si="6"/>
        <v>4430971988</v>
      </c>
      <c r="H32" s="16"/>
    </row>
    <row r="33" spans="1:8" x14ac:dyDescent="0.3">
      <c r="A33" s="11" t="s">
        <v>35</v>
      </c>
      <c r="B33" s="32">
        <v>509900082</v>
      </c>
      <c r="C33" s="32"/>
      <c r="D33" s="30">
        <f>SUM(B33:C33)</f>
        <v>509900082</v>
      </c>
      <c r="E33" s="32">
        <v>509900082</v>
      </c>
      <c r="F33" s="32"/>
      <c r="G33" s="90">
        <f>SUM(E33:F33)</f>
        <v>509900082</v>
      </c>
      <c r="H33" s="16"/>
    </row>
    <row r="34" spans="1:8" x14ac:dyDescent="0.3">
      <c r="A34" s="11" t="s">
        <v>36</v>
      </c>
      <c r="B34" s="32">
        <v>1044993574</v>
      </c>
      <c r="C34" s="32"/>
      <c r="D34" s="30">
        <f>SUM(B34:C34)</f>
        <v>1044993574</v>
      </c>
      <c r="E34" s="32">
        <v>1044993574</v>
      </c>
      <c r="F34" s="32"/>
      <c r="G34" s="90">
        <f>SUM(E34:F34)</f>
        <v>1044993574</v>
      </c>
      <c r="H34" s="16"/>
    </row>
    <row r="35" spans="1:8" ht="12.75" customHeight="1" x14ac:dyDescent="0.3">
      <c r="A35" s="11" t="s">
        <v>37</v>
      </c>
      <c r="B35" s="34"/>
      <c r="C35" s="34">
        <v>1515051465</v>
      </c>
      <c r="D35" s="30">
        <f>SUM(B35:C35)</f>
        <v>1515051465</v>
      </c>
      <c r="E35" s="34"/>
      <c r="F35" s="34">
        <v>1515051465</v>
      </c>
      <c r="G35" s="90">
        <f>SUM(E35:F35)</f>
        <v>1515051465</v>
      </c>
      <c r="H35" s="16"/>
    </row>
    <row r="36" spans="1:8" x14ac:dyDescent="0.3">
      <c r="A36" s="11" t="s">
        <v>38</v>
      </c>
      <c r="B36" s="34"/>
      <c r="C36" s="34">
        <v>3374872000</v>
      </c>
      <c r="D36" s="30">
        <f>SUM(B36:C36)</f>
        <v>3374872000</v>
      </c>
      <c r="E36" s="34"/>
      <c r="F36" s="34">
        <v>3374872000</v>
      </c>
      <c r="G36" s="90">
        <f>SUM(E36:F36)</f>
        <v>3374872000</v>
      </c>
      <c r="H36" s="16"/>
    </row>
    <row r="37" spans="1:8" ht="15.75" customHeight="1" x14ac:dyDescent="0.3">
      <c r="A37" s="12" t="s">
        <v>43</v>
      </c>
      <c r="B37" s="31">
        <f t="shared" ref="B37:G37" si="7">SUM(B33:B36)</f>
        <v>1554893656</v>
      </c>
      <c r="C37" s="31">
        <f t="shared" si="7"/>
        <v>4889923465</v>
      </c>
      <c r="D37" s="31">
        <f t="shared" si="7"/>
        <v>6444817121</v>
      </c>
      <c r="E37" s="31">
        <f t="shared" si="7"/>
        <v>1554893656</v>
      </c>
      <c r="F37" s="31">
        <f t="shared" si="7"/>
        <v>4889923465</v>
      </c>
      <c r="G37" s="91">
        <f t="shared" si="7"/>
        <v>6444817121</v>
      </c>
      <c r="H37" s="16"/>
    </row>
    <row r="38" spans="1:8" x14ac:dyDescent="0.3">
      <c r="A38" s="11" t="s">
        <v>39</v>
      </c>
      <c r="B38" s="34"/>
      <c r="C38" s="34"/>
      <c r="D38" s="31">
        <f>SUM(B38:C38)</f>
        <v>0</v>
      </c>
      <c r="E38" s="34"/>
      <c r="F38" s="34"/>
      <c r="G38" s="91">
        <f>SUM(E38:F38)</f>
        <v>0</v>
      </c>
      <c r="H38" s="16"/>
    </row>
    <row r="39" spans="1:8" x14ac:dyDescent="0.3">
      <c r="A39" s="11" t="s">
        <v>40</v>
      </c>
      <c r="B39" s="25">
        <v>468960</v>
      </c>
      <c r="C39" s="25"/>
      <c r="D39" s="31">
        <f>SUM(B39:C39)</f>
        <v>468960</v>
      </c>
      <c r="E39" s="25">
        <v>462360</v>
      </c>
      <c r="F39" s="25"/>
      <c r="G39" s="91">
        <f>SUM(E39:F39)</f>
        <v>462360</v>
      </c>
      <c r="H39" s="16"/>
    </row>
    <row r="40" spans="1:8" x14ac:dyDescent="0.3">
      <c r="A40" s="11" t="s">
        <v>41</v>
      </c>
      <c r="B40" s="25"/>
      <c r="C40" s="25"/>
      <c r="D40" s="31">
        <f>SUM(B40:C40)</f>
        <v>0</v>
      </c>
      <c r="E40" s="25"/>
      <c r="F40" s="25"/>
      <c r="G40" s="91">
        <f>SUM(E40:F40)</f>
        <v>0</v>
      </c>
      <c r="H40" s="16"/>
    </row>
    <row r="41" spans="1:8" x14ac:dyDescent="0.3">
      <c r="A41" s="11" t="s">
        <v>42</v>
      </c>
      <c r="B41" s="25"/>
      <c r="C41" s="25">
        <v>1286340</v>
      </c>
      <c r="D41" s="31">
        <f>SUM(B41:C41)</f>
        <v>1286340</v>
      </c>
      <c r="E41" s="25"/>
      <c r="F41" s="25">
        <v>1286340</v>
      </c>
      <c r="G41" s="91">
        <f>SUM(E41:F41)</f>
        <v>1286340</v>
      </c>
      <c r="H41" s="16"/>
    </row>
    <row r="42" spans="1:8" x14ac:dyDescent="0.3">
      <c r="A42" s="12" t="s">
        <v>44</v>
      </c>
      <c r="B42" s="35">
        <f t="shared" ref="B42:G42" si="8">SUM(B38:B41)</f>
        <v>468960</v>
      </c>
      <c r="C42" s="35">
        <f t="shared" si="8"/>
        <v>1286340</v>
      </c>
      <c r="D42" s="35">
        <f t="shared" si="8"/>
        <v>1755300</v>
      </c>
      <c r="E42" s="35">
        <f t="shared" si="8"/>
        <v>462360</v>
      </c>
      <c r="F42" s="35">
        <f t="shared" si="8"/>
        <v>1286340</v>
      </c>
      <c r="G42" s="85">
        <f t="shared" si="8"/>
        <v>1748700</v>
      </c>
      <c r="H42" s="16"/>
    </row>
    <row r="43" spans="1:8" x14ac:dyDescent="0.3">
      <c r="A43" s="12" t="s">
        <v>15</v>
      </c>
      <c r="B43" s="84"/>
      <c r="C43" s="84">
        <v>116000000</v>
      </c>
      <c r="D43" s="84">
        <f>SUM(B43:C43)</f>
        <v>116000000</v>
      </c>
      <c r="E43" s="84"/>
      <c r="F43" s="84">
        <v>118768579</v>
      </c>
      <c r="G43" s="85">
        <f>SUM(E43:F43)</f>
        <v>118768579</v>
      </c>
      <c r="H43" s="16"/>
    </row>
    <row r="44" spans="1:8" ht="24.75" customHeight="1" x14ac:dyDescent="0.3">
      <c r="A44" s="13" t="s">
        <v>16</v>
      </c>
      <c r="B44" s="30">
        <f t="shared" ref="B44:G44" si="9">B17+B28+B32+B37+B42+B43</f>
        <v>14035090291</v>
      </c>
      <c r="C44" s="30">
        <f t="shared" si="9"/>
        <v>6985988538</v>
      </c>
      <c r="D44" s="30">
        <f t="shared" si="9"/>
        <v>21021078829</v>
      </c>
      <c r="E44" s="30">
        <f t="shared" si="9"/>
        <v>14318849711</v>
      </c>
      <c r="F44" s="30">
        <f t="shared" si="9"/>
        <v>6931281795</v>
      </c>
      <c r="G44" s="90">
        <f t="shared" si="9"/>
        <v>21250131506</v>
      </c>
      <c r="H44" s="16"/>
    </row>
    <row r="45" spans="1:8" ht="15" customHeight="1" x14ac:dyDescent="0.3">
      <c r="A45" s="11" t="s">
        <v>45</v>
      </c>
      <c r="B45" s="30"/>
      <c r="C45" s="30">
        <v>667617405</v>
      </c>
      <c r="D45" s="30">
        <f>SUM(B45:C45)</f>
        <v>667617405</v>
      </c>
      <c r="E45" s="31"/>
      <c r="F45" s="31">
        <v>479376864</v>
      </c>
      <c r="G45" s="91">
        <f>SUM(E45:F45)</f>
        <v>479376864</v>
      </c>
      <c r="H45" s="16"/>
    </row>
    <row r="46" spans="1:8" ht="15" customHeight="1" x14ac:dyDescent="0.3">
      <c r="A46" s="11" t="s">
        <v>17</v>
      </c>
      <c r="B46" s="31">
        <v>1368499685</v>
      </c>
      <c r="C46" s="31">
        <v>13297072395</v>
      </c>
      <c r="D46" s="31">
        <f>SUM(B46:C46)</f>
        <v>14665572080</v>
      </c>
      <c r="E46" s="31">
        <v>1368499685</v>
      </c>
      <c r="F46" s="31">
        <v>13297072395</v>
      </c>
      <c r="G46" s="91">
        <f>SUM(E46:F46)</f>
        <v>14665572080</v>
      </c>
      <c r="H46" s="16"/>
    </row>
    <row r="47" spans="1:8" ht="15" customHeight="1" x14ac:dyDescent="0.3">
      <c r="A47" s="100" t="s">
        <v>61</v>
      </c>
      <c r="B47" s="31">
        <v>620570886</v>
      </c>
      <c r="C47" s="31">
        <v>592916468</v>
      </c>
      <c r="D47" s="31">
        <f>SUM(B47:C47)</f>
        <v>1213487354</v>
      </c>
      <c r="E47" s="31">
        <v>620570886</v>
      </c>
      <c r="F47" s="31">
        <v>592916468</v>
      </c>
      <c r="G47" s="91">
        <f>SUM(E47:F47)</f>
        <v>1213487354</v>
      </c>
      <c r="H47" s="16"/>
    </row>
    <row r="48" spans="1:8" ht="15" customHeight="1" x14ac:dyDescent="0.3">
      <c r="A48" s="11" t="s">
        <v>62</v>
      </c>
      <c r="B48" s="31">
        <v>8683035532</v>
      </c>
      <c r="C48" s="31"/>
      <c r="D48" s="31">
        <f>SUM(B48:C48)</f>
        <v>8683035532</v>
      </c>
      <c r="E48" s="31">
        <v>8683035532</v>
      </c>
      <c r="F48" s="31"/>
      <c r="G48" s="91">
        <f>SUM(E48:F48)</f>
        <v>8683035532</v>
      </c>
      <c r="H48" s="16"/>
    </row>
    <row r="49" spans="1:8" x14ac:dyDescent="0.3">
      <c r="A49" s="92" t="s">
        <v>22</v>
      </c>
      <c r="B49" s="93">
        <f t="shared" ref="B49:G49" si="10">SUM(B45:B48)</f>
        <v>10672106103</v>
      </c>
      <c r="C49" s="93">
        <f t="shared" si="10"/>
        <v>14557606268</v>
      </c>
      <c r="D49" s="93">
        <f t="shared" si="10"/>
        <v>25229712371</v>
      </c>
      <c r="E49" s="93">
        <f t="shared" si="10"/>
        <v>10672106103</v>
      </c>
      <c r="F49" s="93">
        <f t="shared" si="10"/>
        <v>14369365727</v>
      </c>
      <c r="G49" s="101">
        <f t="shared" si="10"/>
        <v>25041471830</v>
      </c>
      <c r="H49" s="16"/>
    </row>
    <row r="50" spans="1:8" ht="13.5" thickBot="1" x14ac:dyDescent="0.35">
      <c r="A50" s="94"/>
      <c r="B50" s="95"/>
      <c r="C50" s="95"/>
      <c r="D50" s="95"/>
      <c r="E50" s="96"/>
      <c r="F50" s="96"/>
      <c r="G50" s="97"/>
      <c r="H50" s="16"/>
    </row>
    <row r="51" spans="1:8" s="37" customFormat="1" ht="16.5" customHeight="1" thickBot="1" x14ac:dyDescent="0.35">
      <c r="A51" s="14" t="s">
        <v>23</v>
      </c>
      <c r="B51" s="38">
        <f t="shared" ref="B51:G51" si="11">B49+B44</f>
        <v>24707196394</v>
      </c>
      <c r="C51" s="38">
        <f t="shared" si="11"/>
        <v>21543594806</v>
      </c>
      <c r="D51" s="38">
        <f t="shared" si="11"/>
        <v>46250791200</v>
      </c>
      <c r="E51" s="38">
        <f t="shared" si="11"/>
        <v>24990955814</v>
      </c>
      <c r="F51" s="38">
        <f t="shared" si="11"/>
        <v>21300647522</v>
      </c>
      <c r="G51" s="102">
        <f t="shared" si="11"/>
        <v>46291603336</v>
      </c>
      <c r="H51" s="36"/>
    </row>
    <row r="52" spans="1:8" ht="12" customHeight="1" x14ac:dyDescent="0.3">
      <c r="A52" s="8"/>
      <c r="B52" s="17"/>
      <c r="C52" s="16"/>
      <c r="D52" s="48"/>
      <c r="E52" s="16"/>
      <c r="F52" s="16"/>
      <c r="G52" s="41"/>
      <c r="H52" s="16"/>
    </row>
    <row r="53" spans="1:8" x14ac:dyDescent="0.3">
      <c r="B53" s="16"/>
      <c r="C53" s="16"/>
      <c r="D53" s="48"/>
      <c r="E53" s="16"/>
      <c r="F53" s="16"/>
      <c r="G53" s="41"/>
      <c r="H53" s="16"/>
    </row>
    <row r="54" spans="1:8" x14ac:dyDescent="0.3">
      <c r="B54" s="16"/>
      <c r="C54" s="16"/>
      <c r="D54" s="48"/>
      <c r="E54" s="16"/>
      <c r="F54" s="16"/>
      <c r="G54" s="41"/>
      <c r="H54" s="16"/>
    </row>
    <row r="55" spans="1:8" s="9" customFormat="1" ht="18" customHeight="1" x14ac:dyDescent="0.3">
      <c r="A55" s="4"/>
      <c r="B55" s="16"/>
      <c r="C55" s="16"/>
      <c r="D55" s="48"/>
      <c r="E55" s="16"/>
      <c r="F55" s="16"/>
      <c r="G55" s="41"/>
      <c r="H55" s="18"/>
    </row>
    <row r="56" spans="1:8" x14ac:dyDescent="0.3">
      <c r="B56" s="16"/>
      <c r="C56" s="16"/>
      <c r="D56" s="48"/>
      <c r="E56" s="16"/>
      <c r="F56" s="16"/>
      <c r="G56" s="41"/>
      <c r="H56" s="16"/>
    </row>
    <row r="57" spans="1:8" ht="15.75" customHeight="1" x14ac:dyDescent="0.3"/>
    <row r="58" spans="1:8" ht="9" customHeight="1" x14ac:dyDescent="0.3"/>
    <row r="59" spans="1:8" ht="18" customHeight="1" x14ac:dyDescent="0.3"/>
  </sheetData>
  <mergeCells count="4">
    <mergeCell ref="A4:G4"/>
    <mergeCell ref="B5:D5"/>
    <mergeCell ref="E5:G5"/>
    <mergeCell ref="A5:A6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1"/>
    <pageSetUpPr fitToPage="1"/>
  </sheetPr>
  <dimension ref="A1:G58"/>
  <sheetViews>
    <sheetView showGridLines="0" topLeftCell="A25" zoomScaleNormal="100" zoomScaleSheetLayoutView="100" workbookViewId="0">
      <selection activeCell="F26" sqref="F26"/>
    </sheetView>
  </sheetViews>
  <sheetFormatPr defaultColWidth="9.1796875" defaultRowHeight="13" x14ac:dyDescent="0.3"/>
  <cols>
    <col min="1" max="1" width="55.453125" style="58" customWidth="1"/>
    <col min="2" max="3" width="15.54296875" style="58" customWidth="1"/>
    <col min="4" max="4" width="15.54296875" style="79" customWidth="1"/>
    <col min="5" max="6" width="15.54296875" style="58" customWidth="1"/>
    <col min="7" max="7" width="15.54296875" style="79" customWidth="1"/>
    <col min="8" max="16384" width="9.1796875" style="58"/>
  </cols>
  <sheetData>
    <row r="1" spans="1:7" x14ac:dyDescent="0.3">
      <c r="A1" s="53" t="s">
        <v>3</v>
      </c>
      <c r="B1" s="54"/>
      <c r="C1" s="54" t="s">
        <v>31</v>
      </c>
      <c r="D1" s="55"/>
      <c r="E1" s="56"/>
      <c r="F1" s="56"/>
      <c r="G1" s="57"/>
    </row>
    <row r="2" spans="1:7" s="54" customFormat="1" ht="13.5" thickBot="1" x14ac:dyDescent="0.35">
      <c r="C2" s="59"/>
      <c r="D2" s="60"/>
      <c r="E2" s="59"/>
      <c r="F2" s="59"/>
      <c r="G2" s="61" t="s">
        <v>68</v>
      </c>
    </row>
    <row r="3" spans="1:7" s="62" customFormat="1" ht="20.5" thickBot="1" x14ac:dyDescent="0.35">
      <c r="A3" s="114" t="s">
        <v>6</v>
      </c>
      <c r="B3" s="115"/>
      <c r="C3" s="115"/>
      <c r="D3" s="115"/>
      <c r="E3" s="115"/>
      <c r="F3" s="115"/>
      <c r="G3" s="116"/>
    </row>
    <row r="4" spans="1:7" s="62" customFormat="1" ht="19.5" customHeight="1" thickBot="1" x14ac:dyDescent="0.35">
      <c r="A4" s="117" t="s">
        <v>8</v>
      </c>
      <c r="B4" s="109" t="s">
        <v>70</v>
      </c>
      <c r="C4" s="110"/>
      <c r="D4" s="111"/>
      <c r="E4" s="109" t="s">
        <v>71</v>
      </c>
      <c r="F4" s="110"/>
      <c r="G4" s="111"/>
    </row>
    <row r="5" spans="1:7" ht="28.5" thickBot="1" x14ac:dyDescent="0.35">
      <c r="A5" s="118"/>
      <c r="B5" s="64" t="s">
        <v>14</v>
      </c>
      <c r="C5" s="64" t="s">
        <v>10</v>
      </c>
      <c r="D5" s="63" t="s">
        <v>11</v>
      </c>
      <c r="E5" s="64" t="s">
        <v>12</v>
      </c>
      <c r="F5" s="64" t="s">
        <v>10</v>
      </c>
      <c r="G5" s="64" t="s">
        <v>11</v>
      </c>
    </row>
    <row r="6" spans="1:7" x14ac:dyDescent="0.3">
      <c r="A6" s="65" t="s">
        <v>9</v>
      </c>
      <c r="B6" s="66">
        <v>8964987541</v>
      </c>
      <c r="C6" s="66"/>
      <c r="D6" s="67">
        <f>SUM(B6:C6)</f>
        <v>8964987541</v>
      </c>
      <c r="E6" s="66">
        <v>8093082598</v>
      </c>
      <c r="F6" s="66"/>
      <c r="G6" s="68">
        <f>SUM(E6:F6)</f>
        <v>8093082598</v>
      </c>
    </row>
    <row r="7" spans="1:7" x14ac:dyDescent="0.3">
      <c r="A7" s="69" t="s">
        <v>46</v>
      </c>
      <c r="B7" s="70"/>
      <c r="C7" s="70">
        <v>620559670</v>
      </c>
      <c r="D7" s="71">
        <f>SUM(B7:C7)</f>
        <v>620559670</v>
      </c>
      <c r="E7" s="70"/>
      <c r="F7" s="70">
        <v>422671170</v>
      </c>
      <c r="G7" s="72">
        <f>SUM(E7:F7)</f>
        <v>422671170</v>
      </c>
    </row>
    <row r="8" spans="1:7" x14ac:dyDescent="0.3">
      <c r="A8" s="69" t="s">
        <v>47</v>
      </c>
      <c r="B8" s="70"/>
      <c r="C8" s="70">
        <v>459840170</v>
      </c>
      <c r="D8" s="71">
        <f>SUM(B8:C8)</f>
        <v>459840170</v>
      </c>
      <c r="E8" s="70"/>
      <c r="F8" s="70">
        <v>355713465</v>
      </c>
      <c r="G8" s="72">
        <f>SUM(E8:F8)</f>
        <v>355713465</v>
      </c>
    </row>
    <row r="9" spans="1:7" x14ac:dyDescent="0.3">
      <c r="A9" s="69"/>
      <c r="B9" s="70"/>
      <c r="C9" s="70"/>
      <c r="D9" s="71"/>
      <c r="E9" s="70"/>
      <c r="F9" s="70"/>
      <c r="G9" s="72"/>
    </row>
    <row r="10" spans="1:7" x14ac:dyDescent="0.3">
      <c r="A10" s="69"/>
      <c r="B10" s="70"/>
      <c r="C10" s="70"/>
      <c r="D10" s="71"/>
      <c r="E10" s="70"/>
      <c r="F10" s="70"/>
      <c r="G10" s="72"/>
    </row>
    <row r="11" spans="1:7" x14ac:dyDescent="0.3">
      <c r="A11" s="73"/>
      <c r="B11" s="70"/>
      <c r="C11" s="70"/>
      <c r="D11" s="71"/>
      <c r="E11" s="70"/>
      <c r="F11" s="70"/>
      <c r="G11" s="72"/>
    </row>
    <row r="12" spans="1:7" x14ac:dyDescent="0.3">
      <c r="A12" s="73"/>
      <c r="B12" s="70"/>
      <c r="C12" s="70"/>
      <c r="D12" s="71"/>
      <c r="E12" s="70"/>
      <c r="F12" s="70"/>
      <c r="G12" s="72"/>
    </row>
    <row r="13" spans="1:7" x14ac:dyDescent="0.3">
      <c r="A13" s="73"/>
      <c r="B13" s="70"/>
      <c r="C13" s="70"/>
      <c r="D13" s="71"/>
      <c r="E13" s="70"/>
      <c r="F13" s="70"/>
      <c r="G13" s="72"/>
    </row>
    <row r="14" spans="1:7" x14ac:dyDescent="0.3">
      <c r="A14" s="73"/>
      <c r="B14" s="70"/>
      <c r="C14" s="70"/>
      <c r="D14" s="71"/>
      <c r="E14" s="70"/>
      <c r="F14" s="70"/>
      <c r="G14" s="72"/>
    </row>
    <row r="15" spans="1:7" x14ac:dyDescent="0.3">
      <c r="A15" s="73"/>
      <c r="B15" s="70"/>
      <c r="C15" s="70"/>
      <c r="D15" s="71"/>
      <c r="E15" s="70"/>
      <c r="F15" s="70"/>
      <c r="G15" s="72"/>
    </row>
    <row r="16" spans="1:7" x14ac:dyDescent="0.3">
      <c r="A16" s="73" t="s">
        <v>2</v>
      </c>
      <c r="B16" s="71">
        <f t="shared" ref="B16:G16" si="0">SUM(B6:B15)</f>
        <v>8964987541</v>
      </c>
      <c r="C16" s="71">
        <f t="shared" si="0"/>
        <v>1080399840</v>
      </c>
      <c r="D16" s="71">
        <f t="shared" si="0"/>
        <v>10045387381</v>
      </c>
      <c r="E16" s="71">
        <f t="shared" si="0"/>
        <v>8093082598</v>
      </c>
      <c r="F16" s="71">
        <f t="shared" si="0"/>
        <v>778384635</v>
      </c>
      <c r="G16" s="72">
        <f t="shared" si="0"/>
        <v>8871467233</v>
      </c>
    </row>
    <row r="17" spans="1:7" x14ac:dyDescent="0.3">
      <c r="A17" s="73"/>
      <c r="B17" s="70"/>
      <c r="C17" s="70"/>
      <c r="D17" s="71"/>
      <c r="E17" s="70"/>
      <c r="F17" s="70"/>
      <c r="G17" s="72"/>
    </row>
    <row r="18" spans="1:7" x14ac:dyDescent="0.3">
      <c r="A18" s="74" t="s">
        <v>24</v>
      </c>
      <c r="B18" s="70">
        <v>3398323719</v>
      </c>
      <c r="C18" s="70"/>
      <c r="D18" s="71">
        <f>SUM(B18:C18)</f>
        <v>3398323719</v>
      </c>
      <c r="E18" s="70">
        <v>2858228023</v>
      </c>
      <c r="F18" s="70"/>
      <c r="G18" s="72">
        <f>SUM(E18:F18)</f>
        <v>2858228023</v>
      </c>
    </row>
    <row r="19" spans="1:7" x14ac:dyDescent="0.3">
      <c r="A19" s="74"/>
      <c r="B19" s="70"/>
      <c r="C19" s="70"/>
      <c r="D19" s="71"/>
      <c r="E19" s="70"/>
      <c r="F19" s="70"/>
      <c r="G19" s="72"/>
    </row>
    <row r="20" spans="1:7" x14ac:dyDescent="0.3">
      <c r="A20" s="74" t="s">
        <v>25</v>
      </c>
      <c r="B20" s="70">
        <v>617061037</v>
      </c>
      <c r="C20" s="70">
        <v>285392327</v>
      </c>
      <c r="D20" s="71">
        <f>SUM(B20:C20)</f>
        <v>902453364</v>
      </c>
      <c r="E20" s="70">
        <v>532963014</v>
      </c>
      <c r="F20" s="70">
        <v>140688076</v>
      </c>
      <c r="G20" s="72">
        <f>SUM(E20:F20)</f>
        <v>673651090</v>
      </c>
    </row>
    <row r="21" spans="1:7" x14ac:dyDescent="0.3">
      <c r="A21" s="75"/>
      <c r="B21" s="70"/>
      <c r="C21" s="70"/>
      <c r="D21" s="71"/>
      <c r="E21" s="70"/>
      <c r="F21" s="70"/>
      <c r="G21" s="72"/>
    </row>
    <row r="22" spans="1:7" x14ac:dyDescent="0.3">
      <c r="A22" s="74" t="s">
        <v>26</v>
      </c>
      <c r="B22" s="70">
        <v>36902681</v>
      </c>
      <c r="C22" s="70">
        <v>1207686025</v>
      </c>
      <c r="D22" s="71">
        <f>SUM(B22:C22)</f>
        <v>1244588706</v>
      </c>
      <c r="E22" s="70">
        <v>15130178</v>
      </c>
      <c r="F22" s="70">
        <v>563881442</v>
      </c>
      <c r="G22" s="72">
        <f>SUM(E22:F22)</f>
        <v>579011620</v>
      </c>
    </row>
    <row r="23" spans="1:7" x14ac:dyDescent="0.3">
      <c r="A23" s="74"/>
      <c r="B23" s="70"/>
      <c r="C23" s="70"/>
      <c r="D23" s="71"/>
      <c r="E23" s="70"/>
      <c r="F23" s="70"/>
      <c r="G23" s="72"/>
    </row>
    <row r="24" spans="1:7" x14ac:dyDescent="0.3">
      <c r="A24" s="74" t="s">
        <v>27</v>
      </c>
      <c r="B24" s="70">
        <v>2481941547</v>
      </c>
      <c r="C24" s="70">
        <v>14269649350</v>
      </c>
      <c r="D24" s="71">
        <f>SUM(B24:C24)</f>
        <v>16751590897</v>
      </c>
      <c r="E24" s="70">
        <v>303308071</v>
      </c>
      <c r="F24" s="70">
        <f>2033219863-303308071</f>
        <v>1729911792</v>
      </c>
      <c r="G24" s="72">
        <f>SUM(E24:F24)</f>
        <v>2033219863</v>
      </c>
    </row>
    <row r="25" spans="1:7" x14ac:dyDescent="0.3">
      <c r="A25" s="74"/>
      <c r="B25" s="70"/>
      <c r="C25" s="70"/>
      <c r="D25" s="71"/>
      <c r="E25" s="70"/>
      <c r="F25" s="70"/>
      <c r="G25" s="72"/>
    </row>
    <row r="26" spans="1:7" x14ac:dyDescent="0.3">
      <c r="A26" s="74" t="s">
        <v>28</v>
      </c>
      <c r="B26" s="70">
        <v>354178938</v>
      </c>
      <c r="C26" s="70">
        <v>2144084702</v>
      </c>
      <c r="D26" s="71">
        <f>SUM(B26:C26)</f>
        <v>2498263640</v>
      </c>
      <c r="E26" s="70">
        <v>17117847</v>
      </c>
      <c r="F26" s="70">
        <v>633815087</v>
      </c>
      <c r="G26" s="72">
        <f>SUM(E26:F26)</f>
        <v>650932934</v>
      </c>
    </row>
    <row r="27" spans="1:7" x14ac:dyDescent="0.3">
      <c r="A27" s="75"/>
      <c r="B27" s="70"/>
      <c r="C27" s="70"/>
      <c r="D27" s="71"/>
      <c r="E27" s="70"/>
      <c r="F27" s="70"/>
      <c r="G27" s="72"/>
    </row>
    <row r="28" spans="1:7" x14ac:dyDescent="0.3">
      <c r="A28" s="74" t="s">
        <v>63</v>
      </c>
      <c r="B28" s="70"/>
      <c r="C28" s="70">
        <v>61000000</v>
      </c>
      <c r="D28" s="71">
        <f>SUM(B28:C28)</f>
        <v>61000000</v>
      </c>
      <c r="E28" s="70"/>
      <c r="F28" s="70">
        <v>61000000</v>
      </c>
      <c r="G28" s="72">
        <f>SUM(E28:F28)</f>
        <v>61000000</v>
      </c>
    </row>
    <row r="29" spans="1:7" x14ac:dyDescent="0.3">
      <c r="A29" s="75"/>
      <c r="B29" s="70"/>
      <c r="C29" s="70"/>
      <c r="D29" s="71"/>
      <c r="E29" s="70"/>
      <c r="F29" s="70"/>
      <c r="G29" s="72"/>
    </row>
    <row r="30" spans="1:7" x14ac:dyDescent="0.3">
      <c r="A30" s="75"/>
      <c r="B30" s="70"/>
      <c r="C30" s="70"/>
      <c r="D30" s="71"/>
      <c r="E30" s="70"/>
      <c r="F30" s="70"/>
      <c r="G30" s="72"/>
    </row>
    <row r="31" spans="1:7" x14ac:dyDescent="0.3">
      <c r="A31" s="75"/>
      <c r="B31" s="70"/>
      <c r="C31" s="70"/>
      <c r="D31" s="71"/>
      <c r="E31" s="70"/>
      <c r="F31" s="70"/>
      <c r="G31" s="72"/>
    </row>
    <row r="32" spans="1:7" x14ac:dyDescent="0.3">
      <c r="A32" s="75"/>
      <c r="B32" s="70"/>
      <c r="C32" s="70"/>
      <c r="D32" s="71"/>
      <c r="E32" s="70"/>
      <c r="F32" s="70"/>
      <c r="G32" s="72"/>
    </row>
    <row r="33" spans="1:7" x14ac:dyDescent="0.3">
      <c r="A33" s="76"/>
      <c r="B33" s="70"/>
      <c r="C33" s="70"/>
      <c r="D33" s="71"/>
      <c r="E33" s="70"/>
      <c r="F33" s="70"/>
      <c r="G33" s="72"/>
    </row>
    <row r="34" spans="1:7" x14ac:dyDescent="0.3">
      <c r="A34" s="75"/>
      <c r="B34" s="70"/>
      <c r="C34" s="70"/>
      <c r="D34" s="71"/>
      <c r="E34" s="70"/>
      <c r="F34" s="70"/>
      <c r="G34" s="72"/>
    </row>
    <row r="35" spans="1:7" x14ac:dyDescent="0.3">
      <c r="A35" s="75"/>
      <c r="B35" s="70"/>
      <c r="C35" s="70"/>
      <c r="D35" s="71"/>
      <c r="E35" s="70"/>
      <c r="F35" s="70"/>
      <c r="G35" s="72"/>
    </row>
    <row r="36" spans="1:7" x14ac:dyDescent="0.3">
      <c r="A36" s="75"/>
      <c r="B36" s="70"/>
      <c r="C36" s="70"/>
      <c r="D36" s="71"/>
      <c r="E36" s="70"/>
      <c r="F36" s="70"/>
      <c r="G36" s="72"/>
    </row>
    <row r="37" spans="1:7" x14ac:dyDescent="0.3">
      <c r="A37" s="76"/>
      <c r="B37" s="70"/>
      <c r="C37" s="70"/>
      <c r="D37" s="71"/>
      <c r="E37" s="70"/>
      <c r="F37" s="70"/>
      <c r="G37" s="72"/>
    </row>
    <row r="38" spans="1:7" x14ac:dyDescent="0.3">
      <c r="A38" s="75"/>
      <c r="B38" s="70"/>
      <c r="C38" s="70"/>
      <c r="D38" s="71"/>
      <c r="E38" s="70"/>
      <c r="F38" s="70"/>
      <c r="G38" s="72"/>
    </row>
    <row r="39" spans="1:7" ht="23" x14ac:dyDescent="0.3">
      <c r="A39" s="76" t="s">
        <v>48</v>
      </c>
      <c r="B39" s="71"/>
      <c r="C39" s="71">
        <v>76774881</v>
      </c>
      <c r="D39" s="71">
        <f>SUM(B39:C39)</f>
        <v>76774881</v>
      </c>
      <c r="E39" s="71"/>
      <c r="F39" s="71">
        <v>47825648</v>
      </c>
      <c r="G39" s="72">
        <f>SUM(E39:F39)</f>
        <v>47825648</v>
      </c>
    </row>
    <row r="40" spans="1:7" x14ac:dyDescent="0.3">
      <c r="A40" s="76"/>
      <c r="B40" s="70"/>
      <c r="C40" s="70"/>
      <c r="D40" s="71"/>
      <c r="E40" s="70"/>
      <c r="F40" s="70"/>
      <c r="G40" s="72"/>
    </row>
    <row r="41" spans="1:7" x14ac:dyDescent="0.3">
      <c r="A41" s="75"/>
      <c r="B41" s="70"/>
      <c r="C41" s="70"/>
      <c r="D41" s="71"/>
      <c r="E41" s="70"/>
      <c r="F41" s="70"/>
      <c r="G41" s="72"/>
    </row>
    <row r="42" spans="1:7" x14ac:dyDescent="0.3">
      <c r="A42" s="77"/>
      <c r="B42" s="70"/>
      <c r="C42" s="70"/>
      <c r="D42" s="71"/>
      <c r="E42" s="70"/>
      <c r="F42" s="70"/>
      <c r="G42" s="72"/>
    </row>
    <row r="43" spans="1:7" x14ac:dyDescent="0.3">
      <c r="A43" s="76" t="s">
        <v>64</v>
      </c>
      <c r="B43" s="71"/>
      <c r="C43" s="71">
        <v>124251613</v>
      </c>
      <c r="D43" s="71">
        <f>SUM(B43:C43)</f>
        <v>124251613</v>
      </c>
      <c r="E43" s="71"/>
      <c r="F43" s="71">
        <v>106310000</v>
      </c>
      <c r="G43" s="72">
        <f>SUM(E43:F43)</f>
        <v>106310000</v>
      </c>
    </row>
    <row r="44" spans="1:7" x14ac:dyDescent="0.3">
      <c r="A44" s="75"/>
      <c r="B44" s="71"/>
      <c r="C44" s="71"/>
      <c r="D44" s="71"/>
      <c r="E44" s="71"/>
      <c r="F44" s="71"/>
      <c r="G44" s="72"/>
    </row>
    <row r="45" spans="1:7" x14ac:dyDescent="0.3">
      <c r="A45" s="76" t="s">
        <v>0</v>
      </c>
      <c r="B45" s="70">
        <v>294431790</v>
      </c>
      <c r="C45" s="70">
        <v>317287878</v>
      </c>
      <c r="D45" s="71">
        <f>SUM(B45:C45)</f>
        <v>611719668</v>
      </c>
      <c r="E45" s="71"/>
      <c r="F45" s="71"/>
      <c r="G45" s="72"/>
    </row>
    <row r="46" spans="1:7" x14ac:dyDescent="0.3">
      <c r="A46" s="76"/>
      <c r="B46" s="71"/>
      <c r="C46" s="71"/>
      <c r="D46" s="71"/>
      <c r="E46" s="71"/>
      <c r="F46" s="71"/>
      <c r="G46" s="72"/>
    </row>
    <row r="47" spans="1:7" x14ac:dyDescent="0.3">
      <c r="A47" s="76" t="s">
        <v>7</v>
      </c>
      <c r="B47" s="71">
        <v>19516840</v>
      </c>
      <c r="C47" s="71"/>
      <c r="D47" s="71">
        <f>SUM(B47:C47)</f>
        <v>19516840</v>
      </c>
      <c r="E47" s="71">
        <v>19516840</v>
      </c>
      <c r="F47" s="71"/>
      <c r="G47" s="72">
        <f>SUM(E47:F47)</f>
        <v>19516840</v>
      </c>
    </row>
    <row r="48" spans="1:7" x14ac:dyDescent="0.3">
      <c r="A48" s="75"/>
      <c r="B48" s="71"/>
      <c r="C48" s="71"/>
      <c r="D48" s="71"/>
      <c r="E48" s="71"/>
      <c r="F48" s="71"/>
      <c r="G48" s="72"/>
    </row>
    <row r="49" spans="1:7" x14ac:dyDescent="0.3">
      <c r="A49" s="74"/>
      <c r="B49" s="71"/>
      <c r="C49" s="71"/>
      <c r="D49" s="71"/>
      <c r="E49" s="71"/>
      <c r="F49" s="71"/>
      <c r="G49" s="72"/>
    </row>
    <row r="50" spans="1:7" x14ac:dyDescent="0.3">
      <c r="A50" s="74"/>
      <c r="B50" s="70"/>
      <c r="C50" s="70"/>
      <c r="D50" s="71"/>
      <c r="E50" s="70"/>
      <c r="F50" s="70"/>
      <c r="G50" s="72"/>
    </row>
    <row r="51" spans="1:7" x14ac:dyDescent="0.3">
      <c r="A51" s="78" t="s">
        <v>29</v>
      </c>
      <c r="B51" s="71">
        <f t="shared" ref="B51:G51" si="1">SUM(B16:B50)</f>
        <v>16167344093</v>
      </c>
      <c r="C51" s="71">
        <f t="shared" si="1"/>
        <v>19566526616</v>
      </c>
      <c r="D51" s="71">
        <f t="shared" si="1"/>
        <v>35733870709</v>
      </c>
      <c r="E51" s="71">
        <f t="shared" si="1"/>
        <v>11839346571</v>
      </c>
      <c r="F51" s="71">
        <f t="shared" si="1"/>
        <v>4061816680</v>
      </c>
      <c r="G51" s="72">
        <f t="shared" si="1"/>
        <v>15901163251</v>
      </c>
    </row>
    <row r="52" spans="1:7" x14ac:dyDescent="0.3">
      <c r="A52" s="78"/>
      <c r="B52" s="71"/>
      <c r="C52" s="71"/>
      <c r="D52" s="71"/>
      <c r="E52" s="71"/>
      <c r="F52" s="71"/>
      <c r="G52" s="72"/>
    </row>
    <row r="53" spans="1:7" x14ac:dyDescent="0.3">
      <c r="A53" s="76" t="s">
        <v>65</v>
      </c>
      <c r="B53" s="71"/>
      <c r="C53" s="71">
        <v>279276000</v>
      </c>
      <c r="D53" s="71">
        <f>SUM(B53:C53)</f>
        <v>279276000</v>
      </c>
      <c r="E53" s="71"/>
      <c r="F53" s="71">
        <v>208260800</v>
      </c>
      <c r="G53" s="72">
        <f>SUM(E53:F53)</f>
        <v>208260800</v>
      </c>
    </row>
    <row r="54" spans="1:7" x14ac:dyDescent="0.3">
      <c r="A54" s="12" t="s">
        <v>66</v>
      </c>
      <c r="B54" s="71">
        <v>10237194491</v>
      </c>
      <c r="C54" s="71"/>
      <c r="D54" s="71">
        <f>SUM(B54:C54)</f>
        <v>10237194491</v>
      </c>
      <c r="E54" s="71">
        <v>10148579385</v>
      </c>
      <c r="F54" s="71"/>
      <c r="G54" s="72">
        <f>SUM(E54:F54)</f>
        <v>10148579385</v>
      </c>
    </row>
    <row r="55" spans="1:7" x14ac:dyDescent="0.3">
      <c r="A55" s="98"/>
      <c r="B55" s="71"/>
      <c r="C55" s="71"/>
      <c r="D55" s="71"/>
      <c r="E55" s="71"/>
      <c r="F55" s="71"/>
      <c r="G55" s="72"/>
    </row>
    <row r="56" spans="1:7" x14ac:dyDescent="0.3">
      <c r="A56" s="78" t="s">
        <v>30</v>
      </c>
      <c r="B56" s="71">
        <f t="shared" ref="B56:G56" si="2">SUM(B53:B55)</f>
        <v>10237194491</v>
      </c>
      <c r="C56" s="71">
        <f t="shared" si="2"/>
        <v>279276000</v>
      </c>
      <c r="D56" s="71">
        <f t="shared" si="2"/>
        <v>10516470491</v>
      </c>
      <c r="E56" s="71">
        <f t="shared" si="2"/>
        <v>10148579385</v>
      </c>
      <c r="F56" s="71">
        <f t="shared" si="2"/>
        <v>208260800</v>
      </c>
      <c r="G56" s="72">
        <f t="shared" si="2"/>
        <v>10356840185</v>
      </c>
    </row>
    <row r="57" spans="1:7" ht="13.5" thickBot="1" x14ac:dyDescent="0.35">
      <c r="A57" s="74"/>
      <c r="B57" s="82"/>
      <c r="C57" s="82"/>
      <c r="D57" s="82"/>
      <c r="E57" s="82"/>
      <c r="F57" s="82"/>
      <c r="G57" s="103"/>
    </row>
    <row r="58" spans="1:7" s="79" customFormat="1" ht="13.5" thickBot="1" x14ac:dyDescent="0.35">
      <c r="A58" s="80" t="s">
        <v>4</v>
      </c>
      <c r="B58" s="81">
        <f t="shared" ref="B58:G58" si="3">B51+B56+B57</f>
        <v>26404538584</v>
      </c>
      <c r="C58" s="81">
        <f t="shared" si="3"/>
        <v>19845802616</v>
      </c>
      <c r="D58" s="81">
        <f t="shared" si="3"/>
        <v>46250341200</v>
      </c>
      <c r="E58" s="81">
        <f t="shared" si="3"/>
        <v>21987925956</v>
      </c>
      <c r="F58" s="81">
        <f t="shared" si="3"/>
        <v>4270077480</v>
      </c>
      <c r="G58" s="81">
        <f t="shared" si="3"/>
        <v>26258003436</v>
      </c>
    </row>
  </sheetData>
  <mergeCells count="4">
    <mergeCell ref="A3:G3"/>
    <mergeCell ref="B4:D4"/>
    <mergeCell ref="E4:G4"/>
    <mergeCell ref="A4:A5"/>
  </mergeCells>
  <phoneticPr fontId="0" type="noConversion"/>
  <printOptions horizontalCentered="1"/>
  <pageMargins left="0.39370078740157483" right="0.39370078740157483" top="0.59055118110236227" bottom="0.39370078740157483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bevételek</vt:lpstr>
      <vt:lpstr>kiadások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Zay Ferenc</dc:creator>
  <cp:lastModifiedBy>Kormos Viktória</cp:lastModifiedBy>
  <cp:lastPrinted>2019-04-12T06:41:06Z</cp:lastPrinted>
  <dcterms:created xsi:type="dcterms:W3CDTF">1997-01-09T08:22:06Z</dcterms:created>
  <dcterms:modified xsi:type="dcterms:W3CDTF">2019-04-25T06:09:51Z</dcterms:modified>
</cp:coreProperties>
</file>