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5600" windowHeight="57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37" i="1"/>
  <c r="D44"/>
  <c r="D15" l="1"/>
  <c r="D8"/>
  <c r="D108"/>
  <c r="D101"/>
  <c r="D98" s="1"/>
  <c r="D93"/>
  <c r="D91"/>
  <c r="D81"/>
  <c r="D77" s="1"/>
  <c r="D74"/>
  <c r="D71"/>
  <c r="D65"/>
  <c r="D62"/>
  <c r="D56"/>
  <c r="D49"/>
  <c r="D41"/>
  <c r="D38"/>
  <c r="D120" l="1"/>
  <c r="D19"/>
  <c r="D7" s="1"/>
  <c r="F122" l="1"/>
</calcChain>
</file>

<file path=xl/sharedStrings.xml><?xml version="1.0" encoding="utf-8"?>
<sst xmlns="http://schemas.openxmlformats.org/spreadsheetml/2006/main" count="224" uniqueCount="144">
  <si>
    <t>Kofog</t>
  </si>
  <si>
    <t>Rovat</t>
  </si>
  <si>
    <t>Megnevezés</t>
  </si>
  <si>
    <t>Eredeti előirányzat</t>
  </si>
  <si>
    <t>.013320</t>
  </si>
  <si>
    <t>K334</t>
  </si>
  <si>
    <t>K351/2</t>
  </si>
  <si>
    <t>Karbantartás</t>
  </si>
  <si>
    <t>Áfa</t>
  </si>
  <si>
    <t>Köztemető fenntartás</t>
  </si>
  <si>
    <t>.064010-1</t>
  </si>
  <si>
    <t>Közvilágíás</t>
  </si>
  <si>
    <t>K331/1</t>
  </si>
  <si>
    <t>Áramdíj</t>
  </si>
  <si>
    <t>.045160</t>
  </si>
  <si>
    <t>.066010-1</t>
  </si>
  <si>
    <t>Zöldterület</t>
  </si>
  <si>
    <t>K1101/1</t>
  </si>
  <si>
    <t>K2/1</t>
  </si>
  <si>
    <t>K312/9</t>
  </si>
  <si>
    <t>K337/3</t>
  </si>
  <si>
    <t>Szocho</t>
  </si>
  <si>
    <t>Üzemelt.any.besz.</t>
  </si>
  <si>
    <t>Szállítási szolg.</t>
  </si>
  <si>
    <t>.013350-1</t>
  </si>
  <si>
    <t>K331/2</t>
  </si>
  <si>
    <t>K331/4</t>
  </si>
  <si>
    <t>K355/9</t>
  </si>
  <si>
    <t>Gázdíj</t>
  </si>
  <si>
    <t>Vízdíj</t>
  </si>
  <si>
    <t>Egyéb különf. dologi kiad.</t>
  </si>
  <si>
    <t>.066020-1</t>
  </si>
  <si>
    <t>Város és községgazd. Közkifolyók</t>
  </si>
  <si>
    <t>.072111-1</t>
  </si>
  <si>
    <t>Háziorvosi ellátás</t>
  </si>
  <si>
    <t>Víz- és csatornadíj</t>
  </si>
  <si>
    <t>Egyéb üzemeltetési anyag</t>
  </si>
  <si>
    <t>107052-1</t>
  </si>
  <si>
    <t>Házi segítségnyújtás</t>
  </si>
  <si>
    <t>Al. Illetmény</t>
  </si>
  <si>
    <t>107051-1</t>
  </si>
  <si>
    <t>Szociális étkeztetés</t>
  </si>
  <si>
    <t>.074031</t>
  </si>
  <si>
    <t>Család- és nővédelem (Védőnő)</t>
  </si>
  <si>
    <t>K122/1</t>
  </si>
  <si>
    <t>K312/2</t>
  </si>
  <si>
    <t>K321/5</t>
  </si>
  <si>
    <t>K322/1</t>
  </si>
  <si>
    <t>K337/1</t>
  </si>
  <si>
    <t>Álom.nem tart.megbízási díja</t>
  </si>
  <si>
    <t>Irodaszer</t>
  </si>
  <si>
    <t>Internetdíj</t>
  </si>
  <si>
    <t>Telefondíj</t>
  </si>
  <si>
    <t>Biztosítási díj</t>
  </si>
  <si>
    <t>Dologi kiad.</t>
  </si>
  <si>
    <t>.084031</t>
  </si>
  <si>
    <t>Civil szervezetek támogatása</t>
  </si>
  <si>
    <t>K514/41</t>
  </si>
  <si>
    <t>Civil szervezetek tám.</t>
  </si>
  <si>
    <t>Egyéb szoc.pénzb.term.tám.</t>
  </si>
  <si>
    <t>K48/29</t>
  </si>
  <si>
    <t>K48/26</t>
  </si>
  <si>
    <t>K48/33</t>
  </si>
  <si>
    <t>K48/32</t>
  </si>
  <si>
    <t>.041236-1</t>
  </si>
  <si>
    <t>K312/5</t>
  </si>
  <si>
    <t>Munka- és védőruha</t>
  </si>
  <si>
    <t>Kisértékű gép, berendezés</t>
  </si>
  <si>
    <t>K62/4</t>
  </si>
  <si>
    <t>K64/1</t>
  </si>
  <si>
    <t>K64/7</t>
  </si>
  <si>
    <t>K67/2</t>
  </si>
  <si>
    <t>Kisértékű gép, berendezés Áfa</t>
  </si>
  <si>
    <t>Egyéb ép.besz. (Beruházás)</t>
  </si>
  <si>
    <t>Beruh.célú le nem vonh. Áfa</t>
  </si>
  <si>
    <t>Dologi kiad. Összesen</t>
  </si>
  <si>
    <t>.082044-1</t>
  </si>
  <si>
    <t>Könyvtári szolgáltatások</t>
  </si>
  <si>
    <t>K1101/2</t>
  </si>
  <si>
    <t>K1109</t>
  </si>
  <si>
    <t>K1107/9</t>
  </si>
  <si>
    <t>Ill. kiegészítés</t>
  </si>
  <si>
    <t>Közlekedési ktg.</t>
  </si>
  <si>
    <t>Egyéb béren kívüli jutt.</t>
  </si>
  <si>
    <t>Tarnazsadány Községi Önkormányzat Képviselő-testületének</t>
  </si>
  <si>
    <t>Önkormányzati kiadások</t>
  </si>
  <si>
    <t>Közutak fenntartása</t>
  </si>
  <si>
    <t>Önkorm.nem lakóing. (Teleház)</t>
  </si>
  <si>
    <t>Országos közfoglalkoztatási prog.</t>
  </si>
  <si>
    <t>.011130</t>
  </si>
  <si>
    <t>Önkorm.és önkorm.hiv. jogalk.</t>
  </si>
  <si>
    <t>K1107/4</t>
  </si>
  <si>
    <t>K1102</t>
  </si>
  <si>
    <t>K1110</t>
  </si>
  <si>
    <t>Normatív jut.</t>
  </si>
  <si>
    <t>K121</t>
  </si>
  <si>
    <t>Alpolgármester</t>
  </si>
  <si>
    <t>Polgármester+Képv.</t>
  </si>
  <si>
    <t>Képv.</t>
  </si>
  <si>
    <t>Személyi jutt. Összesen</t>
  </si>
  <si>
    <t>K336/9</t>
  </si>
  <si>
    <t>K337/4</t>
  </si>
  <si>
    <t>K337/9</t>
  </si>
  <si>
    <t>K341/1</t>
  </si>
  <si>
    <t>Egyéb üzemeltetési anyag b.</t>
  </si>
  <si>
    <t xml:space="preserve">Egyéb szakmai szolg. </t>
  </si>
  <si>
    <t>Biztosítási díjak</t>
  </si>
  <si>
    <t>Postai szolg. Díja</t>
  </si>
  <si>
    <t>Egyéb üzem.szolg. (pl: szemétsz.)</t>
  </si>
  <si>
    <t>Belföldi kik.</t>
  </si>
  <si>
    <t>K353/19</t>
  </si>
  <si>
    <t>K353/29</t>
  </si>
  <si>
    <t>K354/9</t>
  </si>
  <si>
    <t>AH.bel.e. kamat kiad.</t>
  </si>
  <si>
    <t>AH.kív.e.kamat kiad.</t>
  </si>
  <si>
    <t>Egyéb pénzügyi műv.kiad.</t>
  </si>
  <si>
    <t>Egyéb dologi kiad.</t>
  </si>
  <si>
    <t>Dologi kiad összesen</t>
  </si>
  <si>
    <t>Al. Illetmény összesen</t>
  </si>
  <si>
    <t>Választott tisztv. jutt. Összesen</t>
  </si>
  <si>
    <t>Teljesítés</t>
  </si>
  <si>
    <t>adatok Ft-ban</t>
  </si>
  <si>
    <t>Lakás fenntart. (rendsz.szoc.s.)</t>
  </si>
  <si>
    <t>Köztemetés</t>
  </si>
  <si>
    <t>Átmeneti+temetési segély</t>
  </si>
  <si>
    <t>Természetbeni átm.jutt.</t>
  </si>
  <si>
    <t>Kiadások összesen</t>
  </si>
  <si>
    <t>3. melléklet</t>
  </si>
  <si>
    <t>I.</t>
  </si>
  <si>
    <t>II.</t>
  </si>
  <si>
    <t>Hivatal ir.alá tart. Összesen:</t>
  </si>
  <si>
    <t>I.+II.</t>
  </si>
  <si>
    <t>K71/4</t>
  </si>
  <si>
    <t>K74/2</t>
  </si>
  <si>
    <t>Közutak beruházás (egyéb. ép.)</t>
  </si>
  <si>
    <t>Hiv. ir. Alá tart.dologi össz:</t>
  </si>
  <si>
    <t>Hiv. ir.alá tart személyi jutt. össz:</t>
  </si>
  <si>
    <t>Hiv. ir.alá tart szocho össz.:</t>
  </si>
  <si>
    <t>Telep.önk. Szoc. Tám. Össz:</t>
  </si>
  <si>
    <t>Mód. előirányzat</t>
  </si>
  <si>
    <t xml:space="preserve">Al. Illetmény </t>
  </si>
  <si>
    <t xml:space="preserve">Szépkártya </t>
  </si>
  <si>
    <t xml:space="preserve">Egyéb ktg.tér. </t>
  </si>
  <si>
    <t>2/2017 (II.14.)   rendelete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</si>
</sst>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7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7" xfId="0" applyBorder="1"/>
    <xf numFmtId="0" fontId="0" fillId="0" borderId="10" xfId="0" applyBorder="1"/>
    <xf numFmtId="0" fontId="1" fillId="0" borderId="7" xfId="0" applyFont="1" applyBorder="1"/>
    <xf numFmtId="0" fontId="4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2" xfId="0" applyFill="1" applyBorder="1"/>
    <xf numFmtId="0" fontId="0" fillId="2" borderId="11" xfId="0" applyFill="1" applyBorder="1"/>
    <xf numFmtId="0" fontId="0" fillId="2" borderId="5" xfId="0" applyFill="1" applyBorder="1"/>
    <xf numFmtId="0" fontId="0" fillId="2" borderId="6" xfId="0" applyFill="1" applyBorder="1"/>
    <xf numFmtId="0" fontId="1" fillId="2" borderId="11" xfId="0" applyFont="1" applyFill="1" applyBorder="1"/>
    <xf numFmtId="0" fontId="0" fillId="0" borderId="14" xfId="0" applyBorder="1"/>
    <xf numFmtId="0" fontId="0" fillId="0" borderId="14" xfId="0" applyBorder="1" applyAlignment="1">
      <alignment horizontal="left"/>
    </xf>
    <xf numFmtId="0" fontId="3" fillId="0" borderId="14" xfId="0" applyFont="1" applyBorder="1" applyAlignment="1">
      <alignment horizontal="left"/>
    </xf>
    <xf numFmtId="0" fontId="0" fillId="0" borderId="15" xfId="0" applyBorder="1"/>
    <xf numFmtId="0" fontId="1" fillId="2" borderId="7" xfId="0" applyFont="1" applyFill="1" applyBorder="1" applyAlignment="1">
      <alignment horizontal="center"/>
    </xf>
    <xf numFmtId="0" fontId="0" fillId="2" borderId="1" xfId="0" applyFill="1" applyBorder="1"/>
    <xf numFmtId="0" fontId="0" fillId="0" borderId="11" xfId="0" applyBorder="1"/>
    <xf numFmtId="0" fontId="1" fillId="2" borderId="1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0" fillId="0" borderId="17" xfId="0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9" xfId="0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2"/>
  <sheetViews>
    <sheetView tabSelected="1" workbookViewId="0">
      <selection activeCell="A3" sqref="A3:G3"/>
    </sheetView>
  </sheetViews>
  <sheetFormatPr defaultRowHeight="15"/>
  <cols>
    <col min="1" max="1" width="8.28515625" customWidth="1"/>
    <col min="2" max="2" width="8.140625" customWidth="1"/>
    <col min="3" max="3" width="28" customWidth="1"/>
    <col min="5" max="5" width="4.7109375" customWidth="1"/>
    <col min="6" max="6" width="12.5703125" customWidth="1"/>
    <col min="7" max="7" width="11.85546875" customWidth="1"/>
    <col min="10" max="10" width="10" bestFit="1" customWidth="1"/>
  </cols>
  <sheetData>
    <row r="1" spans="1:7">
      <c r="A1" s="45" t="s">
        <v>85</v>
      </c>
      <c r="B1" s="45"/>
      <c r="C1" s="45"/>
      <c r="D1" s="45"/>
      <c r="E1" s="45"/>
      <c r="F1" s="45"/>
      <c r="G1" s="45"/>
    </row>
    <row r="2" spans="1:7" ht="15.75">
      <c r="A2" s="44" t="s">
        <v>84</v>
      </c>
      <c r="B2" s="44"/>
      <c r="C2" s="44"/>
      <c r="D2" s="44"/>
      <c r="E2" s="44"/>
      <c r="F2" s="44"/>
      <c r="G2" s="44"/>
    </row>
    <row r="3" spans="1:7">
      <c r="A3" s="45" t="s">
        <v>143</v>
      </c>
      <c r="B3" s="45"/>
      <c r="C3" s="45"/>
      <c r="D3" s="45"/>
      <c r="E3" s="45"/>
      <c r="F3" s="45"/>
      <c r="G3" s="45"/>
    </row>
    <row r="4" spans="1:7">
      <c r="A4" s="21"/>
      <c r="B4" s="21"/>
      <c r="C4" s="21"/>
      <c r="D4" s="21"/>
      <c r="E4" s="21"/>
      <c r="F4" s="64" t="s">
        <v>127</v>
      </c>
      <c r="G4" s="65"/>
    </row>
    <row r="5" spans="1:7" ht="15.75" thickBot="1">
      <c r="D5" s="66"/>
      <c r="E5" s="66"/>
      <c r="F5" s="66"/>
      <c r="G5" t="s">
        <v>121</v>
      </c>
    </row>
    <row r="6" spans="1:7" ht="24.75" customHeight="1" thickBot="1">
      <c r="A6" s="3" t="s">
        <v>0</v>
      </c>
      <c r="B6" s="3" t="s">
        <v>1</v>
      </c>
      <c r="C6" s="4" t="s">
        <v>2</v>
      </c>
      <c r="D6" s="67" t="s">
        <v>3</v>
      </c>
      <c r="E6" s="68"/>
      <c r="F6" s="16" t="s">
        <v>139</v>
      </c>
      <c r="G6" s="20" t="s">
        <v>120</v>
      </c>
    </row>
    <row r="7" spans="1:7" ht="15.75" customHeight="1">
      <c r="A7" s="23" t="s">
        <v>89</v>
      </c>
      <c r="B7" s="24" t="s">
        <v>128</v>
      </c>
      <c r="C7" s="24" t="s">
        <v>90</v>
      </c>
      <c r="D7" s="70">
        <f>D19+D20+D37</f>
        <v>25056920</v>
      </c>
      <c r="E7" s="39"/>
      <c r="F7" s="25"/>
      <c r="G7" s="26"/>
    </row>
    <row r="8" spans="1:7" ht="15.75" customHeight="1">
      <c r="A8" s="9"/>
      <c r="B8" s="12" t="s">
        <v>17</v>
      </c>
      <c r="C8" s="1" t="s">
        <v>118</v>
      </c>
      <c r="D8" s="46">
        <f>SUM(D9:E10)</f>
        <v>518340</v>
      </c>
      <c r="E8" s="48"/>
      <c r="F8" s="10"/>
      <c r="G8" s="1"/>
    </row>
    <row r="9" spans="1:7" ht="15.75" customHeight="1">
      <c r="A9" s="9"/>
      <c r="B9" s="12"/>
      <c r="C9" s="14" t="s">
        <v>140</v>
      </c>
      <c r="D9" s="46">
        <v>276000</v>
      </c>
      <c r="E9" s="48"/>
      <c r="F9" s="10"/>
      <c r="G9" s="1"/>
    </row>
    <row r="10" spans="1:7" ht="15.75" customHeight="1">
      <c r="A10" s="9"/>
      <c r="B10" s="13"/>
      <c r="C10" s="14" t="s">
        <v>140</v>
      </c>
      <c r="D10" s="46">
        <v>242340</v>
      </c>
      <c r="E10" s="48"/>
      <c r="F10" s="10"/>
      <c r="G10" s="1"/>
    </row>
    <row r="11" spans="1:7" ht="15.75" customHeight="1">
      <c r="A11" s="9"/>
      <c r="B11" s="12" t="s">
        <v>91</v>
      </c>
      <c r="C11" s="13" t="s">
        <v>141</v>
      </c>
      <c r="D11" s="46">
        <v>100000</v>
      </c>
      <c r="E11" s="48"/>
      <c r="F11" s="10"/>
      <c r="G11" s="1"/>
    </row>
    <row r="12" spans="1:7" ht="15.75" customHeight="1">
      <c r="A12" s="9"/>
      <c r="B12" s="12" t="s">
        <v>80</v>
      </c>
      <c r="C12" s="12" t="s">
        <v>83</v>
      </c>
      <c r="D12" s="46">
        <v>200000</v>
      </c>
      <c r="E12" s="48"/>
      <c r="F12" s="10"/>
      <c r="G12" s="1"/>
    </row>
    <row r="13" spans="1:7" ht="15.75" customHeight="1">
      <c r="A13" s="9"/>
      <c r="B13" s="12" t="s">
        <v>92</v>
      </c>
      <c r="C13" s="12" t="s">
        <v>94</v>
      </c>
      <c r="D13" s="46">
        <v>1196000</v>
      </c>
      <c r="E13" s="48"/>
      <c r="F13" s="10"/>
      <c r="G13" s="1"/>
    </row>
    <row r="14" spans="1:7" ht="15.75" customHeight="1">
      <c r="A14" s="9"/>
      <c r="B14" s="12" t="s">
        <v>93</v>
      </c>
      <c r="C14" s="13" t="s">
        <v>142</v>
      </c>
      <c r="D14" s="46">
        <v>538560</v>
      </c>
      <c r="E14" s="48"/>
      <c r="F14" s="10"/>
      <c r="G14" s="1"/>
    </row>
    <row r="15" spans="1:7" ht="15.75" customHeight="1">
      <c r="A15" s="9"/>
      <c r="B15" s="12" t="s">
        <v>95</v>
      </c>
      <c r="C15" s="13" t="s">
        <v>119</v>
      </c>
      <c r="D15" s="46">
        <f>SUM(D16:E18)</f>
        <v>8134800</v>
      </c>
      <c r="E15" s="48"/>
      <c r="F15" s="10"/>
      <c r="G15" s="1"/>
    </row>
    <row r="16" spans="1:7" ht="15.75" customHeight="1">
      <c r="A16" s="11"/>
      <c r="B16" s="14"/>
      <c r="C16" s="14" t="s">
        <v>96</v>
      </c>
      <c r="D16" s="46">
        <v>1615200</v>
      </c>
      <c r="E16" s="48"/>
      <c r="F16" s="10"/>
      <c r="G16" s="1"/>
    </row>
    <row r="17" spans="1:7" ht="15.75" customHeight="1">
      <c r="A17" s="11"/>
      <c r="B17" s="14"/>
      <c r="C17" s="14" t="s">
        <v>97</v>
      </c>
      <c r="D17" s="46">
        <v>4779600</v>
      </c>
      <c r="E17" s="48"/>
      <c r="F17" s="10"/>
      <c r="G17" s="1"/>
    </row>
    <row r="18" spans="1:7" ht="15.75" customHeight="1">
      <c r="A18" s="11"/>
      <c r="B18" s="14"/>
      <c r="C18" s="14" t="s">
        <v>98</v>
      </c>
      <c r="D18" s="46">
        <v>1740000</v>
      </c>
      <c r="E18" s="48"/>
      <c r="F18" s="10"/>
      <c r="G18" s="1"/>
    </row>
    <row r="19" spans="1:7" ht="15.75" customHeight="1">
      <c r="A19" s="11"/>
      <c r="B19" s="49" t="s">
        <v>99</v>
      </c>
      <c r="C19" s="47"/>
      <c r="D19" s="49">
        <f>D8+D11+D12+D13+D14+D15</f>
        <v>10687700</v>
      </c>
      <c r="E19" s="50"/>
      <c r="F19" s="10"/>
      <c r="G19" s="1"/>
    </row>
    <row r="20" spans="1:7" ht="15.75" customHeight="1">
      <c r="A20" s="9"/>
      <c r="B20" s="12" t="s">
        <v>18</v>
      </c>
      <c r="C20" s="12" t="s">
        <v>21</v>
      </c>
      <c r="D20" s="49">
        <v>2546220</v>
      </c>
      <c r="E20" s="50"/>
      <c r="F20" s="10"/>
      <c r="G20" s="1"/>
    </row>
    <row r="21" spans="1:7" ht="15.75" customHeight="1">
      <c r="A21" s="11"/>
      <c r="B21" s="13" t="s">
        <v>45</v>
      </c>
      <c r="C21" s="13" t="s">
        <v>50</v>
      </c>
      <c r="D21" s="46">
        <v>500000</v>
      </c>
      <c r="E21" s="47"/>
      <c r="F21" s="10"/>
      <c r="G21" s="1"/>
    </row>
    <row r="22" spans="1:7" ht="15.75" customHeight="1">
      <c r="A22" s="11"/>
      <c r="B22" s="13" t="s">
        <v>19</v>
      </c>
      <c r="C22" s="13" t="s">
        <v>104</v>
      </c>
      <c r="D22" s="46">
        <v>450000</v>
      </c>
      <c r="E22" s="47"/>
      <c r="F22" s="10"/>
      <c r="G22" s="1"/>
    </row>
    <row r="23" spans="1:7" ht="15.75" customHeight="1">
      <c r="A23" s="11"/>
      <c r="B23" s="13" t="s">
        <v>46</v>
      </c>
      <c r="C23" s="13" t="s">
        <v>51</v>
      </c>
      <c r="D23" s="46">
        <v>42000</v>
      </c>
      <c r="E23" s="47"/>
      <c r="F23" s="10"/>
      <c r="G23" s="1"/>
    </row>
    <row r="24" spans="1:7" ht="15.75" customHeight="1">
      <c r="A24" s="11"/>
      <c r="B24" s="13" t="s">
        <v>47</v>
      </c>
      <c r="C24" s="13" t="s">
        <v>52</v>
      </c>
      <c r="D24" s="46">
        <v>380000</v>
      </c>
      <c r="E24" s="47"/>
      <c r="F24" s="10"/>
      <c r="G24" s="1"/>
    </row>
    <row r="25" spans="1:7" ht="15.75" customHeight="1">
      <c r="A25" s="11"/>
      <c r="B25" s="13" t="s">
        <v>12</v>
      </c>
      <c r="C25" s="13" t="s">
        <v>13</v>
      </c>
      <c r="D25" s="46">
        <v>300000</v>
      </c>
      <c r="E25" s="47"/>
      <c r="F25" s="10"/>
      <c r="G25" s="1"/>
    </row>
    <row r="26" spans="1:7" ht="15.75" customHeight="1">
      <c r="A26" s="9"/>
      <c r="B26" s="12" t="s">
        <v>100</v>
      </c>
      <c r="C26" s="12" t="s">
        <v>105</v>
      </c>
      <c r="D26" s="46">
        <v>1500000</v>
      </c>
      <c r="E26" s="48"/>
      <c r="F26" s="10"/>
      <c r="G26" s="1"/>
    </row>
    <row r="27" spans="1:7" ht="15.75" customHeight="1">
      <c r="A27" s="9"/>
      <c r="B27" s="12" t="s">
        <v>48</v>
      </c>
      <c r="C27" s="12" t="s">
        <v>106</v>
      </c>
      <c r="D27" s="46">
        <v>150000</v>
      </c>
      <c r="E27" s="48"/>
      <c r="F27" s="10"/>
      <c r="G27" s="1"/>
    </row>
    <row r="28" spans="1:7" ht="15.75" customHeight="1">
      <c r="A28" s="11"/>
      <c r="B28" s="13" t="s">
        <v>20</v>
      </c>
      <c r="C28" s="12" t="s">
        <v>23</v>
      </c>
      <c r="D28" s="46">
        <v>50000</v>
      </c>
      <c r="E28" s="48"/>
      <c r="F28" s="10"/>
      <c r="G28" s="1"/>
    </row>
    <row r="29" spans="1:7" ht="15.75" customHeight="1">
      <c r="A29" s="11"/>
      <c r="B29" s="13" t="s">
        <v>101</v>
      </c>
      <c r="C29" s="12" t="s">
        <v>107</v>
      </c>
      <c r="D29" s="46">
        <v>250000</v>
      </c>
      <c r="E29" s="48"/>
      <c r="F29" s="10"/>
      <c r="G29" s="1"/>
    </row>
    <row r="30" spans="1:7" ht="15.75" customHeight="1">
      <c r="A30" s="11"/>
      <c r="B30" s="13" t="s">
        <v>102</v>
      </c>
      <c r="C30" s="12" t="s">
        <v>108</v>
      </c>
      <c r="D30" s="46">
        <v>2000000</v>
      </c>
      <c r="E30" s="48"/>
      <c r="F30" s="10"/>
      <c r="G30" s="1"/>
    </row>
    <row r="31" spans="1:7" ht="15.75" customHeight="1">
      <c r="A31" s="11"/>
      <c r="B31" s="12" t="s">
        <v>103</v>
      </c>
      <c r="C31" s="12" t="s">
        <v>109</v>
      </c>
      <c r="D31" s="46">
        <v>500000</v>
      </c>
      <c r="E31" s="48"/>
      <c r="F31" s="10"/>
      <c r="G31" s="1"/>
    </row>
    <row r="32" spans="1:7" ht="15.75" customHeight="1">
      <c r="A32" s="9"/>
      <c r="B32" s="12" t="s">
        <v>6</v>
      </c>
      <c r="C32" s="12" t="s">
        <v>8</v>
      </c>
      <c r="D32" s="46">
        <v>1000000</v>
      </c>
      <c r="E32" s="48"/>
      <c r="F32" s="10"/>
      <c r="G32" s="1"/>
    </row>
    <row r="33" spans="1:7" ht="15.75" customHeight="1">
      <c r="A33" s="9"/>
      <c r="B33" s="12" t="s">
        <v>110</v>
      </c>
      <c r="C33" s="13" t="s">
        <v>113</v>
      </c>
      <c r="D33" s="46">
        <v>200000</v>
      </c>
      <c r="E33" s="48"/>
      <c r="F33" s="10"/>
      <c r="G33" s="1"/>
    </row>
    <row r="34" spans="1:7" ht="15.75" customHeight="1">
      <c r="A34" s="9"/>
      <c r="B34" s="12" t="s">
        <v>111</v>
      </c>
      <c r="C34" s="13" t="s">
        <v>114</v>
      </c>
      <c r="D34" s="46">
        <v>1000</v>
      </c>
      <c r="E34" s="48"/>
      <c r="F34" s="10"/>
      <c r="G34" s="1"/>
    </row>
    <row r="35" spans="1:7">
      <c r="A35" s="1"/>
      <c r="B35" s="13" t="s">
        <v>112</v>
      </c>
      <c r="C35" s="13" t="s">
        <v>115</v>
      </c>
      <c r="D35" s="46">
        <v>1500000</v>
      </c>
      <c r="E35" s="48"/>
      <c r="F35" s="17"/>
      <c r="G35" s="1"/>
    </row>
    <row r="36" spans="1:7">
      <c r="A36" s="2"/>
      <c r="B36" s="15" t="s">
        <v>27</v>
      </c>
      <c r="C36" s="15" t="s">
        <v>116</v>
      </c>
      <c r="D36" s="46">
        <v>3000000</v>
      </c>
      <c r="E36" s="48"/>
      <c r="F36" s="18"/>
      <c r="G36" s="1"/>
    </row>
    <row r="37" spans="1:7" ht="15.75" thickBot="1">
      <c r="A37" s="31"/>
      <c r="B37" s="32"/>
      <c r="C37" s="33" t="s">
        <v>117</v>
      </c>
      <c r="D37" s="58">
        <f>SUM(D21:E36)</f>
        <v>11823000</v>
      </c>
      <c r="E37" s="59"/>
      <c r="F37" s="34"/>
      <c r="G37" s="31"/>
    </row>
    <row r="38" spans="1:7">
      <c r="A38" s="5" t="s">
        <v>4</v>
      </c>
      <c r="B38" s="22"/>
      <c r="C38" s="5" t="s">
        <v>9</v>
      </c>
      <c r="D38" s="69">
        <f>SUM(D39:E40)</f>
        <v>826000</v>
      </c>
      <c r="E38" s="69"/>
      <c r="F38" s="18"/>
      <c r="G38" s="2"/>
    </row>
    <row r="39" spans="1:7">
      <c r="A39" s="1"/>
      <c r="B39" s="13" t="s">
        <v>5</v>
      </c>
      <c r="C39" s="1" t="s">
        <v>7</v>
      </c>
      <c r="D39" s="54">
        <v>650000</v>
      </c>
      <c r="E39" s="54"/>
      <c r="F39" s="17"/>
      <c r="G39" s="1"/>
    </row>
    <row r="40" spans="1:7">
      <c r="A40" s="1"/>
      <c r="B40" s="13" t="s">
        <v>6</v>
      </c>
      <c r="C40" s="1" t="s">
        <v>8</v>
      </c>
      <c r="D40" s="54">
        <v>176000</v>
      </c>
      <c r="E40" s="54"/>
      <c r="F40" s="17"/>
      <c r="G40" s="1"/>
    </row>
    <row r="41" spans="1:7">
      <c r="A41" s="6" t="s">
        <v>10</v>
      </c>
      <c r="B41" s="7"/>
      <c r="C41" s="6" t="s">
        <v>11</v>
      </c>
      <c r="D41" s="55">
        <f>SUM(D42:E43)</f>
        <v>2944000</v>
      </c>
      <c r="E41" s="55"/>
      <c r="F41" s="17"/>
      <c r="G41" s="1"/>
    </row>
    <row r="42" spans="1:7">
      <c r="A42" s="1"/>
      <c r="B42" s="13" t="s">
        <v>12</v>
      </c>
      <c r="C42" s="1" t="s">
        <v>13</v>
      </c>
      <c r="D42" s="54">
        <v>2318000</v>
      </c>
      <c r="E42" s="54"/>
      <c r="F42" s="17"/>
      <c r="G42" s="1"/>
    </row>
    <row r="43" spans="1:7">
      <c r="A43" s="1"/>
      <c r="B43" s="13" t="s">
        <v>6</v>
      </c>
      <c r="C43" s="1" t="s">
        <v>8</v>
      </c>
      <c r="D43" s="54">
        <v>626000</v>
      </c>
      <c r="E43" s="54"/>
      <c r="F43" s="17"/>
      <c r="G43" s="1"/>
    </row>
    <row r="44" spans="1:7">
      <c r="A44" s="6" t="s">
        <v>14</v>
      </c>
      <c r="B44" s="7"/>
      <c r="C44" s="6" t="s">
        <v>86</v>
      </c>
      <c r="D44" s="55">
        <f>SUM(D45:E48)</f>
        <v>30167000</v>
      </c>
      <c r="E44" s="55"/>
      <c r="F44" s="17"/>
      <c r="G44" s="1"/>
    </row>
    <row r="45" spans="1:7">
      <c r="A45" s="1"/>
      <c r="B45" s="13" t="s">
        <v>5</v>
      </c>
      <c r="C45" s="1" t="s">
        <v>7</v>
      </c>
      <c r="D45" s="54">
        <v>3479000</v>
      </c>
      <c r="E45" s="54"/>
      <c r="F45" s="17"/>
      <c r="G45" s="1"/>
    </row>
    <row r="46" spans="1:7">
      <c r="A46" s="1"/>
      <c r="B46" s="1" t="s">
        <v>6</v>
      </c>
      <c r="C46" s="1" t="s">
        <v>8</v>
      </c>
      <c r="D46" s="54">
        <v>1288000</v>
      </c>
      <c r="E46" s="54"/>
      <c r="F46" s="17"/>
      <c r="G46" s="1"/>
    </row>
    <row r="47" spans="1:7">
      <c r="A47" s="1"/>
      <c r="B47" s="1" t="s">
        <v>132</v>
      </c>
      <c r="C47" s="1" t="s">
        <v>134</v>
      </c>
      <c r="D47" s="51">
        <v>20000000</v>
      </c>
      <c r="E47" s="47"/>
      <c r="F47" s="17"/>
      <c r="G47" s="1"/>
    </row>
    <row r="48" spans="1:7">
      <c r="A48" s="1"/>
      <c r="B48" s="1" t="s">
        <v>133</v>
      </c>
      <c r="C48" s="1" t="s">
        <v>74</v>
      </c>
      <c r="D48" s="51">
        <v>5400000</v>
      </c>
      <c r="E48" s="47"/>
      <c r="F48" s="17"/>
      <c r="G48" s="1"/>
    </row>
    <row r="49" spans="1:7">
      <c r="A49" s="6" t="s">
        <v>15</v>
      </c>
      <c r="B49" s="6"/>
      <c r="C49" s="6" t="s">
        <v>16</v>
      </c>
      <c r="D49" s="55">
        <f>SUM(D50:E55)</f>
        <v>3488000</v>
      </c>
      <c r="E49" s="55"/>
      <c r="F49" s="19"/>
      <c r="G49" s="1"/>
    </row>
    <row r="50" spans="1:7">
      <c r="A50" s="1"/>
      <c r="B50" s="1" t="s">
        <v>17</v>
      </c>
      <c r="C50" s="1" t="s">
        <v>39</v>
      </c>
      <c r="D50" s="54">
        <v>1530000</v>
      </c>
      <c r="E50" s="54"/>
      <c r="F50" s="17"/>
      <c r="G50" s="1"/>
    </row>
    <row r="51" spans="1:7">
      <c r="A51" s="1"/>
      <c r="B51" s="1" t="s">
        <v>18</v>
      </c>
      <c r="C51" s="1" t="s">
        <v>21</v>
      </c>
      <c r="D51" s="54">
        <v>337000</v>
      </c>
      <c r="E51" s="54"/>
      <c r="F51" s="17"/>
      <c r="G51" s="1"/>
    </row>
    <row r="52" spans="1:7">
      <c r="A52" s="1"/>
      <c r="B52" s="1" t="s">
        <v>5</v>
      </c>
      <c r="C52" s="1" t="s">
        <v>7</v>
      </c>
      <c r="D52" s="54">
        <v>400000</v>
      </c>
      <c r="E52" s="54"/>
      <c r="F52" s="17"/>
      <c r="G52" s="1"/>
    </row>
    <row r="53" spans="1:7">
      <c r="A53" s="1"/>
      <c r="B53" s="1" t="s">
        <v>19</v>
      </c>
      <c r="C53" s="1" t="s">
        <v>22</v>
      </c>
      <c r="D53" s="54">
        <v>400000</v>
      </c>
      <c r="E53" s="54"/>
      <c r="F53" s="17"/>
      <c r="G53" s="1"/>
    </row>
    <row r="54" spans="1:7">
      <c r="A54" s="1"/>
      <c r="B54" s="1" t="s">
        <v>20</v>
      </c>
      <c r="C54" s="1" t="s">
        <v>23</v>
      </c>
      <c r="D54" s="54">
        <v>150000</v>
      </c>
      <c r="E54" s="54"/>
      <c r="F54" s="17"/>
      <c r="G54" s="1"/>
    </row>
    <row r="55" spans="1:7">
      <c r="A55" s="1"/>
      <c r="B55" s="1" t="s">
        <v>6</v>
      </c>
      <c r="C55" s="1" t="s">
        <v>8</v>
      </c>
      <c r="D55" s="54">
        <v>671000</v>
      </c>
      <c r="E55" s="54"/>
      <c r="F55" s="17"/>
      <c r="G55" s="1"/>
    </row>
    <row r="56" spans="1:7">
      <c r="A56" s="6" t="s">
        <v>24</v>
      </c>
      <c r="B56" s="6"/>
      <c r="C56" s="6" t="s">
        <v>87</v>
      </c>
      <c r="D56" s="55">
        <f>SUM(D57:E61)</f>
        <v>940000</v>
      </c>
      <c r="E56" s="55"/>
      <c r="F56" s="19"/>
      <c r="G56" s="1"/>
    </row>
    <row r="57" spans="1:7">
      <c r="A57" s="1"/>
      <c r="B57" s="1" t="s">
        <v>12</v>
      </c>
      <c r="C57" s="1" t="s">
        <v>13</v>
      </c>
      <c r="D57" s="54">
        <v>200000</v>
      </c>
      <c r="E57" s="54"/>
      <c r="F57" s="17"/>
      <c r="G57" s="1"/>
    </row>
    <row r="58" spans="1:7">
      <c r="A58" s="1"/>
      <c r="B58" s="1" t="s">
        <v>25</v>
      </c>
      <c r="C58" s="1" t="s">
        <v>28</v>
      </c>
      <c r="D58" s="54">
        <v>400000</v>
      </c>
      <c r="E58" s="54"/>
      <c r="F58" s="17"/>
      <c r="G58" s="1"/>
    </row>
    <row r="59" spans="1:7">
      <c r="A59" s="1"/>
      <c r="B59" s="1" t="s">
        <v>26</v>
      </c>
      <c r="C59" s="1" t="s">
        <v>29</v>
      </c>
      <c r="D59" s="54">
        <v>40000</v>
      </c>
      <c r="E59" s="54"/>
      <c r="F59" s="17"/>
      <c r="G59" s="1"/>
    </row>
    <row r="60" spans="1:7">
      <c r="A60" s="1"/>
      <c r="B60" s="1" t="s">
        <v>6</v>
      </c>
      <c r="C60" s="1" t="s">
        <v>8</v>
      </c>
      <c r="D60" s="54">
        <v>200000</v>
      </c>
      <c r="E60" s="54"/>
      <c r="F60" s="17"/>
      <c r="G60" s="1"/>
    </row>
    <row r="61" spans="1:7">
      <c r="A61" s="1"/>
      <c r="B61" s="1" t="s">
        <v>27</v>
      </c>
      <c r="C61" s="1" t="s">
        <v>30</v>
      </c>
      <c r="D61" s="54">
        <v>100000</v>
      </c>
      <c r="E61" s="54"/>
      <c r="F61" s="17"/>
      <c r="G61" s="1"/>
    </row>
    <row r="62" spans="1:7">
      <c r="A62" s="6" t="s">
        <v>31</v>
      </c>
      <c r="B62" s="6"/>
      <c r="C62" s="6" t="s">
        <v>32</v>
      </c>
      <c r="D62" s="56">
        <f>SUM(D63:E64)</f>
        <v>1020000</v>
      </c>
      <c r="E62" s="57"/>
      <c r="F62" s="19"/>
      <c r="G62" s="1"/>
    </row>
    <row r="63" spans="1:7">
      <c r="A63" s="1"/>
      <c r="B63" s="1" t="s">
        <v>26</v>
      </c>
      <c r="C63" s="1" t="s">
        <v>35</v>
      </c>
      <c r="D63" s="51">
        <v>758000</v>
      </c>
      <c r="E63" s="47"/>
      <c r="F63" s="17"/>
      <c r="G63" s="1"/>
    </row>
    <row r="64" spans="1:7">
      <c r="A64" s="1"/>
      <c r="B64" s="1" t="s">
        <v>6</v>
      </c>
      <c r="C64" s="1" t="s">
        <v>8</v>
      </c>
      <c r="D64" s="51">
        <v>262000</v>
      </c>
      <c r="E64" s="47"/>
      <c r="F64" s="17"/>
      <c r="G64" s="1"/>
    </row>
    <row r="65" spans="1:7">
      <c r="A65" s="6" t="s">
        <v>33</v>
      </c>
      <c r="B65" s="6"/>
      <c r="C65" s="6" t="s">
        <v>34</v>
      </c>
      <c r="D65" s="56">
        <f>SUM(D66:E70)</f>
        <v>255000</v>
      </c>
      <c r="E65" s="57"/>
      <c r="F65" s="19"/>
      <c r="G65" s="1"/>
    </row>
    <row r="66" spans="1:7">
      <c r="A66" s="1"/>
      <c r="B66" s="1" t="s">
        <v>19</v>
      </c>
      <c r="C66" s="1" t="s">
        <v>36</v>
      </c>
      <c r="D66" s="51">
        <v>20000</v>
      </c>
      <c r="E66" s="47"/>
      <c r="F66" s="17"/>
      <c r="G66" s="1"/>
    </row>
    <row r="67" spans="1:7">
      <c r="A67" s="1"/>
      <c r="B67" s="1" t="s">
        <v>12</v>
      </c>
      <c r="C67" s="1" t="s">
        <v>13</v>
      </c>
      <c r="D67" s="51">
        <v>50000</v>
      </c>
      <c r="E67" s="47"/>
      <c r="F67" s="17"/>
      <c r="G67" s="1"/>
    </row>
    <row r="68" spans="1:7">
      <c r="A68" s="1"/>
      <c r="B68" s="1" t="s">
        <v>25</v>
      </c>
      <c r="C68" s="1" t="s">
        <v>28</v>
      </c>
      <c r="D68" s="51">
        <v>100000</v>
      </c>
      <c r="E68" s="47"/>
      <c r="F68" s="17"/>
      <c r="G68" s="1"/>
    </row>
    <row r="69" spans="1:7">
      <c r="A69" s="1"/>
      <c r="B69" s="1" t="s">
        <v>26</v>
      </c>
      <c r="C69" s="1" t="s">
        <v>35</v>
      </c>
      <c r="D69" s="51">
        <v>15000</v>
      </c>
      <c r="E69" s="47"/>
      <c r="F69" s="17"/>
      <c r="G69" s="1"/>
    </row>
    <row r="70" spans="1:7">
      <c r="A70" s="1"/>
      <c r="B70" s="1" t="s">
        <v>6</v>
      </c>
      <c r="C70" s="1" t="s">
        <v>8</v>
      </c>
      <c r="D70" s="51">
        <v>70000</v>
      </c>
      <c r="E70" s="47"/>
      <c r="F70" s="17"/>
      <c r="G70" s="1"/>
    </row>
    <row r="71" spans="1:7">
      <c r="A71" s="6" t="s">
        <v>37</v>
      </c>
      <c r="B71" s="6"/>
      <c r="C71" s="6" t="s">
        <v>38</v>
      </c>
      <c r="D71" s="56">
        <f>SUM(D72:E73)</f>
        <v>1324000</v>
      </c>
      <c r="E71" s="57"/>
      <c r="F71" s="19"/>
      <c r="G71" s="1"/>
    </row>
    <row r="72" spans="1:7">
      <c r="A72" s="1"/>
      <c r="B72" s="1" t="s">
        <v>17</v>
      </c>
      <c r="C72" s="1" t="s">
        <v>39</v>
      </c>
      <c r="D72" s="51">
        <v>1085000</v>
      </c>
      <c r="E72" s="47"/>
      <c r="F72" s="17"/>
      <c r="G72" s="1"/>
    </row>
    <row r="73" spans="1:7">
      <c r="A73" s="1"/>
      <c r="B73" s="1" t="s">
        <v>18</v>
      </c>
      <c r="C73" s="1" t="s">
        <v>21</v>
      </c>
      <c r="D73" s="51">
        <v>239000</v>
      </c>
      <c r="E73" s="47"/>
      <c r="F73" s="17"/>
      <c r="G73" s="1"/>
    </row>
    <row r="74" spans="1:7">
      <c r="A74" s="6" t="s">
        <v>40</v>
      </c>
      <c r="B74" s="6"/>
      <c r="C74" s="6" t="s">
        <v>41</v>
      </c>
      <c r="D74" s="56">
        <f>SUM(D75:E76)</f>
        <v>25000</v>
      </c>
      <c r="E74" s="57"/>
      <c r="F74" s="19"/>
      <c r="G74" s="1"/>
    </row>
    <row r="75" spans="1:7">
      <c r="A75" s="1"/>
      <c r="B75" s="1" t="s">
        <v>19</v>
      </c>
      <c r="C75" s="1" t="s">
        <v>36</v>
      </c>
      <c r="D75" s="51">
        <v>20000</v>
      </c>
      <c r="E75" s="47"/>
      <c r="F75" s="17"/>
      <c r="G75" s="1"/>
    </row>
    <row r="76" spans="1:7">
      <c r="A76" s="1"/>
      <c r="B76" s="1" t="s">
        <v>6</v>
      </c>
      <c r="C76" s="1" t="s">
        <v>8</v>
      </c>
      <c r="D76" s="51">
        <v>5000</v>
      </c>
      <c r="E76" s="47"/>
      <c r="F76" s="17"/>
      <c r="G76" s="1"/>
    </row>
    <row r="77" spans="1:7">
      <c r="A77" s="6" t="s">
        <v>42</v>
      </c>
      <c r="B77" s="6"/>
      <c r="C77" s="6" t="s">
        <v>43</v>
      </c>
      <c r="D77" s="56">
        <f>D78+D79+D80+D81</f>
        <v>3690000</v>
      </c>
      <c r="E77" s="57"/>
      <c r="F77" s="19"/>
      <c r="G77" s="1"/>
    </row>
    <row r="78" spans="1:7">
      <c r="A78" s="1"/>
      <c r="B78" s="1" t="s">
        <v>17</v>
      </c>
      <c r="C78" s="1" t="s">
        <v>39</v>
      </c>
      <c r="D78" s="51">
        <v>828000</v>
      </c>
      <c r="E78" s="47"/>
      <c r="F78" s="17"/>
      <c r="G78" s="1"/>
    </row>
    <row r="79" spans="1:7">
      <c r="A79" s="1"/>
      <c r="B79" s="1" t="s">
        <v>44</v>
      </c>
      <c r="C79" s="1" t="s">
        <v>49</v>
      </c>
      <c r="D79" s="51">
        <v>1800000</v>
      </c>
      <c r="E79" s="47"/>
      <c r="F79" s="17"/>
      <c r="G79" s="1"/>
    </row>
    <row r="80" spans="1:7">
      <c r="A80" s="1"/>
      <c r="B80" s="1" t="s">
        <v>18</v>
      </c>
      <c r="C80" s="1" t="s">
        <v>21</v>
      </c>
      <c r="D80" s="51">
        <v>597000</v>
      </c>
      <c r="E80" s="47"/>
      <c r="F80" s="17"/>
      <c r="G80" s="1"/>
    </row>
    <row r="81" spans="1:7">
      <c r="A81" s="1"/>
      <c r="B81" s="52" t="s">
        <v>54</v>
      </c>
      <c r="C81" s="53"/>
      <c r="D81" s="46">
        <f>SUM(D82:E90)</f>
        <v>465000</v>
      </c>
      <c r="E81" s="48"/>
      <c r="F81" s="17"/>
      <c r="G81" s="1"/>
    </row>
    <row r="82" spans="1:7">
      <c r="A82" s="1"/>
      <c r="B82" s="1" t="s">
        <v>45</v>
      </c>
      <c r="C82" s="1" t="s">
        <v>50</v>
      </c>
      <c r="D82" s="51">
        <v>10000</v>
      </c>
      <c r="E82" s="47"/>
      <c r="F82" s="17"/>
      <c r="G82" s="1"/>
    </row>
    <row r="83" spans="1:7">
      <c r="A83" s="1"/>
      <c r="B83" s="1" t="s">
        <v>19</v>
      </c>
      <c r="C83" s="1" t="s">
        <v>36</v>
      </c>
      <c r="D83" s="51">
        <v>80000</v>
      </c>
      <c r="E83" s="47"/>
      <c r="F83" s="17"/>
      <c r="G83" s="1"/>
    </row>
    <row r="84" spans="1:7">
      <c r="A84" s="1"/>
      <c r="B84" s="1" t="s">
        <v>46</v>
      </c>
      <c r="C84" s="1" t="s">
        <v>51</v>
      </c>
      <c r="D84" s="51">
        <v>40000</v>
      </c>
      <c r="E84" s="47"/>
      <c r="F84" s="17"/>
      <c r="G84" s="1"/>
    </row>
    <row r="85" spans="1:7">
      <c r="A85" s="1"/>
      <c r="B85" s="1" t="s">
        <v>47</v>
      </c>
      <c r="C85" s="1" t="s">
        <v>52</v>
      </c>
      <c r="D85" s="51">
        <v>40000</v>
      </c>
      <c r="E85" s="47"/>
      <c r="F85" s="17"/>
      <c r="G85" s="1"/>
    </row>
    <row r="86" spans="1:7">
      <c r="A86" s="1"/>
      <c r="B86" s="1" t="s">
        <v>12</v>
      </c>
      <c r="C86" s="1" t="s">
        <v>13</v>
      </c>
      <c r="D86" s="51">
        <v>50000</v>
      </c>
      <c r="E86" s="47"/>
      <c r="F86" s="17"/>
      <c r="G86" s="1"/>
    </row>
    <row r="87" spans="1:7">
      <c r="A87" s="1"/>
      <c r="B87" s="1" t="s">
        <v>25</v>
      </c>
      <c r="C87" s="1" t="s">
        <v>28</v>
      </c>
      <c r="D87" s="51">
        <v>120000</v>
      </c>
      <c r="E87" s="47"/>
      <c r="F87" s="17"/>
      <c r="G87" s="1"/>
    </row>
    <row r="88" spans="1:7">
      <c r="A88" s="1"/>
      <c r="B88" s="1" t="s">
        <v>26</v>
      </c>
      <c r="C88" s="1" t="s">
        <v>35</v>
      </c>
      <c r="D88" s="54">
        <v>10000</v>
      </c>
      <c r="E88" s="54"/>
      <c r="F88" s="17"/>
      <c r="G88" s="1"/>
    </row>
    <row r="89" spans="1:7">
      <c r="A89" s="1"/>
      <c r="B89" s="1" t="s">
        <v>48</v>
      </c>
      <c r="C89" s="1" t="s">
        <v>53</v>
      </c>
      <c r="D89" s="54">
        <v>15000</v>
      </c>
      <c r="E89" s="54"/>
      <c r="F89" s="17"/>
      <c r="G89" s="1"/>
    </row>
    <row r="90" spans="1:7">
      <c r="A90" s="1"/>
      <c r="B90" s="1" t="s">
        <v>6</v>
      </c>
      <c r="C90" s="1" t="s">
        <v>8</v>
      </c>
      <c r="D90" s="54">
        <v>100000</v>
      </c>
      <c r="E90" s="54"/>
      <c r="F90" s="17"/>
      <c r="G90" s="1"/>
    </row>
    <row r="91" spans="1:7">
      <c r="A91" s="6" t="s">
        <v>55</v>
      </c>
      <c r="B91" s="6"/>
      <c r="C91" s="6" t="s">
        <v>58</v>
      </c>
      <c r="D91" s="55">
        <f>SUM(D92)</f>
        <v>150000</v>
      </c>
      <c r="E91" s="55"/>
      <c r="F91" s="19"/>
      <c r="G91" s="1"/>
    </row>
    <row r="92" spans="1:7">
      <c r="A92" s="1"/>
      <c r="B92" s="1" t="s">
        <v>57</v>
      </c>
      <c r="C92" s="1" t="s">
        <v>56</v>
      </c>
      <c r="D92" s="54">
        <v>150000</v>
      </c>
      <c r="E92" s="54"/>
      <c r="F92" s="17"/>
      <c r="G92" s="1"/>
    </row>
    <row r="93" spans="1:7">
      <c r="A93" s="7">
        <v>107060</v>
      </c>
      <c r="B93" s="6"/>
      <c r="C93" s="6" t="s">
        <v>59</v>
      </c>
      <c r="D93" s="55">
        <f>SUM(D94:E97)</f>
        <v>7892000</v>
      </c>
      <c r="E93" s="55"/>
      <c r="F93" s="19"/>
      <c r="G93" s="1"/>
    </row>
    <row r="94" spans="1:7">
      <c r="A94" s="1"/>
      <c r="B94" s="1" t="s">
        <v>60</v>
      </c>
      <c r="C94" s="1" t="s">
        <v>122</v>
      </c>
      <c r="D94" s="54">
        <v>4000000</v>
      </c>
      <c r="E94" s="54"/>
      <c r="F94" s="17"/>
      <c r="G94" s="1"/>
    </row>
    <row r="95" spans="1:7">
      <c r="A95" s="1"/>
      <c r="B95" s="1" t="s">
        <v>61</v>
      </c>
      <c r="C95" s="1" t="s">
        <v>124</v>
      </c>
      <c r="D95" s="54">
        <v>1500000</v>
      </c>
      <c r="E95" s="54"/>
      <c r="F95" s="17"/>
      <c r="G95" s="1"/>
    </row>
    <row r="96" spans="1:7">
      <c r="A96" s="1"/>
      <c r="B96" s="1" t="s">
        <v>62</v>
      </c>
      <c r="C96" s="1" t="s">
        <v>123</v>
      </c>
      <c r="D96" s="54">
        <v>200000</v>
      </c>
      <c r="E96" s="54"/>
      <c r="F96" s="17"/>
      <c r="G96" s="1"/>
    </row>
    <row r="97" spans="1:7">
      <c r="A97" s="1"/>
      <c r="B97" s="1" t="s">
        <v>63</v>
      </c>
      <c r="C97" s="1" t="s">
        <v>125</v>
      </c>
      <c r="D97" s="54">
        <v>2192000</v>
      </c>
      <c r="E97" s="54"/>
      <c r="F97" s="17"/>
      <c r="G97" s="1"/>
    </row>
    <row r="98" spans="1:7">
      <c r="A98" s="6" t="s">
        <v>64</v>
      </c>
      <c r="B98" s="6"/>
      <c r="C98" s="6" t="s">
        <v>88</v>
      </c>
      <c r="D98" s="56">
        <f>D99+D100+D101</f>
        <v>57437607</v>
      </c>
      <c r="E98" s="57"/>
      <c r="F98" s="19"/>
      <c r="G98" s="1"/>
    </row>
    <row r="99" spans="1:7">
      <c r="A99" s="1"/>
      <c r="B99" s="1" t="s">
        <v>17</v>
      </c>
      <c r="C99" s="1" t="s">
        <v>39</v>
      </c>
      <c r="D99" s="51">
        <v>40052860</v>
      </c>
      <c r="E99" s="47"/>
      <c r="F99" s="17"/>
      <c r="G99" s="1"/>
    </row>
    <row r="100" spans="1:7">
      <c r="A100" s="1"/>
      <c r="B100" s="1" t="s">
        <v>18</v>
      </c>
      <c r="C100" s="1" t="s">
        <v>21</v>
      </c>
      <c r="D100" s="51">
        <v>4405705</v>
      </c>
      <c r="E100" s="47"/>
      <c r="F100" s="17"/>
      <c r="G100" s="1"/>
    </row>
    <row r="101" spans="1:7">
      <c r="A101" s="1"/>
      <c r="B101" s="52" t="s">
        <v>75</v>
      </c>
      <c r="C101" s="53"/>
      <c r="D101" s="46">
        <f>SUM(D102:E107)</f>
        <v>12979042</v>
      </c>
      <c r="E101" s="48"/>
      <c r="F101" s="17"/>
      <c r="G101" s="1"/>
    </row>
    <row r="102" spans="1:7">
      <c r="A102" s="1"/>
      <c r="B102" s="1" t="s">
        <v>65</v>
      </c>
      <c r="C102" s="1" t="s">
        <v>66</v>
      </c>
      <c r="D102" s="51">
        <v>867210</v>
      </c>
      <c r="E102" s="47"/>
      <c r="F102" s="17"/>
      <c r="G102" s="1"/>
    </row>
    <row r="103" spans="1:7">
      <c r="A103" s="1"/>
      <c r="B103" s="1" t="s">
        <v>45</v>
      </c>
      <c r="C103" s="1" t="s">
        <v>8</v>
      </c>
      <c r="D103" s="51">
        <v>234147</v>
      </c>
      <c r="E103" s="47"/>
      <c r="F103" s="17"/>
      <c r="G103" s="1"/>
    </row>
    <row r="104" spans="1:7">
      <c r="A104" s="1"/>
      <c r="B104" s="1" t="s">
        <v>68</v>
      </c>
      <c r="C104" s="1" t="s">
        <v>73</v>
      </c>
      <c r="D104" s="51">
        <v>7712855</v>
      </c>
      <c r="E104" s="47"/>
      <c r="F104" s="17"/>
      <c r="G104" s="1"/>
    </row>
    <row r="105" spans="1:7">
      <c r="A105" s="1"/>
      <c r="B105" s="1" t="s">
        <v>69</v>
      </c>
      <c r="C105" s="1" t="s">
        <v>67</v>
      </c>
      <c r="D105" s="54">
        <v>1639650</v>
      </c>
      <c r="E105" s="54"/>
      <c r="F105" s="17"/>
      <c r="G105" s="1"/>
    </row>
    <row r="106" spans="1:7">
      <c r="A106" s="1"/>
      <c r="B106" s="1" t="s">
        <v>70</v>
      </c>
      <c r="C106" s="1" t="s">
        <v>72</v>
      </c>
      <c r="D106" s="54">
        <v>442706</v>
      </c>
      <c r="E106" s="54"/>
      <c r="F106" s="17"/>
      <c r="G106" s="1"/>
    </row>
    <row r="107" spans="1:7">
      <c r="A107" s="1"/>
      <c r="B107" s="8" t="s">
        <v>71</v>
      </c>
      <c r="C107" s="1" t="s">
        <v>74</v>
      </c>
      <c r="D107" s="54">
        <v>2082474</v>
      </c>
      <c r="E107" s="54"/>
      <c r="F107" s="17"/>
      <c r="G107" s="1"/>
    </row>
    <row r="108" spans="1:7">
      <c r="A108" s="6" t="s">
        <v>76</v>
      </c>
      <c r="B108" s="6"/>
      <c r="C108" s="6" t="s">
        <v>77</v>
      </c>
      <c r="D108" s="55">
        <f>SUM(D109:E113)</f>
        <v>2603560</v>
      </c>
      <c r="E108" s="55"/>
      <c r="F108" s="19"/>
      <c r="G108" s="1"/>
    </row>
    <row r="109" spans="1:7">
      <c r="A109" s="1"/>
      <c r="B109" s="1" t="s">
        <v>17</v>
      </c>
      <c r="C109" s="1" t="s">
        <v>39</v>
      </c>
      <c r="D109" s="54">
        <v>1041300</v>
      </c>
      <c r="E109" s="54"/>
      <c r="F109" s="17"/>
      <c r="G109" s="1"/>
    </row>
    <row r="110" spans="1:7">
      <c r="A110" s="1"/>
      <c r="B110" s="1" t="s">
        <v>78</v>
      </c>
      <c r="C110" s="1" t="s">
        <v>81</v>
      </c>
      <c r="D110" s="54">
        <v>890700</v>
      </c>
      <c r="E110" s="54"/>
      <c r="F110" s="17"/>
      <c r="G110" s="1"/>
    </row>
    <row r="111" spans="1:7">
      <c r="A111" s="1"/>
      <c r="B111" s="1" t="s">
        <v>79</v>
      </c>
      <c r="C111" s="1" t="s">
        <v>82</v>
      </c>
      <c r="D111" s="54">
        <v>146520</v>
      </c>
      <c r="E111" s="54"/>
      <c r="F111" s="17"/>
      <c r="G111" s="1"/>
    </row>
    <row r="112" spans="1:7">
      <c r="A112" s="1"/>
      <c r="B112" s="1" t="s">
        <v>18</v>
      </c>
      <c r="C112" s="1" t="s">
        <v>21</v>
      </c>
      <c r="D112" s="54">
        <v>425040</v>
      </c>
      <c r="E112" s="54"/>
      <c r="F112" s="17"/>
      <c r="G112" s="1"/>
    </row>
    <row r="113" spans="1:7">
      <c r="A113" s="1"/>
      <c r="B113" s="1" t="s">
        <v>80</v>
      </c>
      <c r="C113" s="1" t="s">
        <v>83</v>
      </c>
      <c r="D113" s="54">
        <v>100000</v>
      </c>
      <c r="E113" s="54"/>
      <c r="F113" s="17"/>
      <c r="G113" s="1"/>
    </row>
    <row r="114" spans="1:7">
      <c r="A114" s="43"/>
      <c r="B114" s="43"/>
      <c r="C114" s="43"/>
      <c r="D114" s="43"/>
      <c r="E114" s="43"/>
      <c r="F114" s="43"/>
      <c r="G114" s="43"/>
    </row>
    <row r="115" spans="1:7">
      <c r="A115" s="51"/>
      <c r="B115" s="61"/>
      <c r="C115" s="61"/>
      <c r="D115" s="61"/>
      <c r="E115" s="61"/>
      <c r="F115" s="61"/>
      <c r="G115" s="47"/>
    </row>
    <row r="116" spans="1:7">
      <c r="A116" s="1" t="s">
        <v>136</v>
      </c>
      <c r="B116" s="1"/>
      <c r="C116" s="1"/>
      <c r="D116" s="51">
        <v>47474380</v>
      </c>
      <c r="E116" s="47"/>
      <c r="F116" s="1"/>
      <c r="G116" s="1"/>
    </row>
    <row r="117" spans="1:7">
      <c r="A117" s="1" t="s">
        <v>137</v>
      </c>
      <c r="B117" s="1"/>
      <c r="C117" s="1"/>
      <c r="D117" s="51">
        <v>6003745</v>
      </c>
      <c r="E117" s="47"/>
      <c r="F117" s="1"/>
      <c r="G117" s="1"/>
    </row>
    <row r="118" spans="1:7">
      <c r="A118" s="1" t="s">
        <v>135</v>
      </c>
      <c r="B118" s="1"/>
      <c r="C118" s="1"/>
      <c r="D118" s="51">
        <v>51392042</v>
      </c>
      <c r="E118" s="47"/>
      <c r="F118" s="1"/>
      <c r="G118" s="1"/>
    </row>
    <row r="119" spans="1:7">
      <c r="A119" s="1" t="s">
        <v>138</v>
      </c>
      <c r="B119" s="1"/>
      <c r="C119" s="1"/>
      <c r="D119" s="62">
        <v>7892000</v>
      </c>
      <c r="E119" s="63"/>
      <c r="F119" s="1"/>
      <c r="G119" s="1"/>
    </row>
    <row r="120" spans="1:7">
      <c r="A120" s="35" t="s">
        <v>129</v>
      </c>
      <c r="B120" s="38" t="s">
        <v>130</v>
      </c>
      <c r="C120" s="39"/>
      <c r="D120" s="60">
        <f>D38+D41+D44+D49+D56+D62+D65+D71+D74+D77+D91+D108+D98+D93</f>
        <v>112762167</v>
      </c>
      <c r="E120" s="60"/>
      <c r="F120" s="36"/>
      <c r="G120" s="36"/>
    </row>
    <row r="121" spans="1:7" ht="15.75" thickBot="1">
      <c r="A121" s="40"/>
      <c r="B121" s="41"/>
      <c r="C121" s="41"/>
      <c r="D121" s="41"/>
      <c r="E121" s="41"/>
      <c r="F121" s="41"/>
      <c r="G121" s="42"/>
    </row>
    <row r="122" spans="1:7" ht="15.75" thickBot="1">
      <c r="A122" s="29"/>
      <c r="B122" s="30" t="s">
        <v>131</v>
      </c>
      <c r="C122" s="37" t="s">
        <v>126</v>
      </c>
      <c r="D122" s="27"/>
      <c r="E122" s="27"/>
      <c r="F122" s="30">
        <f>D120+D7</f>
        <v>137819087</v>
      </c>
      <c r="G122" s="28"/>
    </row>
  </sheetData>
  <mergeCells count="125">
    <mergeCell ref="D31:E31"/>
    <mergeCell ref="D28:E28"/>
    <mergeCell ref="D60:E60"/>
    <mergeCell ref="D61:E61"/>
    <mergeCell ref="F4:G4"/>
    <mergeCell ref="D10:E10"/>
    <mergeCell ref="D8:E8"/>
    <mergeCell ref="D35:E35"/>
    <mergeCell ref="D15:E15"/>
    <mergeCell ref="D20:E20"/>
    <mergeCell ref="D26:E26"/>
    <mergeCell ref="D27:E27"/>
    <mergeCell ref="D42:E42"/>
    <mergeCell ref="D5:F5"/>
    <mergeCell ref="D6:E6"/>
    <mergeCell ref="D38:E38"/>
    <mergeCell ref="D39:E39"/>
    <mergeCell ref="D40:E40"/>
    <mergeCell ref="D41:E41"/>
    <mergeCell ref="D7:E7"/>
    <mergeCell ref="D9:E9"/>
    <mergeCell ref="D11:E11"/>
    <mergeCell ref="D12:E12"/>
    <mergeCell ref="D13:E13"/>
    <mergeCell ref="D29:E29"/>
    <mergeCell ref="D30:E30"/>
    <mergeCell ref="D50:E50"/>
    <mergeCell ref="D51:E51"/>
    <mergeCell ref="D52:E52"/>
    <mergeCell ref="D53:E53"/>
    <mergeCell ref="D54:E54"/>
    <mergeCell ref="D55:E55"/>
    <mergeCell ref="D57:E57"/>
    <mergeCell ref="D58:E58"/>
    <mergeCell ref="D59:E59"/>
    <mergeCell ref="D96:E96"/>
    <mergeCell ref="D91:E91"/>
    <mergeCell ref="D74:E74"/>
    <mergeCell ref="D75:E75"/>
    <mergeCell ref="D76:E76"/>
    <mergeCell ref="D77:E77"/>
    <mergeCell ref="D78:E78"/>
    <mergeCell ref="D79:E79"/>
    <mergeCell ref="D87:E87"/>
    <mergeCell ref="D83:E83"/>
    <mergeCell ref="D84:E84"/>
    <mergeCell ref="D85:E85"/>
    <mergeCell ref="D86:E86"/>
    <mergeCell ref="D80:E80"/>
    <mergeCell ref="D82:E82"/>
    <mergeCell ref="D88:E88"/>
    <mergeCell ref="D89:E89"/>
    <mergeCell ref="D90:E90"/>
    <mergeCell ref="B101:C101"/>
    <mergeCell ref="D101:E101"/>
    <mergeCell ref="D112:E112"/>
    <mergeCell ref="D113:E113"/>
    <mergeCell ref="D120:E120"/>
    <mergeCell ref="D97:E97"/>
    <mergeCell ref="D102:E102"/>
    <mergeCell ref="D107:E107"/>
    <mergeCell ref="D108:E108"/>
    <mergeCell ref="D109:E109"/>
    <mergeCell ref="D110:E110"/>
    <mergeCell ref="D111:E111"/>
    <mergeCell ref="D105:E105"/>
    <mergeCell ref="D106:E106"/>
    <mergeCell ref="D103:E103"/>
    <mergeCell ref="D104:E104"/>
    <mergeCell ref="D98:E98"/>
    <mergeCell ref="D99:E99"/>
    <mergeCell ref="D100:E100"/>
    <mergeCell ref="A115:G115"/>
    <mergeCell ref="D116:E116"/>
    <mergeCell ref="D117:E117"/>
    <mergeCell ref="D118:E118"/>
    <mergeCell ref="D119:E119"/>
    <mergeCell ref="D73:E73"/>
    <mergeCell ref="D72:E72"/>
    <mergeCell ref="D62:E62"/>
    <mergeCell ref="D32:E32"/>
    <mergeCell ref="D33:E33"/>
    <mergeCell ref="D68:E68"/>
    <mergeCell ref="D69:E69"/>
    <mergeCell ref="D70:E70"/>
    <mergeCell ref="D71:E71"/>
    <mergeCell ref="D36:E36"/>
    <mergeCell ref="D37:E37"/>
    <mergeCell ref="D66:E66"/>
    <mergeCell ref="D34:E34"/>
    <mergeCell ref="D56:E56"/>
    <mergeCell ref="D43:E43"/>
    <mergeCell ref="D44:E44"/>
    <mergeCell ref="D47:E47"/>
    <mergeCell ref="D48:E48"/>
    <mergeCell ref="D63:E63"/>
    <mergeCell ref="D64:E64"/>
    <mergeCell ref="D65:E65"/>
    <mergeCell ref="D45:E45"/>
    <mergeCell ref="D46:E46"/>
    <mergeCell ref="D49:E49"/>
    <mergeCell ref="B120:C120"/>
    <mergeCell ref="A121:G121"/>
    <mergeCell ref="A114:G114"/>
    <mergeCell ref="A2:G2"/>
    <mergeCell ref="A1:G1"/>
    <mergeCell ref="A3:G3"/>
    <mergeCell ref="D22:E22"/>
    <mergeCell ref="D23:E23"/>
    <mergeCell ref="D24:E24"/>
    <mergeCell ref="D25:E25"/>
    <mergeCell ref="D16:E16"/>
    <mergeCell ref="D17:E17"/>
    <mergeCell ref="D18:E18"/>
    <mergeCell ref="D19:E19"/>
    <mergeCell ref="D14:E14"/>
    <mergeCell ref="D21:E21"/>
    <mergeCell ref="D67:E67"/>
    <mergeCell ref="B19:C19"/>
    <mergeCell ref="B81:C81"/>
    <mergeCell ref="D81:E81"/>
    <mergeCell ref="D92:E92"/>
    <mergeCell ref="D93:E93"/>
    <mergeCell ref="D94:E94"/>
    <mergeCell ref="D95:E9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2017-02-09T11:46:27Z</cp:lastPrinted>
  <dcterms:created xsi:type="dcterms:W3CDTF">2017-02-07T10:39:53Z</dcterms:created>
  <dcterms:modified xsi:type="dcterms:W3CDTF">2017-02-27T10:39:42Z</dcterms:modified>
</cp:coreProperties>
</file>