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activeTab="0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Gördülő tervezés" sheetId="10" r:id="rId10"/>
    <sheet name="előirányzat felh. terv" sheetId="11" r:id="rId11"/>
    <sheet name="Önkormányzat" sheetId="12" r:id="rId12"/>
    <sheet name="Közösségi Ház" sheetId="13" r:id="rId13"/>
    <sheet name="Védőnői szolgálat" sheetId="14" r:id="rId14"/>
    <sheet name="Községgazdálkodás" sheetId="15" r:id="rId15"/>
    <sheet name="Közvilágítás" sheetId="16" r:id="rId16"/>
    <sheet name="Út- híd üzemeltetés" sheetId="17" r:id="rId17"/>
    <sheet name="Közfoglalkoztatás" sheetId="18" r:id="rId18"/>
    <sheet name="Ovi műk." sheetId="19" r:id="rId19"/>
    <sheet name="Isk. műk." sheetId="20" r:id="rId20"/>
    <sheet name="Gyermekétkeztetés" sheetId="21" r:id="rId21"/>
    <sheet name="Mérleg (KH)" sheetId="22" r:id="rId22"/>
    <sheet name="Bevételek (KH)" sheetId="23" r:id="rId23"/>
    <sheet name="Működési (KH)" sheetId="24" r:id="rId24"/>
    <sheet name="Mérleg Ovi" sheetId="25" r:id="rId25"/>
    <sheet name="Bevételek Ovi" sheetId="26" r:id="rId26"/>
    <sheet name="Működési Ovi" sheetId="27" r:id="rId27"/>
    <sheet name="Fejlesztési kiadások Ovi" sheetId="28" r:id="rId28"/>
  </sheets>
  <definedNames/>
  <calcPr fullCalcOnLoad="1"/>
</workbook>
</file>

<file path=xl/sharedStrings.xml><?xml version="1.0" encoding="utf-8"?>
<sst xmlns="http://schemas.openxmlformats.org/spreadsheetml/2006/main" count="1179" uniqueCount="280">
  <si>
    <t>Megnevezés</t>
  </si>
  <si>
    <t>Összesen</t>
  </si>
  <si>
    <t>Fejlesztési kiadások</t>
  </si>
  <si>
    <t>Közösségi Ház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</si>
  <si>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</si>
  <si>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</si>
  <si>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</si>
  <si>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</si>
  <si>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</si>
  <si>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</si>
  <si>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</si>
  <si>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</si>
  <si>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</si>
  <si>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</si>
  <si>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</si>
  <si>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</si>
  <si>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Temetési segély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</si>
  <si>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</si>
  <si>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</si>
  <si>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</si>
  <si>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</si>
  <si>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</si>
  <si>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</si>
  <si>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</si>
  <si>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</si>
  <si>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</si>
  <si>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</si>
  <si>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</si>
  <si>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</si>
  <si>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</si>
  <si>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</si>
  <si>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</si>
  <si>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</si>
  <si>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</si>
  <si>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</si>
  <si>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</si>
  <si>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</si>
  <si>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</si>
  <si>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</si>
  <si>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</si>
  <si>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</si>
  <si>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</si>
  <si>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</si>
  <si>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</si>
  <si>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</si>
  <si>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</si>
  <si>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</si>
  <si>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</si>
  <si>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</si>
  <si>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</si>
  <si>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</si>
  <si>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</si>
  <si>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</si>
  <si>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</si>
  <si>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</si>
  <si>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</si>
  <si>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</si>
  <si>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</si>
  <si>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</si>
  <si>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</si>
  <si>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</si>
  <si>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</si>
  <si>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</si>
  <si>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</si>
  <si>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Ellátások összesen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</si>
  <si>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</si>
  <si>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</si>
  <si>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</si>
  <si>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</si>
  <si>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</si>
  <si>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</si>
  <si>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</si>
  <si>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Tulipán Óvoda</t>
  </si>
  <si>
    <t>ezer Ft-ban</t>
  </si>
  <si>
    <t>Bér</t>
  </si>
  <si>
    <t>Járulék</t>
  </si>
  <si>
    <t>Ellátások</t>
  </si>
  <si>
    <t>Önkormányzatok általános végrehajtó igazgatási tevékenysége</t>
  </si>
  <si>
    <t>Közvilágítás</t>
  </si>
  <si>
    <t>Óvodai nevelés, ellátás</t>
  </si>
  <si>
    <t>Út- híd üzemeltetés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</si>
  <si>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</si>
  <si>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</si>
  <si>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</si>
  <si>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</si>
  <si>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</si>
  <si>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</si>
  <si>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</si>
  <si>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</si>
  <si>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</si>
  <si>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</si>
  <si>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</si>
  <si>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</si>
  <si>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</si>
  <si>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</si>
  <si>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</si>
  <si>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</si>
  <si>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</si>
  <si>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</si>
  <si>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</si>
  <si>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</si>
  <si>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</si>
  <si>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Gyógyszer</t>
  </si>
  <si>
    <t>Könyv, folyóirat</t>
  </si>
  <si>
    <t>Hajtó és kenőanyag</t>
  </si>
  <si>
    <t>Internet díj</t>
  </si>
  <si>
    <t>Szoftverek kölcsönzése, bérlése</t>
  </si>
  <si>
    <t>Villamos energia</t>
  </si>
  <si>
    <t>Gázdíj</t>
  </si>
  <si>
    <t>Víz- és csatornadíj</t>
  </si>
  <si>
    <t>Karbantartási, kisjavítási szolgáltatások</t>
  </si>
  <si>
    <t>Szakmai tevékenységet segítő szolgáltatások</t>
  </si>
  <si>
    <t>Postaköltség</t>
  </si>
  <si>
    <t>Szállítás</t>
  </si>
  <si>
    <t>Más egyéb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</si>
  <si>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</si>
  <si>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</si>
  <si>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</si>
  <si>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</si>
  <si>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</si>
  <si>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</si>
  <si>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</si>
  <si>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</si>
  <si>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Reprezentáció, üzleti ajándék</t>
  </si>
  <si>
    <t>Egyéb külső személyi juttatások</t>
  </si>
  <si>
    <t>Biztosítási díjak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</si>
  <si>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</si>
  <si>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</si>
  <si>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</si>
  <si>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</si>
  <si>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</si>
  <si>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</si>
  <si>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Közhatalmi bevételek (felhalm. célú)</t>
  </si>
  <si>
    <t>Munkaadókat terh. jár.</t>
  </si>
  <si>
    <t>Egyéb műk. célú kiadások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</si>
  <si>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</si>
  <si>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</si>
  <si>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</si>
  <si>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</si>
  <si>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</si>
  <si>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Szivattyú váráslás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</si>
  <si>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</si>
  <si>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</si>
  <si>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</si>
  <si>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</si>
  <si>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</si>
  <si>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</si>
  <si>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</si>
  <si>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Köztisztviselők,közalkalmazottak bére</t>
  </si>
  <si>
    <t>Közfoglalkoztatottak bére</t>
  </si>
  <si>
    <t>Jubileumi jutalom</t>
  </si>
  <si>
    <t>Béren kívüli juttatások</t>
  </si>
  <si>
    <t>Cafetéria juttatások</t>
  </si>
  <si>
    <t>Foglalkoztatottak egyéb személyi juttatásai</t>
  </si>
  <si>
    <t>Munkavégzésre irányuló egyéb jogviszonyban nem saját foglalkoztatottnak fizetett juttatások</t>
  </si>
  <si>
    <t>Egészségügyi hozzájárulás</t>
  </si>
  <si>
    <t>Táppénz hozzájárulás</t>
  </si>
  <si>
    <t>Más járulék fizetési kötelezettség</t>
  </si>
  <si>
    <t>Informatikai eszközök</t>
  </si>
  <si>
    <t>Élelmiszer</t>
  </si>
  <si>
    <t>Irodaszer, nyomtatvány</t>
  </si>
  <si>
    <t>Munka és védőruha</t>
  </si>
  <si>
    <t>Midazok, amelyek nem számolhatóak el szakmai anyagnak</t>
  </si>
  <si>
    <t>Internetes oldalak tervezése, működtetése</t>
  </si>
  <si>
    <t>Telefon, telefax, telex, mobíl díj</t>
  </si>
  <si>
    <t>Kábel tv.</t>
  </si>
  <si>
    <t>Bérleti és lízingdíjak</t>
  </si>
  <si>
    <t>Egyéb szolgáltatások (Bankköltség)</t>
  </si>
  <si>
    <t>Kéményseprés, szemétszállítás</t>
  </si>
  <si>
    <t>Rovarírtás</t>
  </si>
  <si>
    <t>Működési célú előzetesen felszámított általános forgalmi adó</t>
  </si>
  <si>
    <t>ÁH-n kívüli NEM fedezeti ügyletek kamatkiadásai</t>
  </si>
  <si>
    <t>Más rovaton nem szerepeltethető dologi jellegű kiadások</t>
  </si>
  <si>
    <t>Tulajdonosi bevételek</t>
  </si>
  <si>
    <t>Működési célú támogatások államháztartáson belülről</t>
  </si>
  <si>
    <t>Ellátottak pénzbeli juttatásai</t>
  </si>
  <si>
    <t>Vámosgyörk Községi Önkormányzat Képviselő- testületének</t>
  </si>
  <si>
    <t>Beruházások</t>
  </si>
  <si>
    <t>Elvonások és befizetések</t>
  </si>
  <si>
    <t>Működési kiadások - Önkormányzat</t>
  </si>
  <si>
    <t>Egyéb nem intézményi ellátások</t>
  </si>
  <si>
    <t>Önkormányzati támogatás, segély</t>
  </si>
  <si>
    <t xml:space="preserve">Önk. működési tám. </t>
  </si>
  <si>
    <t>Ömk. műk. célú tám.</t>
  </si>
  <si>
    <t>Önkormányzatok műk. támogatásai</t>
  </si>
  <si>
    <t>Műk. célú tám. Áht-on belülről</t>
  </si>
  <si>
    <t>2017. évi költségvetése</t>
  </si>
  <si>
    <t>2017. évi előirányzat (eFt)</t>
  </si>
  <si>
    <t>Munkaadókat terhelő járulékok</t>
  </si>
  <si>
    <t>Üzemeltetési anyagok beszerzése</t>
  </si>
  <si>
    <t>Informatikai eszközök bérleti díja, karbantartása</t>
  </si>
  <si>
    <t>Egyéb működési bevételek</t>
  </si>
  <si>
    <t>Belterületi utak felújítása</t>
  </si>
  <si>
    <t>Hómaró gép</t>
  </si>
  <si>
    <t>Székek, asztalok - Művelődési Ház</t>
  </si>
  <si>
    <t>Regionális Hulladékgazdálkodó</t>
  </si>
  <si>
    <t>Kiadás 2017. évi előirányzat (eFt)</t>
  </si>
  <si>
    <t>Bevétel 2017. évi előirányzat (eFt)</t>
  </si>
  <si>
    <t>Működési kiadások - Közfoglalkoztatás</t>
  </si>
  <si>
    <t>Működési kiadások - Út- híd üzemeltetés</t>
  </si>
  <si>
    <t>Működési kiadások Közvilágítás</t>
  </si>
  <si>
    <t>Működési kiadások - Községgazdálkodás</t>
  </si>
  <si>
    <t>Működési kiadások - Védőnői szolgálat</t>
  </si>
  <si>
    <t>Működési kiadások - Közösségi Ház</t>
  </si>
  <si>
    <t>Adósságkonszolidációs pályázat (2016)</t>
  </si>
  <si>
    <t>Egyéb műk. célú kiad.</t>
  </si>
  <si>
    <t>Működési és felhalmozási célú  bevételek és kiadások alakulása 2017-2019</t>
  </si>
  <si>
    <t>Adósságkonszolidációs pályázat</t>
  </si>
  <si>
    <t>Felhamozási célú tám. államháztartáson belülről</t>
  </si>
  <si>
    <t>Felhalmozási célú önkormányzati támogatások</t>
  </si>
  <si>
    <t>Működési célú átvett pénzeszközök</t>
  </si>
  <si>
    <t>Egyéb működési célú átvett pénzeszközök</t>
  </si>
  <si>
    <t>Államháztartáson belüli megelőlegezések</t>
  </si>
  <si>
    <t>Felhalmozási célú támogatások államháztartáson belülről</t>
  </si>
  <si>
    <t>Finanszírozási kiadások</t>
  </si>
  <si>
    <t>Kiegészítő gyermekvédelmi támogatás</t>
  </si>
  <si>
    <t>Családi támogatások</t>
  </si>
  <si>
    <t>Saját hatáskörben adott természetbeni ellát.</t>
  </si>
  <si>
    <t>Sportdíj</t>
  </si>
  <si>
    <t>Mária Út Kht.</t>
  </si>
  <si>
    <t>Zagyvakörnyéki társulás</t>
  </si>
  <si>
    <t>ASP pályázat eszközbeszerzés</t>
  </si>
  <si>
    <t>Buszmegállók, átereszek felújítása</t>
  </si>
  <si>
    <t>KMB iroda felújítása</t>
  </si>
  <si>
    <t>Rendőr lakás felújítása</t>
  </si>
  <si>
    <t>Rákóczi u. 2. lakás felújítása</t>
  </si>
  <si>
    <t>Kisértékű tárgyi eszköz beszerzések</t>
  </si>
  <si>
    <t>Emlékmű</t>
  </si>
  <si>
    <t>Településarculati kézikönyv</t>
  </si>
  <si>
    <t>Működési kiadások - Óvoda működtetés</t>
  </si>
  <si>
    <t>Működési kiadások - Iskola működtetés</t>
  </si>
  <si>
    <t>Működési kiadások - Gyermekétkeztetés</t>
  </si>
  <si>
    <t>Óvoda működtetési feladatok</t>
  </si>
  <si>
    <t>Isklaműködtetési feladatok</t>
  </si>
  <si>
    <t>Gyermekétkeztetés</t>
  </si>
  <si>
    <t xml:space="preserve">Előző évi költségvetési maradvány </t>
  </si>
  <si>
    <t>Felhalmozási célú bevételek</t>
  </si>
  <si>
    <t>Felhalmozási célú . Tám.</t>
  </si>
  <si>
    <t>Működési célú átvett p.e.</t>
  </si>
  <si>
    <t>Vámosgyörki Közös Önkormányzati Hivatal</t>
  </si>
  <si>
    <t>Előző év költségvetési maradvány igénybev.</t>
  </si>
  <si>
    <t>Központi irányítószervi támogatás</t>
  </si>
  <si>
    <t>Vámosgyörk Közös Önkormányzati Hivatal</t>
  </si>
  <si>
    <t>Informatikai szolgáltatások igénybevétele</t>
  </si>
  <si>
    <t>Web szolgáltatások</t>
  </si>
  <si>
    <t>1.</t>
  </si>
  <si>
    <t>Szolgáltatások ellenértéke</t>
  </si>
  <si>
    <t>Ellátási díjak</t>
  </si>
  <si>
    <t>Előző év költségvetési maradvány igénybevétel</t>
  </si>
  <si>
    <t>Központi, irányítószervi támogatás</t>
  </si>
  <si>
    <t>Jubileumi jutalom, normatív jutalmak</t>
  </si>
  <si>
    <t>Kisértékű tárgyi eszközök</t>
  </si>
  <si>
    <t>1. melléklet a 2/2018 (IV.12.) Önkormányzati rendelethez</t>
  </si>
  <si>
    <t>2. melléklet a 2/2018 (IV.12.) Önkormányzati rendelethez</t>
  </si>
  <si>
    <t>3. melléklet a 2/2018 (IV.12.) Önkormányzati rendelethez</t>
  </si>
  <si>
    <t>4. melléklet a 2/2018 (IV.12.) Önkormányzati rendelethez</t>
  </si>
  <si>
    <t>5. melléklet a 2/2018 (IV.12.) Önkormányzati rendelethez</t>
  </si>
  <si>
    <t>6. melléklet a 2/2018 (IV.12.) Önkormányzati rendelethez</t>
  </si>
  <si>
    <t>7. melléklet a 2/2018 (IV.12.) Önkormányzati rendelethez</t>
  </si>
  <si>
    <t>8. melléklet a 2/2018 (IV.12.) Önkormányzati rendelethez</t>
  </si>
  <si>
    <t>9. melléklet a 2/2018 (IV.12.) Önkormányzati rendelethez</t>
  </si>
  <si>
    <t>10. melléklet a 2/2018 (IV.12.) Önkormányzati rendelethez</t>
  </si>
  <si>
    <t>11. melléklet a 2/2018 (IV.12.) Önkormányzati rendelethez</t>
  </si>
  <si>
    <t>12. melléklet a 2/2018 (IV.12.) Önkormányzati rendelethez</t>
  </si>
  <si>
    <t>13. melléklet a 2/2018 (IV.12.) Önkormányzati rendelethez</t>
  </si>
  <si>
    <t>14. melléklet a 2/2018 (IV.12.) Önkormányzati rendelethez</t>
  </si>
  <si>
    <t>15. melléklet a 2/2018 (IV.12.) Önkormányzati rendelethez</t>
  </si>
  <si>
    <t>16. melléklet a 2/2018 (IV.12.) Önkormányzati rendelethez</t>
  </si>
  <si>
    <t>17. melléklet a 2/2018 (IV.12.) Önkormányzati rendelethez</t>
  </si>
  <si>
    <t>18. melléklet a 2/2018 (IV.12.) Önkormányzati rendelethez</t>
  </si>
  <si>
    <t>19. melléklet a 2/2018 (IV.12.) Önkormányzati rendelethez</t>
  </si>
  <si>
    <t>20. melléklet a 2/2018 (IV.12.) Önkormányzati rendelethez</t>
  </si>
  <si>
    <t>21. melléklet a 2/2018 (IV.12.) Önkormányzati rendelethez</t>
  </si>
  <si>
    <t>22. melléklet a 2/2018 (IV.12.) Önkormányzati rendelethez</t>
  </si>
  <si>
    <t>23. melléklet a 2/2018 (IV.12.) Önkormányzati rendelethez</t>
  </si>
  <si>
    <t>24. melléklet a 2/2018 (IV.12.) Önkormányzati rendelethez</t>
  </si>
  <si>
    <t>25. melléklet a 2/2018 (IV.12.) Önkormányzati rendelethez</t>
  </si>
  <si>
    <t>26. melléklet a 2/2018 (IV.12.) Önkormányzati rendelethez</t>
  </si>
  <si>
    <t>27. melléklet a 2/2018 (IV.12.) Önkormányzati rendelethez</t>
  </si>
  <si>
    <t>28. melléklet a 2/2018 (IV.12.)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</si>
</sst>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72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9" applyFont="1">
      <alignment/>
      <protection/>
    </xf>
    <xf numFmtId="0" fontId="1" fillId="0" borderId="0" xfId="59" applyFont="1">
      <alignment/>
      <protection/>
    </xf>
    <xf numFmtId="0" fontId="0" fillId="0" borderId="0" xfId="59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59" applyFont="1" applyAlignment="1">
      <alignment horizontal="center"/>
      <protection/>
    </xf>
    <xf numFmtId="0" fontId="13" fillId="0" borderId="11" xfId="59" applyFont="1" applyBorder="1">
      <alignment/>
      <protection/>
    </xf>
    <xf numFmtId="0" fontId="13" fillId="0" borderId="11" xfId="61" applyFont="1" applyBorder="1">
      <alignment/>
      <protection/>
    </xf>
    <xf numFmtId="0" fontId="7" fillId="0" borderId="0" xfId="59" applyFont="1">
      <alignment/>
      <protection/>
    </xf>
    <xf numFmtId="0" fontId="7" fillId="0" borderId="16" xfId="59" applyFont="1" applyBorder="1">
      <alignment/>
      <protection/>
    </xf>
    <xf numFmtId="0" fontId="7" fillId="0" borderId="17" xfId="59" applyFont="1" applyBorder="1">
      <alignment/>
      <protection/>
    </xf>
    <xf numFmtId="0" fontId="7" fillId="0" borderId="0" xfId="59" applyFont="1" applyBorder="1">
      <alignment/>
      <protection/>
    </xf>
    <xf numFmtId="0" fontId="7" fillId="0" borderId="18" xfId="59" applyFont="1" applyBorder="1">
      <alignment/>
      <protection/>
    </xf>
    <xf numFmtId="0" fontId="7" fillId="0" borderId="19" xfId="59" applyFont="1" applyBorder="1">
      <alignment/>
      <protection/>
    </xf>
    <xf numFmtId="0" fontId="7" fillId="0" borderId="20" xfId="59" applyFont="1" applyBorder="1">
      <alignment/>
      <protection/>
    </xf>
    <xf numFmtId="3" fontId="13" fillId="0" borderId="21" xfId="59" applyNumberFormat="1" applyFont="1" applyBorder="1">
      <alignment/>
      <protection/>
    </xf>
    <xf numFmtId="3" fontId="13" fillId="0" borderId="22" xfId="59" applyNumberFormat="1" applyFont="1" applyBorder="1">
      <alignment/>
      <protection/>
    </xf>
    <xf numFmtId="3" fontId="13" fillId="0" borderId="22" xfId="59" applyNumberFormat="1" applyFont="1" applyFill="1" applyBorder="1">
      <alignment/>
      <protection/>
    </xf>
    <xf numFmtId="0" fontId="13" fillId="0" borderId="0" xfId="59" applyFont="1" applyBorder="1">
      <alignment/>
      <protection/>
    </xf>
    <xf numFmtId="0" fontId="7" fillId="0" borderId="23" xfId="59" applyFont="1" applyBorder="1">
      <alignment/>
      <protection/>
    </xf>
    <xf numFmtId="3" fontId="13" fillId="0" borderId="21" xfId="59" applyNumberFormat="1" applyFont="1" applyFill="1" applyBorder="1">
      <alignment/>
      <protection/>
    </xf>
    <xf numFmtId="0" fontId="7" fillId="0" borderId="11" xfId="59" applyFont="1" applyBorder="1">
      <alignment/>
      <protection/>
    </xf>
    <xf numFmtId="0" fontId="0" fillId="0" borderId="0" xfId="59" applyFont="1">
      <alignment/>
      <protection/>
    </xf>
    <xf numFmtId="0" fontId="7" fillId="0" borderId="24" xfId="0" applyFont="1" applyBorder="1" applyAlignment="1">
      <alignment horizontal="center"/>
    </xf>
    <xf numFmtId="3" fontId="13" fillId="0" borderId="16" xfId="59" applyNumberFormat="1" applyFont="1" applyBorder="1">
      <alignment/>
      <protection/>
    </xf>
    <xf numFmtId="3" fontId="7" fillId="0" borderId="0" xfId="59" applyNumberFormat="1" applyFont="1" applyBorder="1">
      <alignment/>
      <protection/>
    </xf>
    <xf numFmtId="0" fontId="22" fillId="0" borderId="18" xfId="59" applyFont="1" applyBorder="1">
      <alignment/>
      <protection/>
    </xf>
    <xf numFmtId="0" fontId="13" fillId="0" borderId="11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7" fillId="0" borderId="0" xfId="59" applyFont="1" applyFill="1" applyAlignment="1">
      <alignment horizontal="right"/>
      <protection/>
    </xf>
    <xf numFmtId="0" fontId="7" fillId="0" borderId="17" xfId="59" applyFont="1" applyBorder="1" applyAlignment="1">
      <alignment horizontal="center"/>
      <protection/>
    </xf>
    <xf numFmtId="0" fontId="23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7" fillId="0" borderId="21" xfId="59" applyFont="1" applyBorder="1" applyAlignment="1">
      <alignment horizontal="center"/>
      <protection/>
    </xf>
    <xf numFmtId="0" fontId="13" fillId="0" borderId="21" xfId="59" applyFont="1" applyBorder="1" applyAlignment="1">
      <alignment horizontal="center"/>
      <protection/>
    </xf>
    <xf numFmtId="0" fontId="7" fillId="0" borderId="22" xfId="59" applyFont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9" applyFont="1" applyAlignment="1">
      <alignment horizontal="right"/>
      <protection/>
    </xf>
    <xf numFmtId="0" fontId="3" fillId="0" borderId="0" xfId="59" applyFont="1" applyAlignment="1">
      <alignment/>
      <protection/>
    </xf>
    <xf numFmtId="0" fontId="7" fillId="0" borderId="0" xfId="59" applyFont="1" applyAlignment="1">
      <alignment/>
      <protection/>
    </xf>
    <xf numFmtId="0" fontId="22" fillId="0" borderId="24" xfId="0" applyFont="1" applyBorder="1" applyAlignment="1">
      <alignment horizontal="right"/>
    </xf>
    <xf numFmtId="0" fontId="7" fillId="0" borderId="0" xfId="59" applyFont="1" applyBorder="1" applyAlignment="1">
      <alignment horizontal="right"/>
      <protection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1" fillId="0" borderId="0" xfId="0" applyFont="1" applyAlignment="1">
      <alignment/>
    </xf>
    <xf numFmtId="0" fontId="25" fillId="0" borderId="0" xfId="56" applyFont="1" applyFill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22" fillId="0" borderId="10" xfId="59" applyFont="1" applyBorder="1" applyAlignment="1">
      <alignment horizontal="center"/>
      <protection/>
    </xf>
    <xf numFmtId="0" fontId="13" fillId="0" borderId="11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5" xfId="59" applyFont="1" applyBorder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19" fillId="0" borderId="0" xfId="59" applyFont="1" applyAlignment="1">
      <alignment horizontal="center"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2" xfId="59" applyNumberFormat="1" applyFont="1" applyBorder="1">
      <alignment/>
      <protection/>
    </xf>
    <xf numFmtId="3" fontId="8" fillId="0" borderId="27" xfId="59" applyNumberFormat="1" applyFont="1" applyBorder="1">
      <alignment/>
      <protection/>
    </xf>
    <xf numFmtId="3" fontId="8" fillId="0" borderId="22" xfId="59" applyNumberFormat="1" applyFont="1" applyFill="1" applyBorder="1">
      <alignment/>
      <protection/>
    </xf>
    <xf numFmtId="49" fontId="8" fillId="0" borderId="15" xfId="0" applyNumberFormat="1" applyFont="1" applyFill="1" applyBorder="1" applyAlignment="1" applyProtection="1">
      <alignment vertical="center" wrapText="1" shrinkToFit="1"/>
      <protection/>
    </xf>
    <xf numFmtId="3" fontId="8" fillId="0" borderId="27" xfId="59" applyNumberFormat="1" applyFont="1" applyFill="1" applyBorder="1">
      <alignment/>
      <protection/>
    </xf>
    <xf numFmtId="0" fontId="8" fillId="0" borderId="15" xfId="61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25" fillId="0" borderId="11" xfId="56" applyFont="1" applyFill="1" applyBorder="1" applyAlignment="1">
      <alignment horizontal="center"/>
      <protection/>
    </xf>
    <xf numFmtId="0" fontId="13" fillId="0" borderId="11" xfId="57" applyFont="1" applyFill="1" applyBorder="1">
      <alignment/>
      <protection/>
    </xf>
    <xf numFmtId="0" fontId="13" fillId="0" borderId="21" xfId="56" applyFont="1" applyFill="1" applyBorder="1">
      <alignment/>
      <protection/>
    </xf>
    <xf numFmtId="3" fontId="13" fillId="0" borderId="16" xfId="56" applyNumberFormat="1" applyFont="1" applyFill="1" applyBorder="1">
      <alignment/>
      <protection/>
    </xf>
    <xf numFmtId="0" fontId="7" fillId="0" borderId="17" xfId="56" applyFont="1" applyFill="1" applyBorder="1">
      <alignment/>
      <protection/>
    </xf>
    <xf numFmtId="0" fontId="1" fillId="0" borderId="22" xfId="56" applyFont="1" applyFill="1" applyBorder="1" applyAlignment="1">
      <alignment horizontal="center"/>
      <protection/>
    </xf>
    <xf numFmtId="0" fontId="1" fillId="0" borderId="18" xfId="56" applyFont="1" applyFill="1" applyBorder="1">
      <alignment/>
      <protection/>
    </xf>
    <xf numFmtId="0" fontId="6" fillId="0" borderId="22" xfId="56" applyFont="1" applyFill="1" applyBorder="1" applyAlignment="1">
      <alignment horizontal="center"/>
      <protection/>
    </xf>
    <xf numFmtId="0" fontId="1" fillId="0" borderId="27" xfId="56" applyFont="1" applyFill="1" applyBorder="1" applyAlignment="1">
      <alignment horizontal="center"/>
      <protection/>
    </xf>
    <xf numFmtId="0" fontId="1" fillId="0" borderId="20" xfId="56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49" fontId="13" fillId="0" borderId="11" xfId="57" applyNumberFormat="1" applyFont="1" applyFill="1" applyBorder="1" applyAlignment="1" applyProtection="1">
      <alignment vertical="center" wrapText="1" shrinkToFit="1"/>
      <protection/>
    </xf>
    <xf numFmtId="0" fontId="13" fillId="0" borderId="17" xfId="56" applyFont="1" applyFill="1" applyBorder="1">
      <alignment/>
      <protection/>
    </xf>
    <xf numFmtId="49" fontId="13" fillId="0" borderId="11" xfId="60" applyNumberFormat="1" applyFont="1" applyFill="1" applyBorder="1" applyAlignment="1" applyProtection="1">
      <alignment horizontal="left" vertical="center" wrapText="1" shrinkToFit="1"/>
      <protection/>
    </xf>
    <xf numFmtId="0" fontId="1" fillId="0" borderId="19" xfId="56" applyFont="1" applyFill="1" applyBorder="1" applyAlignment="1">
      <alignment horizontal="center"/>
      <protection/>
    </xf>
    <xf numFmtId="0" fontId="26" fillId="0" borderId="24" xfId="56" applyFont="1" applyFill="1" applyBorder="1" applyAlignment="1">
      <alignment horizontal="center"/>
      <protection/>
    </xf>
    <xf numFmtId="0" fontId="26" fillId="0" borderId="10" xfId="56" applyFont="1" applyFill="1" applyBorder="1">
      <alignment/>
      <protection/>
    </xf>
    <xf numFmtId="0" fontId="26" fillId="0" borderId="25" xfId="56" applyFont="1" applyFill="1" applyBorder="1">
      <alignment/>
      <protection/>
    </xf>
    <xf numFmtId="3" fontId="26" fillId="0" borderId="25" xfId="56" applyNumberFormat="1" applyFont="1" applyFill="1" applyBorder="1">
      <alignment/>
      <protection/>
    </xf>
    <xf numFmtId="0" fontId="26" fillId="0" borderId="23" xfId="56" applyFont="1" applyFill="1" applyBorder="1">
      <alignment/>
      <protection/>
    </xf>
    <xf numFmtId="0" fontId="25" fillId="0" borderId="0" xfId="56" applyFont="1" applyFill="1">
      <alignment/>
      <protection/>
    </xf>
    <xf numFmtId="0" fontId="25" fillId="0" borderId="10" xfId="59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25" fillId="0" borderId="24" xfId="59" applyFont="1" applyBorder="1" applyAlignment="1">
      <alignment horizontal="center"/>
      <protection/>
    </xf>
    <xf numFmtId="3" fontId="7" fillId="0" borderId="0" xfId="59" applyNumberFormat="1" applyFont="1">
      <alignment/>
      <protection/>
    </xf>
    <xf numFmtId="0" fontId="12" fillId="0" borderId="22" xfId="59" applyFont="1" applyBorder="1" applyAlignment="1">
      <alignment horizontal="center"/>
      <protection/>
    </xf>
    <xf numFmtId="0" fontId="27" fillId="0" borderId="24" xfId="59" applyFont="1" applyBorder="1" applyAlignment="1">
      <alignment horizontal="center"/>
      <protection/>
    </xf>
    <xf numFmtId="0" fontId="26" fillId="0" borderId="10" xfId="59" applyFont="1" applyBorder="1">
      <alignment/>
      <protection/>
    </xf>
    <xf numFmtId="3" fontId="26" fillId="0" borderId="24" xfId="59" applyNumberFormat="1" applyFont="1" applyBorder="1">
      <alignment/>
      <protection/>
    </xf>
    <xf numFmtId="0" fontId="25" fillId="0" borderId="25" xfId="59" applyFont="1" applyBorder="1">
      <alignment/>
      <protection/>
    </xf>
    <xf numFmtId="0" fontId="25" fillId="0" borderId="23" xfId="59" applyFont="1" applyBorder="1">
      <alignment/>
      <protection/>
    </xf>
    <xf numFmtId="0" fontId="26" fillId="0" borderId="24" xfId="59" applyFont="1" applyBorder="1" applyAlignment="1">
      <alignment horizontal="center"/>
      <protection/>
    </xf>
    <xf numFmtId="3" fontId="26" fillId="0" borderId="24" xfId="59" applyNumberFormat="1" applyFont="1" applyFill="1" applyBorder="1">
      <alignment/>
      <protection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7" fillId="0" borderId="10" xfId="0" applyFont="1" applyBorder="1" applyAlignment="1">
      <alignment horizontal="right"/>
    </xf>
    <xf numFmtId="0" fontId="27" fillId="0" borderId="10" xfId="0" applyFont="1" applyFill="1" applyBorder="1" applyAlignment="1">
      <alignment/>
    </xf>
    <xf numFmtId="3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25" xfId="0" applyNumberFormat="1" applyFont="1" applyBorder="1" applyAlignment="1">
      <alignment/>
    </xf>
    <xf numFmtId="0" fontId="27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28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6" fillId="0" borderId="24" xfId="0" applyFont="1" applyBorder="1" applyAlignment="1">
      <alignment/>
    </xf>
    <xf numFmtId="3" fontId="26" fillId="0" borderId="24" xfId="0" applyNumberFormat="1" applyFont="1" applyBorder="1" applyAlignment="1">
      <alignment horizontal="right"/>
    </xf>
    <xf numFmtId="0" fontId="29" fillId="0" borderId="23" xfId="0" applyFont="1" applyBorder="1" applyAlignment="1">
      <alignment/>
    </xf>
    <xf numFmtId="0" fontId="26" fillId="0" borderId="25" xfId="0" applyFont="1" applyBorder="1" applyAlignment="1">
      <alignment/>
    </xf>
    <xf numFmtId="0" fontId="30" fillId="0" borderId="22" xfId="0" applyFont="1" applyBorder="1" applyAlignment="1">
      <alignment/>
    </xf>
    <xf numFmtId="3" fontId="30" fillId="0" borderId="21" xfId="0" applyNumberFormat="1" applyFont="1" applyBorder="1" applyAlignment="1">
      <alignment horizontal="right"/>
    </xf>
    <xf numFmtId="0" fontId="31" fillId="0" borderId="17" xfId="0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21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0" fontId="31" fillId="0" borderId="18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1" xfId="0" applyFont="1" applyBorder="1" applyAlignment="1">
      <alignment horizontal="right"/>
    </xf>
    <xf numFmtId="0" fontId="30" fillId="0" borderId="11" xfId="59" applyFont="1" applyBorder="1">
      <alignment/>
      <protection/>
    </xf>
    <xf numFmtId="3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26" xfId="0" applyFont="1" applyBorder="1" applyAlignment="1">
      <alignment horizontal="right"/>
    </xf>
    <xf numFmtId="0" fontId="30" fillId="0" borderId="26" xfId="59" applyFont="1" applyFill="1" applyBorder="1">
      <alignment/>
      <protection/>
    </xf>
    <xf numFmtId="3" fontId="30" fillId="0" borderId="26" xfId="0" applyNumberFormat="1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6" xfId="59" applyFont="1" applyBorder="1">
      <alignment/>
      <protection/>
    </xf>
    <xf numFmtId="3" fontId="30" fillId="0" borderId="22" xfId="59" applyNumberFormat="1" applyFont="1" applyBorder="1">
      <alignment/>
      <protection/>
    </xf>
    <xf numFmtId="0" fontId="30" fillId="0" borderId="0" xfId="59" applyFont="1" applyBorder="1">
      <alignment/>
      <protection/>
    </xf>
    <xf numFmtId="0" fontId="30" fillId="0" borderId="18" xfId="59" applyFont="1" applyBorder="1">
      <alignment/>
      <protection/>
    </xf>
    <xf numFmtId="3" fontId="30" fillId="0" borderId="0" xfId="59" applyNumberFormat="1" applyFont="1" applyBorder="1">
      <alignment/>
      <protection/>
    </xf>
    <xf numFmtId="0" fontId="30" fillId="0" borderId="22" xfId="0" applyFont="1" applyBorder="1" applyAlignment="1">
      <alignment horizontal="right"/>
    </xf>
    <xf numFmtId="3" fontId="30" fillId="0" borderId="21" xfId="59" applyNumberFormat="1" applyFont="1" applyBorder="1" applyAlignment="1">
      <alignment horizontal="right"/>
      <protection/>
    </xf>
    <xf numFmtId="0" fontId="30" fillId="0" borderId="16" xfId="59" applyFont="1" applyBorder="1" applyAlignment="1">
      <alignment horizontal="center"/>
      <protection/>
    </xf>
    <xf numFmtId="0" fontId="33" fillId="0" borderId="0" xfId="59" applyFont="1" applyBorder="1">
      <alignment/>
      <protection/>
    </xf>
    <xf numFmtId="0" fontId="30" fillId="0" borderId="22" xfId="59" applyFont="1" applyBorder="1">
      <alignment/>
      <protection/>
    </xf>
    <xf numFmtId="3" fontId="30" fillId="0" borderId="0" xfId="0" applyNumberFormat="1" applyFont="1" applyBorder="1" applyAlignment="1">
      <alignment/>
    </xf>
    <xf numFmtId="0" fontId="32" fillId="0" borderId="22" xfId="0" applyFont="1" applyBorder="1" applyAlignment="1">
      <alignment/>
    </xf>
    <xf numFmtId="3" fontId="32" fillId="0" borderId="22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21" xfId="0" applyNumberFormat="1" applyFont="1" applyBorder="1" applyAlignment="1">
      <alignment/>
    </xf>
    <xf numFmtId="3" fontId="30" fillId="0" borderId="22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0" fontId="32" fillId="0" borderId="26" xfId="0" applyFont="1" applyBorder="1" applyAlignment="1">
      <alignment/>
    </xf>
    <xf numFmtId="0" fontId="13" fillId="0" borderId="22" xfId="59" applyFont="1" applyBorder="1" applyAlignment="1">
      <alignment horizontal="center"/>
      <protection/>
    </xf>
    <xf numFmtId="49" fontId="30" fillId="0" borderId="15" xfId="60" applyNumberFormat="1" applyFont="1" applyFill="1" applyBorder="1" applyAlignment="1" applyProtection="1">
      <alignment horizontal="left" vertical="center" wrapText="1" shrinkToFit="1"/>
      <protection/>
    </xf>
    <xf numFmtId="49" fontId="30" fillId="0" borderId="26" xfId="60" applyNumberFormat="1" applyFont="1" applyFill="1" applyBorder="1" applyAlignment="1" applyProtection="1">
      <alignment horizontal="left" vertical="center" wrapText="1" shrinkToFit="1"/>
      <protection/>
    </xf>
    <xf numFmtId="0" fontId="30" fillId="0" borderId="22" xfId="56" applyFont="1" applyFill="1" applyBorder="1">
      <alignment/>
      <protection/>
    </xf>
    <xf numFmtId="3" fontId="30" fillId="0" borderId="0" xfId="56" applyNumberFormat="1" applyFont="1" applyFill="1" applyBorder="1">
      <alignment/>
      <protection/>
    </xf>
    <xf numFmtId="0" fontId="32" fillId="0" borderId="22" xfId="56" applyFont="1" applyFill="1" applyBorder="1">
      <alignment/>
      <protection/>
    </xf>
    <xf numFmtId="3" fontId="32" fillId="0" borderId="0" xfId="56" applyNumberFormat="1" applyFont="1" applyFill="1" applyBorder="1">
      <alignment/>
      <protection/>
    </xf>
    <xf numFmtId="0" fontId="30" fillId="0" borderId="27" xfId="56" applyFont="1" applyFill="1" applyBorder="1">
      <alignment/>
      <protection/>
    </xf>
    <xf numFmtId="3" fontId="30" fillId="0" borderId="19" xfId="56" applyNumberFormat="1" applyFont="1" applyFill="1" applyBorder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6" fillId="0" borderId="26" xfId="56" applyFont="1" applyFill="1" applyBorder="1" applyAlignment="1">
      <alignment horizontal="center"/>
      <protection/>
    </xf>
    <xf numFmtId="0" fontId="1" fillId="0" borderId="26" xfId="56" applyFont="1" applyFill="1" applyBorder="1" applyAlignment="1">
      <alignment horizontal="center"/>
      <protection/>
    </xf>
    <xf numFmtId="0" fontId="30" fillId="0" borderId="0" xfId="56" applyFont="1" applyFill="1" applyBorder="1">
      <alignment/>
      <protection/>
    </xf>
    <xf numFmtId="0" fontId="1" fillId="0" borderId="15" xfId="56" applyFont="1" applyFill="1" applyBorder="1" applyAlignment="1">
      <alignment horizontal="center"/>
      <protection/>
    </xf>
    <xf numFmtId="0" fontId="30" fillId="0" borderId="19" xfId="56" applyFont="1" applyFill="1" applyBorder="1">
      <alignment/>
      <protection/>
    </xf>
    <xf numFmtId="0" fontId="13" fillId="0" borderId="16" xfId="56" applyFont="1" applyFill="1" applyBorder="1" applyAlignment="1">
      <alignment horizontal="center"/>
      <protection/>
    </xf>
    <xf numFmtId="0" fontId="6" fillId="0" borderId="16" xfId="56" applyFont="1" applyFill="1" applyBorder="1">
      <alignment/>
      <protection/>
    </xf>
    <xf numFmtId="0" fontId="13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3" fontId="32" fillId="0" borderId="0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13" fillId="0" borderId="26" xfId="61" applyFont="1" applyBorder="1">
      <alignment/>
      <protection/>
    </xf>
    <xf numFmtId="0" fontId="13" fillId="0" borderId="26" xfId="59" applyFont="1" applyBorder="1">
      <alignment/>
      <protection/>
    </xf>
    <xf numFmtId="49" fontId="13" fillId="0" borderId="11" xfId="0" applyNumberFormat="1" applyFont="1" applyFill="1" applyBorder="1" applyAlignment="1" applyProtection="1">
      <alignment vertical="center" wrapText="1" shrinkToFit="1"/>
      <protection/>
    </xf>
    <xf numFmtId="0" fontId="8" fillId="0" borderId="26" xfId="61" applyFont="1" applyBorder="1">
      <alignment/>
      <protection/>
    </xf>
    <xf numFmtId="0" fontId="1" fillId="0" borderId="0" xfId="0" applyFont="1" applyFill="1" applyAlignment="1">
      <alignment horizontal="right"/>
    </xf>
    <xf numFmtId="0" fontId="25" fillId="0" borderId="10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0" fillId="0" borderId="26" xfId="0" applyFont="1" applyFill="1" applyBorder="1" applyAlignment="1">
      <alignment/>
    </xf>
    <xf numFmtId="0" fontId="34" fillId="0" borderId="26" xfId="0" applyFont="1" applyBorder="1" applyAlignment="1">
      <alignment/>
    </xf>
    <xf numFmtId="0" fontId="22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56" applyFont="1" applyBorder="1" applyAlignment="1">
      <alignment horizontal="right"/>
      <protection/>
    </xf>
    <xf numFmtId="0" fontId="25" fillId="0" borderId="10" xfId="56" applyFont="1" applyBorder="1" applyAlignment="1">
      <alignment horizontal="center"/>
      <protection/>
    </xf>
    <xf numFmtId="0" fontId="13" fillId="0" borderId="22" xfId="56" applyFont="1" applyBorder="1" applyAlignment="1">
      <alignment horizontal="right"/>
      <protection/>
    </xf>
    <xf numFmtId="0" fontId="13" fillId="0" borderId="26" xfId="0" applyFont="1" applyBorder="1" applyAlignment="1">
      <alignment/>
    </xf>
    <xf numFmtId="0" fontId="7" fillId="0" borderId="0" xfId="56" applyFont="1" applyFill="1" applyBorder="1">
      <alignment/>
      <protection/>
    </xf>
    <xf numFmtId="3" fontId="13" fillId="0" borderId="0" xfId="56" applyNumberFormat="1" applyFont="1" applyFill="1" applyBorder="1">
      <alignment/>
      <protection/>
    </xf>
    <xf numFmtId="0" fontId="7" fillId="0" borderId="18" xfId="56" applyFont="1" applyFill="1" applyBorder="1">
      <alignment/>
      <protection/>
    </xf>
    <xf numFmtId="0" fontId="30" fillId="0" borderId="27" xfId="56" applyFont="1" applyBorder="1" applyAlignment="1">
      <alignment horizontal="right"/>
      <protection/>
    </xf>
    <xf numFmtId="0" fontId="30" fillId="0" borderId="15" xfId="0" applyFont="1" applyBorder="1" applyAlignment="1">
      <alignment/>
    </xf>
    <xf numFmtId="0" fontId="30" fillId="0" borderId="20" xfId="56" applyFont="1" applyFill="1" applyBorder="1">
      <alignment/>
      <protection/>
    </xf>
    <xf numFmtId="0" fontId="37" fillId="0" borderId="0" xfId="0" applyFont="1" applyAlignment="1">
      <alignment/>
    </xf>
    <xf numFmtId="0" fontId="13" fillId="0" borderId="11" xfId="58" applyFont="1" applyFill="1" applyBorder="1">
      <alignment/>
      <protection/>
    </xf>
    <xf numFmtId="49" fontId="13" fillId="0" borderId="11" xfId="58" applyNumberFormat="1" applyFont="1" applyFill="1" applyBorder="1" applyAlignment="1" applyProtection="1">
      <alignment vertical="center" wrapText="1" shrinkToFit="1"/>
      <protection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25" fillId="0" borderId="24" xfId="56" applyFont="1" applyBorder="1">
      <alignment/>
      <protection/>
    </xf>
    <xf numFmtId="0" fontId="25" fillId="0" borderId="25" xfId="56" applyFont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21" xfId="56" applyFont="1" applyBorder="1">
      <alignment/>
      <protection/>
    </xf>
    <xf numFmtId="3" fontId="13" fillId="0" borderId="16" xfId="56" applyNumberFormat="1" applyFont="1" applyBorder="1">
      <alignment/>
      <protection/>
    </xf>
    <xf numFmtId="0" fontId="1" fillId="0" borderId="17" xfId="56" applyFont="1" applyBorder="1">
      <alignment/>
      <protection/>
    </xf>
    <xf numFmtId="0" fontId="13" fillId="0" borderId="26" xfId="0" applyFont="1" applyBorder="1" applyAlignment="1">
      <alignment horizontal="center"/>
    </xf>
    <xf numFmtId="0" fontId="32" fillId="0" borderId="22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1" fillId="0" borderId="18" xfId="56" applyFont="1" applyBorder="1">
      <alignment/>
      <protection/>
    </xf>
    <xf numFmtId="0" fontId="13" fillId="0" borderId="15" xfId="0" applyFont="1" applyBorder="1" applyAlignment="1">
      <alignment horizontal="center"/>
    </xf>
    <xf numFmtId="0" fontId="30" fillId="0" borderId="27" xfId="56" applyFont="1" applyBorder="1">
      <alignment/>
      <protection/>
    </xf>
    <xf numFmtId="3" fontId="30" fillId="0" borderId="19" xfId="56" applyNumberFormat="1" applyFont="1" applyBorder="1">
      <alignment/>
      <protection/>
    </xf>
    <xf numFmtId="0" fontId="1" fillId="0" borderId="20" xfId="56" applyFont="1" applyBorder="1">
      <alignment/>
      <protection/>
    </xf>
    <xf numFmtId="0" fontId="7" fillId="0" borderId="21" xfId="56" applyFont="1" applyBorder="1">
      <alignment/>
      <protection/>
    </xf>
    <xf numFmtId="0" fontId="7" fillId="0" borderId="17" xfId="56" applyFont="1" applyBorder="1">
      <alignment/>
      <protection/>
    </xf>
    <xf numFmtId="0" fontId="7" fillId="0" borderId="22" xfId="56" applyFont="1" applyBorder="1">
      <alignment/>
      <protection/>
    </xf>
    <xf numFmtId="0" fontId="7" fillId="0" borderId="18" xfId="56" applyFont="1" applyBorder="1">
      <alignment/>
      <protection/>
    </xf>
    <xf numFmtId="0" fontId="11" fillId="0" borderId="15" xfId="0" applyFont="1" applyBorder="1" applyAlignment="1">
      <alignment/>
    </xf>
    <xf numFmtId="3" fontId="26" fillId="0" borderId="25" xfId="56" applyNumberFormat="1" applyFont="1" applyBorder="1">
      <alignment/>
      <protection/>
    </xf>
    <xf numFmtId="0" fontId="25" fillId="0" borderId="23" xfId="56" applyFont="1" applyBorder="1">
      <alignment/>
      <protection/>
    </xf>
    <xf numFmtId="0" fontId="1" fillId="0" borderId="0" xfId="56" applyFont="1" applyAlignment="1">
      <alignment/>
      <protection/>
    </xf>
    <xf numFmtId="0" fontId="28" fillId="0" borderId="10" xfId="0" applyFont="1" applyBorder="1" applyAlignment="1">
      <alignment horizontal="right"/>
    </xf>
    <xf numFmtId="0" fontId="30" fillId="0" borderId="18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0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25" fillId="0" borderId="24" xfId="59" applyFont="1" applyBorder="1" applyAlignment="1">
      <alignment horizontal="center"/>
      <protection/>
    </xf>
    <xf numFmtId="0" fontId="25" fillId="0" borderId="25" xfId="59" applyFont="1" applyBorder="1" applyAlignment="1">
      <alignment horizontal="center"/>
      <protection/>
    </xf>
    <xf numFmtId="0" fontId="25" fillId="0" borderId="23" xfId="59" applyFont="1" applyBorder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30" fillId="0" borderId="0" xfId="57" applyFont="1" applyFill="1" applyAlignment="1">
      <alignment horizontal="right"/>
      <protection/>
    </xf>
    <xf numFmtId="0" fontId="25" fillId="0" borderId="0" xfId="56" applyFont="1" applyFill="1" applyAlignment="1">
      <alignment horizontal="center"/>
      <protection/>
    </xf>
    <xf numFmtId="0" fontId="25" fillId="0" borderId="21" xfId="56" applyFont="1" applyFill="1" applyBorder="1" applyAlignment="1">
      <alignment horizontal="center"/>
      <protection/>
    </xf>
    <xf numFmtId="0" fontId="25" fillId="0" borderId="16" xfId="56" applyFont="1" applyFill="1" applyBorder="1" applyAlignment="1">
      <alignment horizontal="center"/>
      <protection/>
    </xf>
    <xf numFmtId="0" fontId="25" fillId="0" borderId="17" xfId="56" applyFont="1" applyFill="1" applyBorder="1" applyAlignment="1">
      <alignment horizontal="center"/>
      <protection/>
    </xf>
    <xf numFmtId="0" fontId="7" fillId="0" borderId="24" xfId="59" applyFont="1" applyBorder="1" applyAlignment="1">
      <alignment horizontal="center"/>
      <protection/>
    </xf>
    <xf numFmtId="0" fontId="7" fillId="0" borderId="25" xfId="59" applyFont="1" applyBorder="1" applyAlignment="1">
      <alignment horizontal="center"/>
      <protection/>
    </xf>
    <xf numFmtId="0" fontId="7" fillId="0" borderId="23" xfId="59" applyFont="1" applyBorder="1" applyAlignment="1">
      <alignment horizontal="center"/>
      <protection/>
    </xf>
    <xf numFmtId="0" fontId="25" fillId="0" borderId="0" xfId="59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4" xfId="56" applyFont="1" applyFill="1" applyBorder="1" applyAlignment="1">
      <alignment horizontal="center"/>
      <protection/>
    </xf>
    <xf numFmtId="0" fontId="25" fillId="0" borderId="25" xfId="56" applyFont="1" applyFill="1" applyBorder="1" applyAlignment="1">
      <alignment horizontal="center"/>
      <protection/>
    </xf>
    <xf numFmtId="0" fontId="25" fillId="0" borderId="23" xfId="56" applyFont="1" applyFill="1" applyBorder="1" applyAlignment="1">
      <alignment horizontal="center"/>
      <protection/>
    </xf>
    <xf numFmtId="0" fontId="7" fillId="0" borderId="0" xfId="58" applyFont="1" applyFill="1" applyAlignment="1">
      <alignment horizontal="right"/>
      <protection/>
    </xf>
    <xf numFmtId="0" fontId="25" fillId="0" borderId="0" xfId="56" applyFont="1" applyAlignment="1">
      <alignment horizontal="center"/>
      <protection/>
    </xf>
    <xf numFmtId="0" fontId="25" fillId="0" borderId="24" xfId="56" applyFont="1" applyBorder="1" applyAlignment="1">
      <alignment horizontal="center"/>
      <protection/>
    </xf>
    <xf numFmtId="0" fontId="25" fillId="0" borderId="25" xfId="56" applyFont="1" applyBorder="1" applyAlignment="1">
      <alignment horizontal="center"/>
      <protection/>
    </xf>
    <xf numFmtId="0" fontId="25" fillId="0" borderId="23" xfId="56" applyFont="1" applyBorder="1" applyAlignment="1">
      <alignment horizontal="center"/>
      <protection/>
    </xf>
    <xf numFmtId="0" fontId="30" fillId="0" borderId="0" xfId="58" applyFont="1" applyFill="1" applyAlignment="1">
      <alignment horizontal="right"/>
      <protection/>
    </xf>
    <xf numFmtId="0" fontId="25" fillId="0" borderId="25" xfId="0" applyFont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" xfId="57"/>
    <cellStyle name="Normál_Költségvetés - Visznei ovi 2016 2" xfId="58"/>
    <cellStyle name="Normál_Költségvetés mellékletek 2012 -végleges" xfId="59"/>
    <cellStyle name="Normál_Munka1" xfId="60"/>
    <cellStyle name="Normál_Önkormányzat - 2012. III. n. év Tájékoztató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B1">
      <selection activeCell="C22" sqref="C22"/>
    </sheetView>
  </sheetViews>
  <sheetFormatPr defaultColWidth="9.00390625" defaultRowHeight="12.75"/>
  <cols>
    <col min="1" max="1" width="3.75390625" style="120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327" t="s">
        <v>252</v>
      </c>
      <c r="E1" s="327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328" t="s">
        <v>139</v>
      </c>
      <c r="B4" s="328"/>
      <c r="C4" s="328"/>
      <c r="D4" s="328"/>
      <c r="E4" s="328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328" t="s">
        <v>186</v>
      </c>
      <c r="B5" s="328"/>
      <c r="C5" s="328"/>
      <c r="D5" s="328"/>
      <c r="E5" s="328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328" t="s">
        <v>10</v>
      </c>
      <c r="B6" s="328"/>
      <c r="C6" s="328"/>
      <c r="D6" s="328"/>
      <c r="E6" s="328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15"/>
      <c r="B9" s="325" t="s">
        <v>197</v>
      </c>
      <c r="C9" s="326"/>
      <c r="D9" s="324" t="s">
        <v>196</v>
      </c>
      <c r="E9" s="324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10">
        <v>1</v>
      </c>
      <c r="B10" s="211" t="s">
        <v>142</v>
      </c>
      <c r="C10" s="212">
        <f>Bevételek!C10</f>
        <v>108151</v>
      </c>
      <c r="D10" s="213" t="s">
        <v>61</v>
      </c>
      <c r="E10" s="212">
        <f>Működési!D68</f>
        <v>102054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14">
        <v>2</v>
      </c>
      <c r="B11" s="215" t="s">
        <v>174</v>
      </c>
      <c r="C11" s="216">
        <f>Bevételek!C16</f>
        <v>28796</v>
      </c>
      <c r="D11" s="217" t="s">
        <v>65</v>
      </c>
      <c r="E11" s="216">
        <f>Pénzellátások!C19</f>
        <v>6323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14">
        <v>3</v>
      </c>
      <c r="B12" s="215" t="s">
        <v>213</v>
      </c>
      <c r="C12" s="216">
        <f>Bevételek!C19</f>
        <v>7000</v>
      </c>
      <c r="D12" s="217" t="s">
        <v>21</v>
      </c>
      <c r="E12" s="216">
        <f>'Átadott pénzeszközök'!C26</f>
        <v>81109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14">
        <v>4</v>
      </c>
      <c r="B13" s="215" t="s">
        <v>63</v>
      </c>
      <c r="C13" s="216">
        <f>Bevételek!C21</f>
        <v>53375</v>
      </c>
      <c r="D13" s="217" t="s">
        <v>2</v>
      </c>
      <c r="E13" s="216">
        <f>'Fejlesztési kiadások'!C25</f>
        <v>58517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14">
        <v>5</v>
      </c>
      <c r="B14" s="215" t="s">
        <v>95</v>
      </c>
      <c r="C14" s="216">
        <f>Bevételek!C30</f>
        <v>2317</v>
      </c>
      <c r="D14" s="217" t="s">
        <v>214</v>
      </c>
      <c r="E14" s="216">
        <v>3778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214">
        <v>6</v>
      </c>
      <c r="B15" s="215" t="s">
        <v>210</v>
      </c>
      <c r="C15" s="216">
        <f>Bevételek!C36</f>
        <v>200</v>
      </c>
      <c r="D15" s="217" t="s">
        <v>62</v>
      </c>
      <c r="E15" s="216">
        <v>0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214">
        <v>7</v>
      </c>
      <c r="B16" s="218" t="s">
        <v>99</v>
      </c>
      <c r="C16" s="216">
        <f>Bevételek!C38</f>
        <v>51942</v>
      </c>
      <c r="D16" s="217"/>
      <c r="E16" s="216"/>
      <c r="F16" s="1"/>
      <c r="G16" s="1"/>
      <c r="H16" s="1"/>
      <c r="I16" s="1"/>
      <c r="J16" s="1"/>
      <c r="K16" s="1"/>
      <c r="L16" s="1"/>
      <c r="M16" s="1"/>
      <c r="N16" s="1"/>
    </row>
    <row r="17" spans="1:14" ht="18" customHeight="1">
      <c r="A17" s="188"/>
      <c r="B17" s="189" t="s">
        <v>20</v>
      </c>
      <c r="C17" s="190">
        <f>SUM(C10:C16)</f>
        <v>251781</v>
      </c>
      <c r="D17" s="191" t="s">
        <v>18</v>
      </c>
      <c r="E17" s="190">
        <f>SUM(E10:E16)</f>
        <v>251781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17"/>
      <c r="B18" s="2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17"/>
      <c r="B19" s="6"/>
      <c r="C19" s="5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17"/>
      <c r="B20" s="2"/>
      <c r="C20" s="5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14"/>
      <c r="B21" s="114"/>
      <c r="C21" s="114"/>
      <c r="D21" s="114"/>
      <c r="E21" s="114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17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8.75">
      <c r="A23" s="117"/>
      <c r="B23" s="2"/>
      <c r="C23" s="5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3" ht="18.75">
      <c r="A24" s="117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117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17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17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117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117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3" ht="18.75">
      <c r="A30" s="117"/>
      <c r="B30" s="5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</row>
    <row r="31" spans="1:14" ht="18.75">
      <c r="A31" s="117"/>
      <c r="B31" s="2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17"/>
      <c r="B32" s="2"/>
      <c r="C32" s="5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117"/>
      <c r="B33" s="6"/>
      <c r="C33" s="5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118"/>
      <c r="B34" s="7"/>
      <c r="C34" s="8"/>
      <c r="D34" s="7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119"/>
      <c r="B35" s="3"/>
      <c r="C35" s="3"/>
      <c r="D35" s="3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17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17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17"/>
      <c r="B38" s="2"/>
      <c r="C38" s="5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17"/>
      <c r="B39" s="2"/>
      <c r="C39" s="5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19"/>
      <c r="B40" s="3"/>
      <c r="C40" s="3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17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17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17"/>
      <c r="B43" s="2"/>
      <c r="C43" s="5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19"/>
      <c r="B44" s="3"/>
      <c r="C44" s="3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17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17"/>
      <c r="B46" s="2"/>
      <c r="C46" s="5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19"/>
      <c r="B47" s="3"/>
      <c r="C47" s="3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17"/>
      <c r="B48" s="6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17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17"/>
      <c r="B50" s="2"/>
      <c r="C50" s="5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19"/>
      <c r="B51" s="3"/>
      <c r="C51" s="3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17"/>
      <c r="B52" s="2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17"/>
      <c r="B53" s="2"/>
      <c r="C53" s="5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19"/>
      <c r="B54" s="3"/>
      <c r="C54" s="3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17"/>
      <c r="B55" s="2"/>
      <c r="C55" s="5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119"/>
      <c r="B56" s="3"/>
      <c r="C56" s="3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9.5">
      <c r="A57" s="117"/>
      <c r="B57" s="4"/>
      <c r="C57" s="9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17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17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1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1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1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1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1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1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1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1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1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1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1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1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1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11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2.125" style="95" customWidth="1"/>
    <col min="2" max="2" width="17.75390625" style="95" customWidth="1"/>
    <col min="3" max="3" width="17.75390625" style="106" customWidth="1"/>
    <col min="4" max="4" width="17.75390625" style="95" customWidth="1"/>
    <col min="5" max="16384" width="9.125" style="95" customWidth="1"/>
  </cols>
  <sheetData>
    <row r="1" spans="1:15" ht="18.75" customHeight="1">
      <c r="A1" s="327" t="s">
        <v>261</v>
      </c>
      <c r="B1" s="327"/>
      <c r="C1" s="327"/>
      <c r="D1" s="327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0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5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05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328" t="s">
        <v>139</v>
      </c>
      <c r="B5" s="328"/>
      <c r="C5" s="328"/>
      <c r="D5" s="32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328" t="s">
        <v>186</v>
      </c>
      <c r="B6" s="328"/>
      <c r="C6" s="328"/>
      <c r="D6" s="328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328" t="s">
        <v>206</v>
      </c>
      <c r="B7" s="328"/>
      <c r="C7" s="328"/>
      <c r="D7" s="328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73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5</v>
      </c>
      <c r="B11" s="34">
        <v>2017</v>
      </c>
      <c r="C11" s="34">
        <v>2018</v>
      </c>
      <c r="D11" s="34">
        <v>2019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07" customFormat="1" ht="15.75">
      <c r="A12" s="64" t="s">
        <v>184</v>
      </c>
      <c r="B12" s="31">
        <f>Bevételek!C10</f>
        <v>108151</v>
      </c>
      <c r="C12" s="41">
        <v>110000</v>
      </c>
      <c r="D12" s="31">
        <v>112000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185</v>
      </c>
      <c r="B13" s="40">
        <f>Bevételek!C16</f>
        <v>28796</v>
      </c>
      <c r="C13" s="41">
        <v>29000</v>
      </c>
      <c r="D13" s="31">
        <v>30000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128</v>
      </c>
      <c r="B14" s="31">
        <f>'Működési bevételek és kiadások'!B12</f>
        <v>50074</v>
      </c>
      <c r="C14" s="41">
        <v>51000</v>
      </c>
      <c r="D14" s="31">
        <v>52000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95</v>
      </c>
      <c r="B15" s="31">
        <f>Bevételek!C30</f>
        <v>2317</v>
      </c>
      <c r="C15" s="41">
        <v>2500</v>
      </c>
      <c r="D15" s="31">
        <v>2800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64" t="s">
        <v>210</v>
      </c>
      <c r="B16" s="31">
        <f>Bevételek!C36</f>
        <v>200</v>
      </c>
      <c r="C16" s="41">
        <v>0</v>
      </c>
      <c r="D16" s="31"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8"/>
    </row>
    <row r="17" spans="1:15" ht="15.75">
      <c r="A17" s="64" t="s">
        <v>99</v>
      </c>
      <c r="B17" s="31">
        <f>Bevételek!C40</f>
        <v>3726</v>
      </c>
      <c r="C17" s="41">
        <v>3500</v>
      </c>
      <c r="D17" s="31">
        <v>3500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28"/>
    </row>
    <row r="18" spans="1:15" ht="15.75">
      <c r="A18" s="29" t="s">
        <v>47</v>
      </c>
      <c r="B18" s="42">
        <f>SUM(B12:B17)</f>
        <v>193264</v>
      </c>
      <c r="C18" s="42">
        <f>SUM(C12:C17)</f>
        <v>196000</v>
      </c>
      <c r="D18" s="42">
        <f>SUM(D12:D17)</f>
        <v>200300</v>
      </c>
      <c r="E18" s="13"/>
      <c r="F18" s="28"/>
      <c r="G18" s="13"/>
      <c r="H18" s="13"/>
      <c r="I18" s="13"/>
      <c r="J18" s="13"/>
      <c r="K18" s="13"/>
      <c r="L18" s="13"/>
      <c r="M18" s="13"/>
      <c r="N18" s="13"/>
      <c r="O18" s="13"/>
    </row>
    <row r="19" spans="2:15" ht="15.75">
      <c r="B19" s="108"/>
      <c r="C19" s="28"/>
      <c r="D19" s="28"/>
      <c r="E19" s="13"/>
      <c r="F19" s="28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.75">
      <c r="A20" s="103"/>
      <c r="B20" s="109"/>
      <c r="C20" s="43"/>
      <c r="D20" s="43"/>
      <c r="E20" s="28"/>
      <c r="F20" s="28"/>
      <c r="G20" s="28"/>
      <c r="H20" s="28"/>
      <c r="I20" s="28"/>
      <c r="J20" s="13"/>
      <c r="K20" s="13"/>
      <c r="L20" s="13"/>
      <c r="M20" s="13"/>
      <c r="N20" s="13"/>
      <c r="O20" s="28"/>
    </row>
    <row r="21" spans="1:15" ht="15.75">
      <c r="A21" s="37" t="s">
        <v>11</v>
      </c>
      <c r="B21" s="34">
        <v>2017</v>
      </c>
      <c r="C21" s="33">
        <v>2018</v>
      </c>
      <c r="D21" s="33">
        <v>2019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s="107" customFormat="1" ht="15.75">
      <c r="A22" s="111" t="s">
        <v>41</v>
      </c>
      <c r="B22" s="31">
        <f>Működési!D9</f>
        <v>39067</v>
      </c>
      <c r="C22" s="31">
        <v>40000</v>
      </c>
      <c r="D22" s="31">
        <v>41000</v>
      </c>
      <c r="E22" s="36"/>
      <c r="F22" s="36"/>
      <c r="G22" s="35"/>
      <c r="H22" s="35"/>
      <c r="I22" s="35"/>
      <c r="J22" s="35"/>
      <c r="K22" s="35"/>
      <c r="L22" s="35"/>
      <c r="M22" s="35"/>
      <c r="N22" s="35"/>
      <c r="O22" s="36"/>
    </row>
    <row r="23" spans="1:15" ht="15.75">
      <c r="A23" s="64" t="s">
        <v>129</v>
      </c>
      <c r="B23" s="31">
        <f>Működési!D22</f>
        <v>6457</v>
      </c>
      <c r="C23" s="31">
        <v>6500</v>
      </c>
      <c r="D23" s="31">
        <v>6800</v>
      </c>
      <c r="E23" s="13"/>
      <c r="F23" s="28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4" t="s">
        <v>4</v>
      </c>
      <c r="B24" s="40">
        <f>Működési!D27</f>
        <v>49840</v>
      </c>
      <c r="C24" s="31">
        <v>50000</v>
      </c>
      <c r="D24" s="31">
        <v>51000</v>
      </c>
      <c r="E24" s="13"/>
      <c r="F24" s="28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127</v>
      </c>
      <c r="B25" s="31">
        <f>Működési!D66</f>
        <v>6690</v>
      </c>
      <c r="C25" s="31">
        <v>7000</v>
      </c>
      <c r="D25" s="31">
        <v>7200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56</v>
      </c>
      <c r="B26" s="31">
        <f>Pénzellátások!C19</f>
        <v>6323</v>
      </c>
      <c r="C26" s="31">
        <v>6500</v>
      </c>
      <c r="D26" s="31">
        <v>6800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64" t="s">
        <v>21</v>
      </c>
      <c r="B27" s="40">
        <f>'Átadott pénzeszközök'!C26</f>
        <v>81109</v>
      </c>
      <c r="C27" s="31">
        <v>82000</v>
      </c>
      <c r="D27" s="31">
        <v>83000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</row>
    <row r="28" spans="1:15" ht="15.75">
      <c r="A28" s="64" t="s">
        <v>214</v>
      </c>
      <c r="B28" s="31">
        <f>'Működési bevételek és kiadások'!E16</f>
        <v>3778</v>
      </c>
      <c r="C28" s="31">
        <v>4000</v>
      </c>
      <c r="D28" s="31">
        <v>4500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8"/>
    </row>
    <row r="29" spans="1:15" ht="15.75">
      <c r="A29" s="29" t="s">
        <v>46</v>
      </c>
      <c r="B29" s="42">
        <f>SUM(B22:B28)</f>
        <v>193264</v>
      </c>
      <c r="C29" s="42">
        <f>SUM(C22:C28)</f>
        <v>196000</v>
      </c>
      <c r="D29" s="42">
        <f>SUM(D22:D28)</f>
        <v>200300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.75">
      <c r="A30" s="10"/>
      <c r="B30" s="44"/>
      <c r="C30" s="28"/>
      <c r="D30" s="2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38" t="s">
        <v>48</v>
      </c>
      <c r="B31" s="34">
        <v>2017</v>
      </c>
      <c r="C31" s="33">
        <v>2018</v>
      </c>
      <c r="D31" s="33">
        <v>2019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110" t="s">
        <v>132</v>
      </c>
      <c r="B32" s="112">
        <f>B39-B33</f>
        <v>6575</v>
      </c>
      <c r="C32" s="112">
        <v>15000</v>
      </c>
      <c r="D32" s="112">
        <v>16000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107" customFormat="1" ht="15.75">
      <c r="A33" s="26" t="s">
        <v>99</v>
      </c>
      <c r="B33" s="31">
        <f>Bevételek!C38</f>
        <v>51942</v>
      </c>
      <c r="C33" s="31">
        <v>15000</v>
      </c>
      <c r="D33" s="31">
        <v>15000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3" ht="15.75">
      <c r="A34" s="39" t="s">
        <v>50</v>
      </c>
      <c r="B34" s="42">
        <f>SUM(B32:B33)</f>
        <v>58517</v>
      </c>
      <c r="C34" s="42">
        <f>SUM(C32:C33)</f>
        <v>30000</v>
      </c>
      <c r="D34" s="42">
        <f>SUM(D32:D33)</f>
        <v>31000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32"/>
      <c r="B35" s="28"/>
      <c r="C35" s="28"/>
      <c r="D35" s="28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49" t="s">
        <v>49</v>
      </c>
      <c r="B36" s="34">
        <v>2017</v>
      </c>
      <c r="C36" s="33">
        <v>2018</v>
      </c>
      <c r="D36" s="33">
        <v>2019</v>
      </c>
      <c r="E36" s="10"/>
      <c r="F36" s="10"/>
      <c r="G36" s="10"/>
      <c r="H36" s="10"/>
      <c r="I36" s="10"/>
      <c r="J36" s="10"/>
      <c r="K36" s="10"/>
      <c r="L36" s="10"/>
      <c r="M36" s="10"/>
    </row>
    <row r="37" spans="1:4" ht="15.75">
      <c r="A37" s="26" t="s">
        <v>42</v>
      </c>
      <c r="B37" s="31">
        <f>'Felhalmozási mérleg'!E10</f>
        <v>47786</v>
      </c>
      <c r="C37" s="31">
        <v>20000</v>
      </c>
      <c r="D37" s="31">
        <v>20000</v>
      </c>
    </row>
    <row r="38" spans="1:4" ht="15.75">
      <c r="A38" s="26" t="s">
        <v>43</v>
      </c>
      <c r="B38" s="31">
        <f>'Felhalmozási mérleg'!E17</f>
        <v>10731</v>
      </c>
      <c r="C38" s="31">
        <v>10000</v>
      </c>
      <c r="D38" s="31">
        <v>11000</v>
      </c>
    </row>
    <row r="39" spans="1:4" ht="15.75">
      <c r="A39" s="39" t="s">
        <v>51</v>
      </c>
      <c r="B39" s="42">
        <f>SUM(B37:B38)</f>
        <v>58517</v>
      </c>
      <c r="C39" s="42">
        <f>SUM(C37:C38)</f>
        <v>30000</v>
      </c>
      <c r="D39" s="42">
        <f>SUM(D37:D38)</f>
        <v>31000</v>
      </c>
    </row>
    <row r="40" spans="2:4" ht="15">
      <c r="B40" s="108"/>
      <c r="C40" s="108"/>
      <c r="D40" s="108"/>
    </row>
    <row r="41" spans="1:4" ht="15.75">
      <c r="A41" s="21" t="s">
        <v>52</v>
      </c>
      <c r="B41" s="42">
        <f>B18+B34</f>
        <v>251781</v>
      </c>
      <c r="C41" s="42">
        <f>C18+C34</f>
        <v>226000</v>
      </c>
      <c r="D41" s="42">
        <f>D18+D34</f>
        <v>231300</v>
      </c>
    </row>
    <row r="42" spans="1:4" ht="15.75">
      <c r="A42" s="30"/>
      <c r="B42" s="43"/>
      <c r="C42" s="43"/>
      <c r="D42" s="43"/>
    </row>
    <row r="43" spans="1:4" ht="15.75">
      <c r="A43" s="21" t="s">
        <v>53</v>
      </c>
      <c r="B43" s="42">
        <f>B29+B39</f>
        <v>251781</v>
      </c>
      <c r="C43" s="42">
        <f>C29+C39</f>
        <v>226000</v>
      </c>
      <c r="D43" s="42">
        <f>D29+D39</f>
        <v>231300</v>
      </c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7" spans="1:4" ht="15.75">
      <c r="A47" s="30"/>
      <c r="B47" s="43"/>
      <c r="C47" s="43"/>
      <c r="D47" s="43"/>
    </row>
    <row r="49" spans="1:4" ht="15.75">
      <c r="A49" s="18"/>
      <c r="B49" s="18"/>
      <c r="C49" s="18"/>
      <c r="D49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327" t="s">
        <v>262</v>
      </c>
      <c r="J1" s="327"/>
      <c r="K1" s="327"/>
      <c r="L1" s="327"/>
      <c r="M1" s="327"/>
      <c r="N1" s="327"/>
      <c r="O1" s="327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328" t="s">
        <v>139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328" t="s">
        <v>186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328" t="s">
        <v>45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38</v>
      </c>
      <c r="B8" s="19" t="s">
        <v>39</v>
      </c>
      <c r="C8" s="19" t="s">
        <v>26</v>
      </c>
      <c r="D8" s="19" t="s">
        <v>27</v>
      </c>
      <c r="E8" s="19" t="s">
        <v>28</v>
      </c>
      <c r="F8" s="19" t="s">
        <v>29</v>
      </c>
      <c r="G8" s="19" t="s">
        <v>30</v>
      </c>
      <c r="H8" s="19" t="s">
        <v>31</v>
      </c>
      <c r="I8" s="19" t="s">
        <v>32</v>
      </c>
      <c r="J8" s="19" t="s">
        <v>33</v>
      </c>
      <c r="K8" s="19" t="s">
        <v>34</v>
      </c>
      <c r="L8" s="19" t="s">
        <v>35</v>
      </c>
      <c r="M8" s="19" t="s">
        <v>36</v>
      </c>
      <c r="N8" s="19" t="s">
        <v>37</v>
      </c>
      <c r="O8" s="19" t="s">
        <v>54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5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182</v>
      </c>
      <c r="B10" s="24">
        <f>Bevételek!C10</f>
        <v>108151</v>
      </c>
      <c r="C10" s="24">
        <v>9012</v>
      </c>
      <c r="D10" s="24">
        <v>9012</v>
      </c>
      <c r="E10" s="24">
        <v>9012</v>
      </c>
      <c r="F10" s="24">
        <v>9012</v>
      </c>
      <c r="G10" s="24">
        <v>9012</v>
      </c>
      <c r="H10" s="24">
        <v>9013</v>
      </c>
      <c r="I10" s="24">
        <v>9013</v>
      </c>
      <c r="J10" s="24">
        <v>9013</v>
      </c>
      <c r="K10" s="24">
        <v>9013</v>
      </c>
      <c r="L10" s="24">
        <v>9013</v>
      </c>
      <c r="M10" s="24">
        <v>9013</v>
      </c>
      <c r="N10" s="24">
        <v>9013</v>
      </c>
      <c r="O10" s="24">
        <f aca="true" t="shared" si="0" ref="O10:O17">SUM(C10:N10)</f>
        <v>108151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183</v>
      </c>
      <c r="B11" s="45">
        <f>Bevételek!C16</f>
        <v>28796</v>
      </c>
      <c r="C11" s="24">
        <v>2399</v>
      </c>
      <c r="D11" s="24">
        <v>2399</v>
      </c>
      <c r="E11" s="24">
        <v>2399</v>
      </c>
      <c r="F11" s="24">
        <v>2399</v>
      </c>
      <c r="G11" s="24">
        <v>2400</v>
      </c>
      <c r="H11" s="24">
        <v>2400</v>
      </c>
      <c r="I11" s="24">
        <v>2400</v>
      </c>
      <c r="J11" s="24">
        <v>2400</v>
      </c>
      <c r="K11" s="24">
        <v>2400</v>
      </c>
      <c r="L11" s="24">
        <v>2400</v>
      </c>
      <c r="M11" s="24">
        <v>2400</v>
      </c>
      <c r="N11" s="24">
        <v>2400</v>
      </c>
      <c r="O11" s="24">
        <f t="shared" si="0"/>
        <v>28796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237</v>
      </c>
      <c r="B12" s="45">
        <v>7000</v>
      </c>
      <c r="C12" s="24"/>
      <c r="D12" s="24"/>
      <c r="E12" s="24"/>
      <c r="F12" s="24"/>
      <c r="G12" s="24"/>
      <c r="H12" s="24"/>
      <c r="I12" s="24"/>
      <c r="J12" s="24"/>
      <c r="K12" s="24">
        <v>7000</v>
      </c>
      <c r="L12" s="24"/>
      <c r="M12" s="24"/>
      <c r="N12" s="24"/>
      <c r="O12" s="24">
        <f t="shared" si="0"/>
        <v>7000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137</v>
      </c>
      <c r="B13" s="24">
        <f>Bevételek!C21</f>
        <v>53375</v>
      </c>
      <c r="C13" s="24">
        <v>800</v>
      </c>
      <c r="D13" s="24">
        <v>300</v>
      </c>
      <c r="E13" s="24">
        <v>25000</v>
      </c>
      <c r="F13" s="24">
        <v>1230</v>
      </c>
      <c r="G13" s="24">
        <v>500</v>
      </c>
      <c r="H13" s="24">
        <v>150</v>
      </c>
      <c r="I13" s="24">
        <v>150</v>
      </c>
      <c r="J13" s="24">
        <v>150</v>
      </c>
      <c r="K13" s="24">
        <v>23500</v>
      </c>
      <c r="L13" s="24">
        <v>1000</v>
      </c>
      <c r="M13" s="24">
        <v>400</v>
      </c>
      <c r="N13" s="24">
        <v>195</v>
      </c>
      <c r="O13" s="24">
        <f t="shared" si="0"/>
        <v>53375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135</v>
      </c>
      <c r="B14" s="24">
        <f>Bevételek!C30</f>
        <v>2317</v>
      </c>
      <c r="C14" s="24">
        <v>193</v>
      </c>
      <c r="D14" s="24">
        <v>193</v>
      </c>
      <c r="E14" s="24">
        <v>193</v>
      </c>
      <c r="F14" s="24">
        <v>193</v>
      </c>
      <c r="G14" s="24">
        <v>193</v>
      </c>
      <c r="H14" s="24">
        <v>193</v>
      </c>
      <c r="I14" s="24">
        <v>193</v>
      </c>
      <c r="J14" s="24">
        <v>193</v>
      </c>
      <c r="K14" s="24">
        <v>193</v>
      </c>
      <c r="L14" s="24">
        <v>193</v>
      </c>
      <c r="M14" s="24">
        <v>193</v>
      </c>
      <c r="N14" s="24">
        <v>194</v>
      </c>
      <c r="O14" s="24">
        <f t="shared" si="0"/>
        <v>2317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19" t="s">
        <v>238</v>
      </c>
      <c r="B15" s="24">
        <v>200</v>
      </c>
      <c r="C15" s="24"/>
      <c r="D15" s="24"/>
      <c r="E15" s="24"/>
      <c r="F15" s="24"/>
      <c r="G15" s="24"/>
      <c r="H15" s="24">
        <v>200</v>
      </c>
      <c r="I15" s="24"/>
      <c r="J15" s="24"/>
      <c r="K15" s="24"/>
      <c r="L15" s="24"/>
      <c r="M15" s="24"/>
      <c r="N15" s="24"/>
      <c r="O15" s="24">
        <f t="shared" si="0"/>
        <v>200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>
      <c r="A16" s="19" t="s">
        <v>136</v>
      </c>
      <c r="B16" s="24">
        <f>Bevételek!C38</f>
        <v>51942</v>
      </c>
      <c r="C16" s="24">
        <v>51942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>
        <f t="shared" si="0"/>
        <v>51942</v>
      </c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5" t="s">
        <v>40</v>
      </c>
      <c r="B17" s="46">
        <f aca="true" t="shared" si="1" ref="B17:N17">SUM(B10:B16)</f>
        <v>251781</v>
      </c>
      <c r="C17" s="46">
        <f t="shared" si="1"/>
        <v>64346</v>
      </c>
      <c r="D17" s="46">
        <f t="shared" si="1"/>
        <v>11904</v>
      </c>
      <c r="E17" s="46">
        <f t="shared" si="1"/>
        <v>36604</v>
      </c>
      <c r="F17" s="46">
        <f t="shared" si="1"/>
        <v>12834</v>
      </c>
      <c r="G17" s="46">
        <f t="shared" si="1"/>
        <v>12105</v>
      </c>
      <c r="H17" s="46">
        <f t="shared" si="1"/>
        <v>11956</v>
      </c>
      <c r="I17" s="46">
        <f t="shared" si="1"/>
        <v>11756</v>
      </c>
      <c r="J17" s="46">
        <f t="shared" si="1"/>
        <v>11756</v>
      </c>
      <c r="K17" s="46">
        <f t="shared" si="1"/>
        <v>42106</v>
      </c>
      <c r="L17" s="46">
        <f t="shared" si="1"/>
        <v>12606</v>
      </c>
      <c r="M17" s="46">
        <f t="shared" si="1"/>
        <v>12006</v>
      </c>
      <c r="N17" s="46">
        <f t="shared" si="1"/>
        <v>11802</v>
      </c>
      <c r="O17" s="46">
        <f t="shared" si="0"/>
        <v>251781</v>
      </c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0.5" customHeight="1">
      <c r="A18" s="19"/>
      <c r="B18" s="23"/>
      <c r="C18" s="24"/>
      <c r="D18" s="23"/>
      <c r="E18" s="23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20" t="s">
        <v>11</v>
      </c>
      <c r="B19" s="23"/>
      <c r="C19" s="24"/>
      <c r="D19" s="23"/>
      <c r="E19" s="23"/>
      <c r="F19" s="24"/>
      <c r="G19" s="23"/>
      <c r="H19" s="23"/>
      <c r="I19" s="23"/>
      <c r="J19" s="23"/>
      <c r="K19" s="23"/>
      <c r="L19" s="23"/>
      <c r="M19" s="23"/>
      <c r="N19" s="23"/>
      <c r="O19" s="23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41</v>
      </c>
      <c r="B20" s="24">
        <f>Működési!D9</f>
        <v>39067</v>
      </c>
      <c r="C20" s="24">
        <v>3255</v>
      </c>
      <c r="D20" s="24">
        <v>3255</v>
      </c>
      <c r="E20" s="24">
        <v>3255</v>
      </c>
      <c r="F20" s="24">
        <v>3255</v>
      </c>
      <c r="G20" s="24">
        <v>3255</v>
      </c>
      <c r="H20" s="24">
        <v>3256</v>
      </c>
      <c r="I20" s="24">
        <v>3256</v>
      </c>
      <c r="J20" s="24">
        <v>3256</v>
      </c>
      <c r="K20" s="24">
        <v>3256</v>
      </c>
      <c r="L20" s="24">
        <v>3256</v>
      </c>
      <c r="M20" s="24">
        <v>3256</v>
      </c>
      <c r="N20" s="24">
        <v>3256</v>
      </c>
      <c r="O20" s="24">
        <f aca="true" t="shared" si="2" ref="O20:O27">SUM(C20:N20)</f>
        <v>39067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133</v>
      </c>
      <c r="B21" s="24">
        <f>Működési!D22</f>
        <v>6457</v>
      </c>
      <c r="C21" s="24">
        <v>538</v>
      </c>
      <c r="D21" s="24">
        <v>538</v>
      </c>
      <c r="E21" s="24">
        <v>538</v>
      </c>
      <c r="F21" s="24">
        <v>538</v>
      </c>
      <c r="G21" s="24">
        <v>538</v>
      </c>
      <c r="H21" s="24">
        <v>538</v>
      </c>
      <c r="I21" s="24">
        <v>538</v>
      </c>
      <c r="J21" s="24">
        <v>538</v>
      </c>
      <c r="K21" s="24">
        <v>538</v>
      </c>
      <c r="L21" s="24">
        <v>538</v>
      </c>
      <c r="M21" s="24">
        <v>538</v>
      </c>
      <c r="N21" s="24">
        <v>539</v>
      </c>
      <c r="O21" s="24">
        <f t="shared" si="2"/>
        <v>6457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4</v>
      </c>
      <c r="B22" s="24">
        <f>Működési!D27</f>
        <v>49840</v>
      </c>
      <c r="C22" s="24">
        <v>4153</v>
      </c>
      <c r="D22" s="24">
        <v>4153</v>
      </c>
      <c r="E22" s="24">
        <v>4153</v>
      </c>
      <c r="F22" s="24">
        <v>4153</v>
      </c>
      <c r="G22" s="24">
        <v>4153</v>
      </c>
      <c r="H22" s="24">
        <v>4153</v>
      </c>
      <c r="I22" s="24">
        <v>4153</v>
      </c>
      <c r="J22" s="24">
        <v>4153</v>
      </c>
      <c r="K22" s="24">
        <v>4154</v>
      </c>
      <c r="L22" s="24">
        <v>4154</v>
      </c>
      <c r="M22" s="24">
        <v>4154</v>
      </c>
      <c r="N22" s="24">
        <v>4154</v>
      </c>
      <c r="O22" s="24">
        <f t="shared" si="2"/>
        <v>49840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134</v>
      </c>
      <c r="B23" s="24">
        <f>Működési!D66</f>
        <v>6690</v>
      </c>
      <c r="C23" s="24"/>
      <c r="D23" s="24"/>
      <c r="E23" s="24"/>
      <c r="F23" s="24"/>
      <c r="G23" s="23"/>
      <c r="H23" s="23"/>
      <c r="I23" s="23"/>
      <c r="J23" s="23"/>
      <c r="K23" s="23">
        <v>6690</v>
      </c>
      <c r="L23" s="23"/>
      <c r="M23" s="23"/>
      <c r="N23" s="23"/>
      <c r="O23" s="24">
        <f t="shared" si="2"/>
        <v>6690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1" t="s">
        <v>56</v>
      </c>
      <c r="B24" s="45">
        <f>Pénzellátások!C19</f>
        <v>6323</v>
      </c>
      <c r="C24" s="24">
        <v>466</v>
      </c>
      <c r="D24" s="24">
        <v>466</v>
      </c>
      <c r="E24" s="24">
        <v>466</v>
      </c>
      <c r="F24" s="24">
        <v>466</v>
      </c>
      <c r="G24" s="24">
        <v>467</v>
      </c>
      <c r="H24" s="24">
        <v>467</v>
      </c>
      <c r="I24" s="24">
        <v>467</v>
      </c>
      <c r="J24" s="24">
        <v>467</v>
      </c>
      <c r="K24" s="24">
        <v>467</v>
      </c>
      <c r="L24" s="24">
        <v>467</v>
      </c>
      <c r="M24" s="24">
        <v>467</v>
      </c>
      <c r="N24" s="24">
        <v>1190</v>
      </c>
      <c r="O24" s="24">
        <f t="shared" si="2"/>
        <v>6323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1" t="s">
        <v>21</v>
      </c>
      <c r="B25" s="24">
        <f>'Átadott pénzeszközök'!C26</f>
        <v>81109</v>
      </c>
      <c r="C25" s="24">
        <v>6759</v>
      </c>
      <c r="D25" s="24">
        <v>6759</v>
      </c>
      <c r="E25" s="24">
        <v>6759</v>
      </c>
      <c r="F25" s="24">
        <v>6759</v>
      </c>
      <c r="G25" s="24">
        <v>6759</v>
      </c>
      <c r="H25" s="24">
        <v>6759</v>
      </c>
      <c r="I25" s="24">
        <v>6759</v>
      </c>
      <c r="J25" s="24">
        <v>6759</v>
      </c>
      <c r="K25" s="24">
        <v>6759</v>
      </c>
      <c r="L25" s="24">
        <v>6759</v>
      </c>
      <c r="M25" s="24">
        <v>6759</v>
      </c>
      <c r="N25" s="24">
        <v>6760</v>
      </c>
      <c r="O25" s="24">
        <f t="shared" si="2"/>
        <v>81109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52" t="s">
        <v>2</v>
      </c>
      <c r="B26" s="48">
        <f>'Fejlesztési kiadások'!C25</f>
        <v>58517</v>
      </c>
      <c r="C26" s="48">
        <v>500</v>
      </c>
      <c r="D26" s="48"/>
      <c r="E26" s="48">
        <v>8000</v>
      </c>
      <c r="F26" s="48">
        <v>1800</v>
      </c>
      <c r="G26" s="48">
        <v>15000</v>
      </c>
      <c r="H26" s="48"/>
      <c r="I26" s="48"/>
      <c r="J26" s="48"/>
      <c r="K26" s="48">
        <v>30000</v>
      </c>
      <c r="L26" s="48">
        <v>3200</v>
      </c>
      <c r="M26" s="48">
        <v>17</v>
      </c>
      <c r="N26" s="48"/>
      <c r="O26" s="24">
        <f t="shared" si="2"/>
        <v>58517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>
      <c r="A27" s="52" t="s">
        <v>214</v>
      </c>
      <c r="B27" s="48">
        <f>Mérleg!E14</f>
        <v>3778</v>
      </c>
      <c r="C27" s="48">
        <v>3778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24">
        <f t="shared" si="2"/>
        <v>3778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6.5" thickBot="1">
      <c r="A28" s="53" t="s">
        <v>1</v>
      </c>
      <c r="B28" s="50">
        <f aca="true" t="shared" si="3" ref="B28:N28">SUM(B20:B27)</f>
        <v>251781</v>
      </c>
      <c r="C28" s="50">
        <f t="shared" si="3"/>
        <v>19449</v>
      </c>
      <c r="D28" s="50">
        <f t="shared" si="3"/>
        <v>15171</v>
      </c>
      <c r="E28" s="50">
        <f t="shared" si="3"/>
        <v>23171</v>
      </c>
      <c r="F28" s="50">
        <f t="shared" si="3"/>
        <v>16971</v>
      </c>
      <c r="G28" s="50">
        <f t="shared" si="3"/>
        <v>30172</v>
      </c>
      <c r="H28" s="50">
        <f t="shared" si="3"/>
        <v>15173</v>
      </c>
      <c r="I28" s="50">
        <f t="shared" si="3"/>
        <v>15173</v>
      </c>
      <c r="J28" s="50">
        <f t="shared" si="3"/>
        <v>15173</v>
      </c>
      <c r="K28" s="50">
        <f t="shared" si="3"/>
        <v>51864</v>
      </c>
      <c r="L28" s="50">
        <f t="shared" si="3"/>
        <v>18374</v>
      </c>
      <c r="M28" s="50">
        <f t="shared" si="3"/>
        <v>15191</v>
      </c>
      <c r="N28" s="50">
        <f t="shared" si="3"/>
        <v>15899</v>
      </c>
      <c r="O28" s="50">
        <f>SUM(C28:N28)</f>
        <v>251781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7.25" thickBot="1" thickTop="1">
      <c r="A29" s="54" t="s">
        <v>44</v>
      </c>
      <c r="B29" s="55">
        <f aca="true" t="shared" si="4" ref="B29:O29">B17-B28</f>
        <v>0</v>
      </c>
      <c r="C29" s="55">
        <f t="shared" si="4"/>
        <v>44897</v>
      </c>
      <c r="D29" s="55">
        <f t="shared" si="4"/>
        <v>-3267</v>
      </c>
      <c r="E29" s="55">
        <f t="shared" si="4"/>
        <v>13433</v>
      </c>
      <c r="F29" s="55">
        <f t="shared" si="4"/>
        <v>-4137</v>
      </c>
      <c r="G29" s="55">
        <f t="shared" si="4"/>
        <v>-18067</v>
      </c>
      <c r="H29" s="55">
        <f t="shared" si="4"/>
        <v>-3217</v>
      </c>
      <c r="I29" s="55">
        <f t="shared" si="4"/>
        <v>-3417</v>
      </c>
      <c r="J29" s="55">
        <f t="shared" si="4"/>
        <v>-3417</v>
      </c>
      <c r="K29" s="55">
        <f t="shared" si="4"/>
        <v>-9758</v>
      </c>
      <c r="L29" s="55">
        <f t="shared" si="4"/>
        <v>-5768</v>
      </c>
      <c r="M29" s="55">
        <f t="shared" si="4"/>
        <v>-3185</v>
      </c>
      <c r="N29" s="55">
        <f t="shared" si="4"/>
        <v>-4097</v>
      </c>
      <c r="O29" s="56">
        <f t="shared" si="4"/>
        <v>0</v>
      </c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7.25" thickBot="1" thickTop="1">
      <c r="A30" s="54" t="s">
        <v>82</v>
      </c>
      <c r="B30" s="55"/>
      <c r="C30" s="55">
        <v>44897</v>
      </c>
      <c r="D30" s="55">
        <f>C30+D29</f>
        <v>41630</v>
      </c>
      <c r="E30" s="55">
        <f aca="true" t="shared" si="5" ref="E30:M30">D30+E29</f>
        <v>55063</v>
      </c>
      <c r="F30" s="55">
        <f t="shared" si="5"/>
        <v>50926</v>
      </c>
      <c r="G30" s="55">
        <f t="shared" si="5"/>
        <v>32859</v>
      </c>
      <c r="H30" s="55">
        <f t="shared" si="5"/>
        <v>29642</v>
      </c>
      <c r="I30" s="55">
        <f t="shared" si="5"/>
        <v>26225</v>
      </c>
      <c r="J30" s="55">
        <f t="shared" si="5"/>
        <v>22808</v>
      </c>
      <c r="K30" s="55">
        <f t="shared" si="5"/>
        <v>13050</v>
      </c>
      <c r="L30" s="55">
        <f t="shared" si="5"/>
        <v>7282</v>
      </c>
      <c r="M30" s="55">
        <f t="shared" si="5"/>
        <v>4097</v>
      </c>
      <c r="N30" s="55">
        <v>0</v>
      </c>
      <c r="O30" s="56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0.5" customHeight="1" thickTop="1">
      <c r="A31" s="16"/>
      <c r="B31" s="13"/>
      <c r="C31" s="13"/>
      <c r="D31" s="13"/>
      <c r="E31" s="13"/>
      <c r="F31" s="13"/>
      <c r="G31" s="1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5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34" t="s">
        <v>263</v>
      </c>
      <c r="C1" s="334"/>
      <c r="D1" s="334"/>
      <c r="E1" s="334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35" t="s">
        <v>176</v>
      </c>
      <c r="B4" s="335"/>
      <c r="C4" s="335"/>
      <c r="D4" s="335"/>
      <c r="E4" s="335"/>
      <c r="F4" s="150"/>
    </row>
    <row r="5" spans="1:6" ht="18" customHeight="1">
      <c r="A5" s="335" t="s">
        <v>186</v>
      </c>
      <c r="B5" s="335"/>
      <c r="C5" s="335"/>
      <c r="D5" s="335"/>
      <c r="E5" s="335"/>
      <c r="F5" s="150"/>
    </row>
    <row r="6" spans="1:6" ht="18" customHeight="1">
      <c r="A6" s="335" t="s">
        <v>179</v>
      </c>
      <c r="B6" s="335"/>
      <c r="C6" s="335"/>
      <c r="D6" s="335"/>
      <c r="E6" s="335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36" t="s">
        <v>187</v>
      </c>
      <c r="D9" s="337"/>
      <c r="E9" s="338"/>
      <c r="F9" s="149"/>
    </row>
    <row r="10" spans="1:6" ht="18" customHeight="1">
      <c r="A10" s="163">
        <v>1</v>
      </c>
      <c r="B10" s="154" t="s">
        <v>41</v>
      </c>
      <c r="C10" s="155"/>
      <c r="D10" s="156">
        <f>SUM(D11:D22)</f>
        <v>7501</v>
      </c>
      <c r="E10" s="157"/>
      <c r="F10" s="149"/>
    </row>
    <row r="11" spans="1:6" ht="18" customHeight="1" hidden="1">
      <c r="A11" s="158"/>
      <c r="B11" s="238" t="s">
        <v>148</v>
      </c>
      <c r="C11" s="239"/>
      <c r="D11" s="240"/>
      <c r="E11" s="159"/>
      <c r="F11" s="149"/>
    </row>
    <row r="12" spans="1:6" ht="18" customHeight="1" hidden="1">
      <c r="A12" s="158"/>
      <c r="B12" s="238" t="s">
        <v>149</v>
      </c>
      <c r="C12" s="239"/>
      <c r="D12" s="240"/>
      <c r="E12" s="159"/>
      <c r="F12" s="149"/>
    </row>
    <row r="13" spans="1:6" ht="18" customHeight="1" hidden="1">
      <c r="A13" s="158"/>
      <c r="B13" s="238" t="s">
        <v>150</v>
      </c>
      <c r="C13" s="239"/>
      <c r="D13" s="240"/>
      <c r="E13" s="159"/>
      <c r="F13" s="149"/>
    </row>
    <row r="14" spans="1:6" ht="18" customHeight="1" hidden="1">
      <c r="A14" s="158"/>
      <c r="B14" s="238" t="s">
        <v>151</v>
      </c>
      <c r="C14" s="239"/>
      <c r="D14" s="240"/>
      <c r="E14" s="159"/>
      <c r="F14" s="149"/>
    </row>
    <row r="15" spans="1:6" ht="18" customHeight="1" hidden="1">
      <c r="A15" s="158"/>
      <c r="B15" s="238" t="s">
        <v>152</v>
      </c>
      <c r="C15" s="239"/>
      <c r="D15" s="240"/>
      <c r="E15" s="159"/>
      <c r="F15" s="149"/>
    </row>
    <row r="16" spans="1:6" ht="18" customHeight="1" hidden="1">
      <c r="A16" s="158"/>
      <c r="B16" s="238" t="s">
        <v>121</v>
      </c>
      <c r="C16" s="239"/>
      <c r="D16" s="240"/>
      <c r="E16" s="159"/>
      <c r="F16" s="149"/>
    </row>
    <row r="17" spans="1:6" ht="18" customHeight="1" hidden="1">
      <c r="A17" s="158"/>
      <c r="B17" s="238" t="s">
        <v>122</v>
      </c>
      <c r="C17" s="239"/>
      <c r="D17" s="240"/>
      <c r="E17" s="159"/>
      <c r="F17" s="149"/>
    </row>
    <row r="18" spans="1:6" ht="18" customHeight="1" hidden="1">
      <c r="A18" s="160"/>
      <c r="B18" s="238" t="s">
        <v>153</v>
      </c>
      <c r="C18" s="241"/>
      <c r="D18" s="242"/>
      <c r="E18" s="159"/>
      <c r="F18" s="149"/>
    </row>
    <row r="19" spans="1:6" ht="18" customHeight="1">
      <c r="A19" s="158"/>
      <c r="B19" s="238" t="s">
        <v>126</v>
      </c>
      <c r="C19" s="239"/>
      <c r="D19" s="240">
        <v>7087</v>
      </c>
      <c r="E19" s="159"/>
      <c r="F19" s="149"/>
    </row>
    <row r="20" spans="1:6" ht="18" customHeight="1" hidden="1">
      <c r="A20" s="158"/>
      <c r="B20" s="238" t="s">
        <v>154</v>
      </c>
      <c r="C20" s="239"/>
      <c r="D20" s="240"/>
      <c r="E20" s="159"/>
      <c r="F20" s="149"/>
    </row>
    <row r="21" spans="1:6" ht="18" customHeight="1">
      <c r="A21" s="160"/>
      <c r="B21" s="238" t="s">
        <v>124</v>
      </c>
      <c r="C21" s="241"/>
      <c r="D21" s="240">
        <v>80</v>
      </c>
      <c r="E21" s="159"/>
      <c r="F21" s="149"/>
    </row>
    <row r="22" spans="1:6" ht="18" customHeight="1">
      <c r="A22" s="161"/>
      <c r="B22" s="237" t="s">
        <v>123</v>
      </c>
      <c r="C22" s="243"/>
      <c r="D22" s="244">
        <v>334</v>
      </c>
      <c r="E22" s="162"/>
      <c r="F22" s="149"/>
    </row>
    <row r="23" spans="1:6" ht="18" customHeight="1">
      <c r="A23" s="163">
        <v>2</v>
      </c>
      <c r="B23" s="164" t="s">
        <v>188</v>
      </c>
      <c r="C23" s="155"/>
      <c r="D23" s="156">
        <f>SUM(D24:D27)</f>
        <v>1808</v>
      </c>
      <c r="E23" s="165"/>
      <c r="F23" s="149"/>
    </row>
    <row r="24" spans="1:6" ht="18" customHeight="1">
      <c r="A24" s="158"/>
      <c r="B24" s="238" t="s">
        <v>68</v>
      </c>
      <c r="C24" s="239"/>
      <c r="D24" s="240">
        <v>1541</v>
      </c>
      <c r="E24" s="159"/>
      <c r="F24" s="149"/>
    </row>
    <row r="25" spans="1:6" ht="18" customHeight="1">
      <c r="A25" s="158"/>
      <c r="B25" s="238" t="s">
        <v>155</v>
      </c>
      <c r="C25" s="239"/>
      <c r="D25" s="240">
        <v>162</v>
      </c>
      <c r="E25" s="159"/>
      <c r="F25" s="149"/>
    </row>
    <row r="26" spans="1:6" ht="18" customHeight="1" hidden="1">
      <c r="A26" s="158"/>
      <c r="B26" s="238" t="s">
        <v>156</v>
      </c>
      <c r="C26" s="239"/>
      <c r="D26" s="240"/>
      <c r="E26" s="159"/>
      <c r="F26" s="149"/>
    </row>
    <row r="27" spans="1:6" ht="18" customHeight="1">
      <c r="A27" s="161"/>
      <c r="B27" s="237" t="s">
        <v>157</v>
      </c>
      <c r="C27" s="243"/>
      <c r="D27" s="244">
        <v>105</v>
      </c>
      <c r="E27" s="162"/>
      <c r="F27" s="149"/>
    </row>
    <row r="28" spans="1:6" ht="18" customHeight="1">
      <c r="A28" s="245">
        <v>3</v>
      </c>
      <c r="B28" s="166" t="s">
        <v>4</v>
      </c>
      <c r="C28" s="155"/>
      <c r="D28" s="156">
        <f>SUM(D29:D66)</f>
        <v>29573</v>
      </c>
      <c r="E28" s="165"/>
      <c r="F28" s="149"/>
    </row>
    <row r="29" spans="1:6" ht="18" customHeight="1" hidden="1">
      <c r="A29" s="246"/>
      <c r="B29" s="238" t="s">
        <v>101</v>
      </c>
      <c r="C29" s="241"/>
      <c r="D29" s="240"/>
      <c r="E29" s="159"/>
      <c r="F29" s="149"/>
    </row>
    <row r="30" spans="1:6" ht="18" customHeight="1">
      <c r="A30" s="247"/>
      <c r="B30" s="238" t="s">
        <v>102</v>
      </c>
      <c r="C30" s="239"/>
      <c r="D30" s="240">
        <v>10</v>
      </c>
      <c r="E30" s="159"/>
      <c r="F30" s="149"/>
    </row>
    <row r="31" spans="1:6" ht="18" customHeight="1" hidden="1">
      <c r="A31" s="247"/>
      <c r="B31" s="238" t="s">
        <v>103</v>
      </c>
      <c r="C31" s="241"/>
      <c r="D31" s="240"/>
      <c r="E31" s="159"/>
      <c r="F31" s="149"/>
    </row>
    <row r="32" spans="1:5" ht="18" customHeight="1">
      <c r="A32" s="247"/>
      <c r="B32" s="238" t="s">
        <v>158</v>
      </c>
      <c r="C32" s="239"/>
      <c r="D32" s="240">
        <v>16</v>
      </c>
      <c r="E32" s="159"/>
    </row>
    <row r="33" spans="1:5" ht="18" customHeight="1" hidden="1">
      <c r="A33" s="247"/>
      <c r="B33" s="238" t="s">
        <v>189</v>
      </c>
      <c r="C33" s="239"/>
      <c r="D33" s="240"/>
      <c r="E33" s="159"/>
    </row>
    <row r="34" spans="1:5" ht="18" customHeight="1" hidden="1">
      <c r="A34" s="247"/>
      <c r="B34" s="238" t="s">
        <v>159</v>
      </c>
      <c r="C34" s="239"/>
      <c r="D34" s="240"/>
      <c r="E34" s="159"/>
    </row>
    <row r="35" spans="1:5" ht="18" customHeight="1">
      <c r="A35" s="247"/>
      <c r="B35" s="238" t="s">
        <v>160</v>
      </c>
      <c r="C35" s="239"/>
      <c r="D35" s="240">
        <v>597</v>
      </c>
      <c r="E35" s="159"/>
    </row>
    <row r="36" spans="1:5" ht="18" customHeight="1">
      <c r="A36" s="247"/>
      <c r="B36" s="238" t="s">
        <v>104</v>
      </c>
      <c r="C36" s="239"/>
      <c r="D36" s="240">
        <v>389</v>
      </c>
      <c r="E36" s="159"/>
    </row>
    <row r="37" spans="1:5" ht="18" customHeight="1" hidden="1">
      <c r="A37" s="247"/>
      <c r="B37" s="238" t="s">
        <v>161</v>
      </c>
      <c r="C37" s="239"/>
      <c r="D37" s="240"/>
      <c r="E37" s="159"/>
    </row>
    <row r="38" spans="1:5" ht="18" customHeight="1">
      <c r="A38" s="247"/>
      <c r="B38" s="238" t="s">
        <v>162</v>
      </c>
      <c r="C38" s="239"/>
      <c r="D38" s="240">
        <v>7475</v>
      </c>
      <c r="E38" s="159"/>
    </row>
    <row r="39" spans="1:5" ht="18" customHeight="1">
      <c r="A39" s="247"/>
      <c r="B39" s="238" t="s">
        <v>105</v>
      </c>
      <c r="C39" s="239"/>
      <c r="D39" s="240">
        <v>195</v>
      </c>
      <c r="E39" s="159"/>
    </row>
    <row r="40" spans="1:5" ht="18" customHeight="1">
      <c r="A40" s="247"/>
      <c r="B40" s="238" t="s">
        <v>190</v>
      </c>
      <c r="C40" s="239"/>
      <c r="D40" s="240">
        <v>176</v>
      </c>
      <c r="E40" s="159"/>
    </row>
    <row r="41" spans="1:5" ht="18" customHeight="1">
      <c r="A41" s="247"/>
      <c r="B41" s="238" t="s">
        <v>106</v>
      </c>
      <c r="C41" s="239"/>
      <c r="D41" s="240">
        <v>77</v>
      </c>
      <c r="E41" s="159"/>
    </row>
    <row r="42" spans="1:5" ht="18" customHeight="1" hidden="1">
      <c r="A42" s="247"/>
      <c r="B42" s="238" t="s">
        <v>163</v>
      </c>
      <c r="C42" s="239"/>
      <c r="D42" s="240"/>
      <c r="E42" s="159"/>
    </row>
    <row r="43" spans="1:5" ht="18" customHeight="1">
      <c r="A43" s="247"/>
      <c r="B43" s="238" t="s">
        <v>164</v>
      </c>
      <c r="C43" s="239"/>
      <c r="D43" s="240">
        <v>411</v>
      </c>
      <c r="E43" s="159"/>
    </row>
    <row r="44" spans="1:5" ht="18" customHeight="1" hidden="1">
      <c r="A44" s="247"/>
      <c r="B44" s="238" t="s">
        <v>165</v>
      </c>
      <c r="C44" s="239"/>
      <c r="D44" s="242"/>
      <c r="E44" s="159"/>
    </row>
    <row r="45" spans="1:5" ht="18" customHeight="1">
      <c r="A45" s="247"/>
      <c r="B45" s="238" t="s">
        <v>107</v>
      </c>
      <c r="C45" s="239"/>
      <c r="D45" s="240">
        <v>292</v>
      </c>
      <c r="E45" s="159"/>
    </row>
    <row r="46" spans="1:5" ht="18" customHeight="1">
      <c r="A46" s="247"/>
      <c r="B46" s="238" t="s">
        <v>108</v>
      </c>
      <c r="C46" s="239"/>
      <c r="D46" s="240">
        <v>1582</v>
      </c>
      <c r="E46" s="159"/>
    </row>
    <row r="47" spans="1:5" ht="18" customHeight="1">
      <c r="A47" s="247"/>
      <c r="B47" s="238" t="s">
        <v>109</v>
      </c>
      <c r="C47" s="239"/>
      <c r="D47" s="240">
        <v>96</v>
      </c>
      <c r="E47" s="159"/>
    </row>
    <row r="48" spans="1:5" ht="18" customHeight="1">
      <c r="A48" s="247"/>
      <c r="B48" s="238" t="s">
        <v>138</v>
      </c>
      <c r="C48" s="239"/>
      <c r="D48" s="240">
        <v>492</v>
      </c>
      <c r="E48" s="159"/>
    </row>
    <row r="49" spans="1:5" ht="18" customHeight="1">
      <c r="A49" s="247"/>
      <c r="B49" s="238" t="s">
        <v>166</v>
      </c>
      <c r="C49" s="239"/>
      <c r="D49" s="240">
        <v>1710</v>
      </c>
      <c r="E49" s="159"/>
    </row>
    <row r="50" spans="1:5" ht="18" customHeight="1">
      <c r="A50" s="247"/>
      <c r="B50" s="238" t="s">
        <v>110</v>
      </c>
      <c r="C50" s="239"/>
      <c r="D50" s="240">
        <v>2994</v>
      </c>
      <c r="E50" s="159"/>
    </row>
    <row r="51" spans="1:5" ht="18" customHeight="1">
      <c r="A51" s="247"/>
      <c r="B51" s="238" t="s">
        <v>111</v>
      </c>
      <c r="C51" s="239"/>
      <c r="D51" s="240">
        <v>250</v>
      </c>
      <c r="E51" s="159"/>
    </row>
    <row r="52" spans="1:5" ht="18" customHeight="1">
      <c r="A52" s="247"/>
      <c r="B52" s="238" t="s">
        <v>167</v>
      </c>
      <c r="C52" s="239"/>
      <c r="D52" s="240">
        <v>1123</v>
      </c>
      <c r="E52" s="159"/>
    </row>
    <row r="53" spans="1:5" ht="18" customHeight="1" hidden="1">
      <c r="A53" s="247"/>
      <c r="B53" s="238" t="s">
        <v>112</v>
      </c>
      <c r="C53" s="239"/>
      <c r="D53" s="240"/>
      <c r="E53" s="159"/>
    </row>
    <row r="54" spans="1:5" ht="18" customHeight="1">
      <c r="A54" s="247"/>
      <c r="B54" s="238" t="s">
        <v>125</v>
      </c>
      <c r="C54" s="239"/>
      <c r="D54" s="240">
        <v>357</v>
      </c>
      <c r="E54" s="159"/>
    </row>
    <row r="55" spans="1:5" ht="18" customHeight="1">
      <c r="A55" s="247"/>
      <c r="B55" s="238" t="s">
        <v>113</v>
      </c>
      <c r="C55" s="239"/>
      <c r="D55" s="240">
        <v>1297</v>
      </c>
      <c r="E55" s="159"/>
    </row>
    <row r="56" spans="1:5" ht="18" customHeight="1">
      <c r="A56" s="247"/>
      <c r="B56" s="238" t="s">
        <v>168</v>
      </c>
      <c r="C56" s="239"/>
      <c r="D56" s="240">
        <v>95</v>
      </c>
      <c r="E56" s="159"/>
    </row>
    <row r="57" spans="1:5" ht="18" customHeight="1">
      <c r="A57" s="247"/>
      <c r="B57" s="238" t="s">
        <v>169</v>
      </c>
      <c r="C57" s="239"/>
      <c r="D57" s="240">
        <v>19</v>
      </c>
      <c r="E57" s="159"/>
    </row>
    <row r="58" spans="1:5" ht="18" customHeight="1">
      <c r="A58" s="247"/>
      <c r="B58" s="238" t="s">
        <v>114</v>
      </c>
      <c r="C58" s="239"/>
      <c r="D58" s="240">
        <v>3613</v>
      </c>
      <c r="E58" s="159"/>
    </row>
    <row r="59" spans="1:5" ht="18" customHeight="1">
      <c r="A59" s="247"/>
      <c r="B59" s="238" t="s">
        <v>115</v>
      </c>
      <c r="C59" s="239"/>
      <c r="D59" s="240">
        <v>5</v>
      </c>
      <c r="E59" s="159"/>
    </row>
    <row r="60" spans="1:5" ht="18" customHeight="1">
      <c r="A60" s="247"/>
      <c r="B60" s="238" t="s">
        <v>116</v>
      </c>
      <c r="C60" s="239"/>
      <c r="D60" s="240">
        <v>622</v>
      </c>
      <c r="E60" s="159"/>
    </row>
    <row r="61" spans="1:5" ht="18" customHeight="1">
      <c r="A61" s="247"/>
      <c r="B61" s="238" t="s">
        <v>170</v>
      </c>
      <c r="C61" s="239"/>
      <c r="D61" s="240">
        <v>5484</v>
      </c>
      <c r="E61" s="159"/>
    </row>
    <row r="62" spans="1:5" ht="18" customHeight="1">
      <c r="A62" s="247"/>
      <c r="B62" s="238" t="s">
        <v>117</v>
      </c>
      <c r="C62" s="239"/>
      <c r="D62" s="240">
        <v>193</v>
      </c>
      <c r="E62" s="159"/>
    </row>
    <row r="63" spans="1:5" ht="18" customHeight="1" hidden="1">
      <c r="A63" s="247"/>
      <c r="B63" s="238" t="s">
        <v>70</v>
      </c>
      <c r="C63" s="239"/>
      <c r="D63" s="240"/>
      <c r="E63" s="159"/>
    </row>
    <row r="64" spans="1:5" ht="18" customHeight="1" hidden="1">
      <c r="A64" s="247"/>
      <c r="B64" s="238" t="s">
        <v>171</v>
      </c>
      <c r="C64" s="239"/>
      <c r="D64" s="240"/>
      <c r="E64" s="159"/>
    </row>
    <row r="65" spans="1:5" ht="18" customHeight="1" hidden="1">
      <c r="A65" s="247"/>
      <c r="B65" s="238" t="s">
        <v>69</v>
      </c>
      <c r="C65" s="239"/>
      <c r="D65" s="240"/>
      <c r="E65" s="159"/>
    </row>
    <row r="66" spans="1:5" ht="18" customHeight="1">
      <c r="A66" s="249"/>
      <c r="B66" s="237" t="s">
        <v>172</v>
      </c>
      <c r="C66" s="243"/>
      <c r="D66" s="244">
        <v>3</v>
      </c>
      <c r="E66" s="162"/>
    </row>
    <row r="67" spans="1:5" ht="18" customHeight="1">
      <c r="A67" s="245">
        <v>4</v>
      </c>
      <c r="B67" s="166" t="s">
        <v>127</v>
      </c>
      <c r="C67" s="252"/>
      <c r="D67" s="156">
        <f>D68</f>
        <v>6690</v>
      </c>
      <c r="E67" s="254"/>
    </row>
    <row r="68" spans="1:5" ht="18" customHeight="1">
      <c r="A68" s="249"/>
      <c r="B68" s="237" t="s">
        <v>178</v>
      </c>
      <c r="C68" s="250"/>
      <c r="D68" s="244">
        <v>6690</v>
      </c>
      <c r="E68" s="162"/>
    </row>
    <row r="69" spans="1:5" ht="18" customHeight="1">
      <c r="A69" s="168"/>
      <c r="B69" s="169" t="s">
        <v>1</v>
      </c>
      <c r="C69" s="170"/>
      <c r="D69" s="171">
        <f>D28+D23+D10+D67</f>
        <v>45572</v>
      </c>
      <c r="E69" s="172"/>
    </row>
    <row r="70" spans="1:5" ht="18.75">
      <c r="A70" s="129"/>
      <c r="B70" s="173"/>
      <c r="C70" s="173"/>
      <c r="D70" s="173"/>
      <c r="E70" s="173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34" t="s">
        <v>264</v>
      </c>
      <c r="C1" s="334"/>
      <c r="D1" s="334"/>
      <c r="E1" s="334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35" t="s">
        <v>176</v>
      </c>
      <c r="B4" s="335"/>
      <c r="C4" s="335"/>
      <c r="D4" s="335"/>
      <c r="E4" s="335"/>
      <c r="F4" s="150"/>
    </row>
    <row r="5" spans="1:6" ht="18" customHeight="1">
      <c r="A5" s="335" t="s">
        <v>186</v>
      </c>
      <c r="B5" s="335"/>
      <c r="C5" s="335"/>
      <c r="D5" s="335"/>
      <c r="E5" s="335"/>
      <c r="F5" s="150"/>
    </row>
    <row r="6" spans="1:6" ht="18" customHeight="1">
      <c r="A6" s="335" t="s">
        <v>203</v>
      </c>
      <c r="B6" s="335"/>
      <c r="C6" s="335"/>
      <c r="D6" s="335"/>
      <c r="E6" s="335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36" t="s">
        <v>187</v>
      </c>
      <c r="D9" s="337"/>
      <c r="E9" s="338"/>
      <c r="F9" s="149"/>
    </row>
    <row r="10" spans="1:6" ht="18" customHeight="1">
      <c r="A10" s="163">
        <v>1</v>
      </c>
      <c r="B10" s="154" t="s">
        <v>41</v>
      </c>
      <c r="C10" s="155"/>
      <c r="D10" s="156">
        <f>SUM(D11:D22)</f>
        <v>1895</v>
      </c>
      <c r="E10" s="157"/>
      <c r="F10" s="149"/>
    </row>
    <row r="11" spans="1:6" ht="18" customHeight="1">
      <c r="A11" s="158"/>
      <c r="B11" s="238" t="s">
        <v>148</v>
      </c>
      <c r="C11" s="239"/>
      <c r="D11" s="240">
        <v>1835</v>
      </c>
      <c r="E11" s="159"/>
      <c r="F11" s="149"/>
    </row>
    <row r="12" spans="1:6" ht="18" customHeight="1" hidden="1">
      <c r="A12" s="158"/>
      <c r="B12" s="238" t="s">
        <v>149</v>
      </c>
      <c r="C12" s="239"/>
      <c r="D12" s="240"/>
      <c r="E12" s="159"/>
      <c r="F12" s="149"/>
    </row>
    <row r="13" spans="1:6" ht="18" customHeight="1" hidden="1">
      <c r="A13" s="158"/>
      <c r="B13" s="238" t="s">
        <v>150</v>
      </c>
      <c r="C13" s="239"/>
      <c r="D13" s="240"/>
      <c r="E13" s="159"/>
      <c r="F13" s="149"/>
    </row>
    <row r="14" spans="1:6" ht="18" customHeight="1" hidden="1">
      <c r="A14" s="158"/>
      <c r="B14" s="238" t="s">
        <v>151</v>
      </c>
      <c r="C14" s="239"/>
      <c r="D14" s="240"/>
      <c r="E14" s="159"/>
      <c r="F14" s="149"/>
    </row>
    <row r="15" spans="1:6" ht="18" customHeight="1">
      <c r="A15" s="158"/>
      <c r="B15" s="238" t="s">
        <v>152</v>
      </c>
      <c r="C15" s="239"/>
      <c r="D15" s="240">
        <v>60</v>
      </c>
      <c r="E15" s="159"/>
      <c r="F15" s="149"/>
    </row>
    <row r="16" spans="1:6" ht="18" customHeight="1" hidden="1">
      <c r="A16" s="158"/>
      <c r="B16" s="238" t="s">
        <v>121</v>
      </c>
      <c r="C16" s="239"/>
      <c r="D16" s="240"/>
      <c r="E16" s="159"/>
      <c r="F16" s="149"/>
    </row>
    <row r="17" spans="1:6" ht="18" customHeight="1" hidden="1">
      <c r="A17" s="158"/>
      <c r="B17" s="238" t="s">
        <v>122</v>
      </c>
      <c r="C17" s="239"/>
      <c r="D17" s="240"/>
      <c r="E17" s="159"/>
      <c r="F17" s="149"/>
    </row>
    <row r="18" spans="1:6" ht="18" customHeight="1" hidden="1">
      <c r="A18" s="160"/>
      <c r="B18" s="238" t="s">
        <v>153</v>
      </c>
      <c r="C18" s="241"/>
      <c r="D18" s="242"/>
      <c r="E18" s="159"/>
      <c r="F18" s="149"/>
    </row>
    <row r="19" spans="1:6" ht="18" customHeight="1" hidden="1">
      <c r="A19" s="158"/>
      <c r="B19" s="238" t="s">
        <v>126</v>
      </c>
      <c r="C19" s="239"/>
      <c r="D19" s="240"/>
      <c r="E19" s="159"/>
      <c r="F19" s="149"/>
    </row>
    <row r="20" spans="1:6" ht="18" customHeight="1" hidden="1">
      <c r="A20" s="158"/>
      <c r="B20" s="238" t="s">
        <v>154</v>
      </c>
      <c r="C20" s="239"/>
      <c r="D20" s="240"/>
      <c r="E20" s="159"/>
      <c r="F20" s="149"/>
    </row>
    <row r="21" spans="1:6" ht="18" customHeight="1" hidden="1">
      <c r="A21" s="160"/>
      <c r="B21" s="238" t="s">
        <v>124</v>
      </c>
      <c r="C21" s="241"/>
      <c r="D21" s="242"/>
      <c r="E21" s="159"/>
      <c r="F21" s="149"/>
    </row>
    <row r="22" spans="1:6" ht="18" customHeight="1" hidden="1">
      <c r="A22" s="161"/>
      <c r="B22" s="237" t="s">
        <v>123</v>
      </c>
      <c r="C22" s="243"/>
      <c r="D22" s="244"/>
      <c r="E22" s="162"/>
      <c r="F22" s="149"/>
    </row>
    <row r="23" spans="1:6" ht="18" customHeight="1">
      <c r="A23" s="163">
        <v>2</v>
      </c>
      <c r="B23" s="164" t="s">
        <v>188</v>
      </c>
      <c r="C23" s="155"/>
      <c r="D23" s="156">
        <f>SUM(D24:D27)</f>
        <v>419</v>
      </c>
      <c r="E23" s="165"/>
      <c r="F23" s="149"/>
    </row>
    <row r="24" spans="1:6" ht="18" customHeight="1">
      <c r="A24" s="158"/>
      <c r="B24" s="238" t="s">
        <v>68</v>
      </c>
      <c r="C24" s="239"/>
      <c r="D24" s="240">
        <v>404</v>
      </c>
      <c r="E24" s="159"/>
      <c r="F24" s="149"/>
    </row>
    <row r="25" spans="1:6" ht="18" customHeight="1">
      <c r="A25" s="158"/>
      <c r="B25" s="238" t="s">
        <v>155</v>
      </c>
      <c r="C25" s="239"/>
      <c r="D25" s="240">
        <v>5</v>
      </c>
      <c r="E25" s="159"/>
      <c r="F25" s="149"/>
    </row>
    <row r="26" spans="1:6" ht="18" customHeight="1" hidden="1">
      <c r="A26" s="158"/>
      <c r="B26" s="238" t="s">
        <v>156</v>
      </c>
      <c r="C26" s="239"/>
      <c r="D26" s="240"/>
      <c r="E26" s="159"/>
      <c r="F26" s="149"/>
    </row>
    <row r="27" spans="1:6" ht="18" customHeight="1">
      <c r="A27" s="161"/>
      <c r="B27" s="237" t="s">
        <v>157</v>
      </c>
      <c r="C27" s="243"/>
      <c r="D27" s="244">
        <v>10</v>
      </c>
      <c r="E27" s="162"/>
      <c r="F27" s="149"/>
    </row>
    <row r="28" spans="1:6" ht="18" customHeight="1">
      <c r="A28" s="245">
        <v>3</v>
      </c>
      <c r="B28" s="166" t="s">
        <v>4</v>
      </c>
      <c r="C28" s="155"/>
      <c r="D28" s="156">
        <f>SUM(D29:D66)</f>
        <v>3413</v>
      </c>
      <c r="E28" s="165"/>
      <c r="F28" s="149"/>
    </row>
    <row r="29" spans="1:6" ht="18" customHeight="1" hidden="1">
      <c r="A29" s="246"/>
      <c r="B29" s="238" t="s">
        <v>101</v>
      </c>
      <c r="C29" s="241"/>
      <c r="D29" s="240"/>
      <c r="E29" s="159"/>
      <c r="F29" s="149"/>
    </row>
    <row r="30" spans="1:6" ht="18" customHeight="1" hidden="1">
      <c r="A30" s="247"/>
      <c r="B30" s="238" t="s">
        <v>102</v>
      </c>
      <c r="C30" s="239"/>
      <c r="D30" s="240"/>
      <c r="E30" s="159"/>
      <c r="F30" s="149"/>
    </row>
    <row r="31" spans="1:6" ht="18" customHeight="1" hidden="1">
      <c r="A31" s="247"/>
      <c r="B31" s="238" t="s">
        <v>103</v>
      </c>
      <c r="C31" s="241"/>
      <c r="D31" s="240"/>
      <c r="E31" s="159"/>
      <c r="F31" s="149"/>
    </row>
    <row r="32" spans="1:5" ht="18" customHeight="1" hidden="1">
      <c r="A32" s="247"/>
      <c r="B32" s="238" t="s">
        <v>158</v>
      </c>
      <c r="C32" s="239"/>
      <c r="D32" s="240"/>
      <c r="E32" s="159"/>
    </row>
    <row r="33" spans="1:5" ht="18" customHeight="1" hidden="1">
      <c r="A33" s="247"/>
      <c r="B33" s="238" t="s">
        <v>189</v>
      </c>
      <c r="C33" s="239"/>
      <c r="D33" s="240"/>
      <c r="E33" s="159"/>
    </row>
    <row r="34" spans="1:5" ht="18" customHeight="1" hidden="1">
      <c r="A34" s="247"/>
      <c r="B34" s="238" t="s">
        <v>159</v>
      </c>
      <c r="C34" s="239"/>
      <c r="D34" s="240"/>
      <c r="E34" s="159"/>
    </row>
    <row r="35" spans="1:5" ht="18" customHeight="1">
      <c r="A35" s="247"/>
      <c r="B35" s="238" t="s">
        <v>160</v>
      </c>
      <c r="C35" s="239"/>
      <c r="D35" s="240">
        <v>12</v>
      </c>
      <c r="E35" s="159"/>
    </row>
    <row r="36" spans="1:5" ht="18" customHeight="1" hidden="1">
      <c r="A36" s="247"/>
      <c r="B36" s="238" t="s">
        <v>104</v>
      </c>
      <c r="C36" s="239"/>
      <c r="D36" s="240"/>
      <c r="E36" s="159"/>
    </row>
    <row r="37" spans="1:5" ht="18" customHeight="1" hidden="1">
      <c r="A37" s="247"/>
      <c r="B37" s="238" t="s">
        <v>161</v>
      </c>
      <c r="C37" s="239"/>
      <c r="D37" s="240"/>
      <c r="E37" s="159"/>
    </row>
    <row r="38" spans="1:5" ht="18" customHeight="1">
      <c r="A38" s="247"/>
      <c r="B38" s="238" t="s">
        <v>162</v>
      </c>
      <c r="C38" s="239"/>
      <c r="D38" s="240">
        <v>235</v>
      </c>
      <c r="E38" s="159"/>
    </row>
    <row r="39" spans="1:5" ht="18" customHeight="1">
      <c r="A39" s="247"/>
      <c r="B39" s="238" t="s">
        <v>105</v>
      </c>
      <c r="C39" s="239"/>
      <c r="D39" s="240">
        <v>74</v>
      </c>
      <c r="E39" s="159"/>
    </row>
    <row r="40" spans="1:5" ht="18" customHeight="1">
      <c r="A40" s="247"/>
      <c r="B40" s="238" t="s">
        <v>190</v>
      </c>
      <c r="C40" s="239"/>
      <c r="D40" s="240">
        <v>43</v>
      </c>
      <c r="E40" s="159"/>
    </row>
    <row r="41" spans="1:5" ht="18" customHeight="1" hidden="1">
      <c r="A41" s="247"/>
      <c r="B41" s="238" t="s">
        <v>106</v>
      </c>
      <c r="C41" s="239"/>
      <c r="D41" s="240"/>
      <c r="E41" s="159"/>
    </row>
    <row r="42" spans="1:5" ht="18" customHeight="1" hidden="1">
      <c r="A42" s="247"/>
      <c r="B42" s="238" t="s">
        <v>163</v>
      </c>
      <c r="C42" s="239"/>
      <c r="D42" s="240"/>
      <c r="E42" s="159"/>
    </row>
    <row r="43" spans="1:5" ht="18" customHeight="1">
      <c r="A43" s="247"/>
      <c r="B43" s="238" t="s">
        <v>164</v>
      </c>
      <c r="C43" s="239"/>
      <c r="D43" s="240">
        <v>79</v>
      </c>
      <c r="E43" s="159"/>
    </row>
    <row r="44" spans="1:5" ht="18" customHeight="1" hidden="1">
      <c r="A44" s="247"/>
      <c r="B44" s="238" t="s">
        <v>165</v>
      </c>
      <c r="C44" s="239"/>
      <c r="D44" s="242"/>
      <c r="E44" s="159"/>
    </row>
    <row r="45" spans="1:5" ht="18" customHeight="1">
      <c r="A45" s="247"/>
      <c r="B45" s="238" t="s">
        <v>107</v>
      </c>
      <c r="C45" s="239"/>
      <c r="D45" s="240">
        <v>153</v>
      </c>
      <c r="E45" s="159"/>
    </row>
    <row r="46" spans="1:5" ht="18" customHeight="1">
      <c r="A46" s="247"/>
      <c r="B46" s="238" t="s">
        <v>108</v>
      </c>
      <c r="C46" s="239"/>
      <c r="D46" s="240">
        <v>975</v>
      </c>
      <c r="E46" s="159"/>
    </row>
    <row r="47" spans="1:5" ht="18" customHeight="1">
      <c r="A47" s="247"/>
      <c r="B47" s="238" t="s">
        <v>109</v>
      </c>
      <c r="C47" s="239"/>
      <c r="D47" s="240">
        <v>63</v>
      </c>
      <c r="E47" s="159"/>
    </row>
    <row r="48" spans="1:5" ht="18" customHeight="1" hidden="1">
      <c r="A48" s="247"/>
      <c r="B48" s="238" t="s">
        <v>138</v>
      </c>
      <c r="C48" s="239"/>
      <c r="D48" s="240"/>
      <c r="E48" s="159"/>
    </row>
    <row r="49" spans="1:5" ht="18" customHeight="1" hidden="1">
      <c r="A49" s="247"/>
      <c r="B49" s="238" t="s">
        <v>166</v>
      </c>
      <c r="C49" s="239"/>
      <c r="D49" s="240"/>
      <c r="E49" s="159"/>
    </row>
    <row r="50" spans="1:5" ht="18" customHeight="1">
      <c r="A50" s="247"/>
      <c r="B50" s="238" t="s">
        <v>110</v>
      </c>
      <c r="C50" s="239"/>
      <c r="D50" s="240">
        <v>470</v>
      </c>
      <c r="E50" s="159"/>
    </row>
    <row r="51" spans="1:5" ht="18" customHeight="1" hidden="1">
      <c r="A51" s="247"/>
      <c r="B51" s="238" t="s">
        <v>111</v>
      </c>
      <c r="C51" s="239"/>
      <c r="D51" s="240"/>
      <c r="E51" s="159"/>
    </row>
    <row r="52" spans="1:5" ht="18" customHeight="1" hidden="1">
      <c r="A52" s="247"/>
      <c r="B52" s="238" t="s">
        <v>167</v>
      </c>
      <c r="C52" s="239"/>
      <c r="D52" s="240"/>
      <c r="E52" s="159"/>
    </row>
    <row r="53" spans="1:5" ht="18" customHeight="1" hidden="1">
      <c r="A53" s="247"/>
      <c r="B53" s="238" t="s">
        <v>112</v>
      </c>
      <c r="C53" s="239"/>
      <c r="D53" s="240"/>
      <c r="E53" s="159"/>
    </row>
    <row r="54" spans="1:5" ht="18" customHeight="1" hidden="1">
      <c r="A54" s="247"/>
      <c r="B54" s="238" t="s">
        <v>125</v>
      </c>
      <c r="C54" s="239"/>
      <c r="D54" s="240"/>
      <c r="E54" s="159"/>
    </row>
    <row r="55" spans="1:5" ht="18" customHeight="1">
      <c r="A55" s="247"/>
      <c r="B55" s="238" t="s">
        <v>113</v>
      </c>
      <c r="C55" s="239"/>
      <c r="D55" s="240">
        <v>10</v>
      </c>
      <c r="E55" s="159"/>
    </row>
    <row r="56" spans="1:5" ht="18" customHeight="1">
      <c r="A56" s="247"/>
      <c r="B56" s="238" t="s">
        <v>168</v>
      </c>
      <c r="C56" s="239"/>
      <c r="D56" s="240">
        <v>59</v>
      </c>
      <c r="E56" s="159"/>
    </row>
    <row r="57" spans="1:5" ht="18" customHeight="1" hidden="1">
      <c r="A57" s="247"/>
      <c r="B57" s="238" t="s">
        <v>169</v>
      </c>
      <c r="C57" s="239"/>
      <c r="D57" s="240"/>
      <c r="E57" s="159"/>
    </row>
    <row r="58" spans="1:5" ht="18" customHeight="1">
      <c r="A58" s="247"/>
      <c r="B58" s="238" t="s">
        <v>114</v>
      </c>
      <c r="C58" s="239"/>
      <c r="D58" s="240">
        <v>693</v>
      </c>
      <c r="E58" s="159"/>
    </row>
    <row r="59" spans="1:5" ht="18" customHeight="1">
      <c r="A59" s="247"/>
      <c r="B59" s="238" t="s">
        <v>115</v>
      </c>
      <c r="C59" s="239"/>
      <c r="D59" s="240">
        <v>50</v>
      </c>
      <c r="E59" s="159"/>
    </row>
    <row r="60" spans="1:5" ht="18" customHeight="1" hidden="1">
      <c r="A60" s="247"/>
      <c r="B60" s="238" t="s">
        <v>116</v>
      </c>
      <c r="C60" s="239"/>
      <c r="D60" s="240"/>
      <c r="E60" s="159"/>
    </row>
    <row r="61" spans="1:5" ht="18" customHeight="1">
      <c r="A61" s="247"/>
      <c r="B61" s="238" t="s">
        <v>170</v>
      </c>
      <c r="C61" s="239"/>
      <c r="D61" s="240">
        <v>497</v>
      </c>
      <c r="E61" s="159"/>
    </row>
    <row r="62" spans="1:5" ht="18" customHeight="1" hidden="1">
      <c r="A62" s="247"/>
      <c r="B62" s="238" t="s">
        <v>117</v>
      </c>
      <c r="C62" s="239"/>
      <c r="D62" s="240"/>
      <c r="E62" s="159"/>
    </row>
    <row r="63" spans="1:5" ht="18" customHeight="1" hidden="1">
      <c r="A63" s="247"/>
      <c r="B63" s="238" t="s">
        <v>70</v>
      </c>
      <c r="C63" s="239"/>
      <c r="D63" s="240"/>
      <c r="E63" s="159"/>
    </row>
    <row r="64" spans="1:5" ht="18" customHeight="1" hidden="1">
      <c r="A64" s="247"/>
      <c r="B64" s="238" t="s">
        <v>171</v>
      </c>
      <c r="C64" s="239"/>
      <c r="D64" s="240"/>
      <c r="E64" s="159"/>
    </row>
    <row r="65" spans="1:5" ht="18" customHeight="1" hidden="1">
      <c r="A65" s="247"/>
      <c r="B65" s="238" t="s">
        <v>69</v>
      </c>
      <c r="C65" s="239"/>
      <c r="D65" s="240"/>
      <c r="E65" s="159"/>
    </row>
    <row r="66" spans="1:5" ht="18" customHeight="1" hidden="1">
      <c r="A66" s="249"/>
      <c r="B66" s="237" t="s">
        <v>172</v>
      </c>
      <c r="C66" s="243"/>
      <c r="D66" s="244"/>
      <c r="E66" s="162"/>
    </row>
    <row r="67" spans="1:5" ht="18" customHeight="1" hidden="1">
      <c r="A67" s="251">
        <v>4</v>
      </c>
      <c r="B67" s="166" t="s">
        <v>127</v>
      </c>
      <c r="C67" s="252"/>
      <c r="D67" s="253">
        <f>D68</f>
        <v>0</v>
      </c>
      <c r="E67" s="254"/>
    </row>
    <row r="68" spans="1:5" ht="18" customHeight="1" hidden="1">
      <c r="A68" s="167"/>
      <c r="B68" s="237" t="s">
        <v>178</v>
      </c>
      <c r="C68" s="250"/>
      <c r="D68" s="250"/>
      <c r="E68" s="162"/>
    </row>
    <row r="69" spans="1:5" ht="18" customHeight="1">
      <c r="A69" s="168"/>
      <c r="B69" s="169" t="s">
        <v>1</v>
      </c>
      <c r="C69" s="170"/>
      <c r="D69" s="171">
        <f>D28+D23+D10+D67</f>
        <v>5727</v>
      </c>
      <c r="E69" s="172"/>
    </row>
    <row r="70" spans="1:5" ht="18.75">
      <c r="A70" s="129"/>
      <c r="B70" s="173"/>
      <c r="C70" s="173"/>
      <c r="D70" s="173"/>
      <c r="E70" s="173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34" t="s">
        <v>265</v>
      </c>
      <c r="C1" s="334"/>
      <c r="D1" s="334"/>
      <c r="E1" s="334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35" t="s">
        <v>176</v>
      </c>
      <c r="B4" s="335"/>
      <c r="C4" s="335"/>
      <c r="D4" s="335"/>
      <c r="E4" s="335"/>
      <c r="F4" s="150"/>
    </row>
    <row r="5" spans="1:6" ht="18" customHeight="1">
      <c r="A5" s="335" t="s">
        <v>186</v>
      </c>
      <c r="B5" s="335"/>
      <c r="C5" s="335"/>
      <c r="D5" s="335"/>
      <c r="E5" s="335"/>
      <c r="F5" s="150"/>
    </row>
    <row r="6" spans="1:6" ht="18" customHeight="1">
      <c r="A6" s="335" t="s">
        <v>202</v>
      </c>
      <c r="B6" s="335"/>
      <c r="C6" s="335"/>
      <c r="D6" s="335"/>
      <c r="E6" s="335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36" t="s">
        <v>187</v>
      </c>
      <c r="D9" s="337"/>
      <c r="E9" s="338"/>
      <c r="F9" s="149"/>
    </row>
    <row r="10" spans="1:6" ht="18" customHeight="1">
      <c r="A10" s="163">
        <v>1</v>
      </c>
      <c r="B10" s="154" t="s">
        <v>41</v>
      </c>
      <c r="C10" s="155"/>
      <c r="D10" s="156">
        <f>SUM(D11:D22)</f>
        <v>2774</v>
      </c>
      <c r="E10" s="157"/>
      <c r="F10" s="149"/>
    </row>
    <row r="11" spans="1:6" ht="18" customHeight="1">
      <c r="A11" s="158"/>
      <c r="B11" s="238" t="s">
        <v>148</v>
      </c>
      <c r="C11" s="239"/>
      <c r="D11" s="240">
        <v>2704</v>
      </c>
      <c r="E11" s="159"/>
      <c r="F11" s="149"/>
    </row>
    <row r="12" spans="1:6" ht="18" customHeight="1" hidden="1">
      <c r="A12" s="158"/>
      <c r="B12" s="238" t="s">
        <v>149</v>
      </c>
      <c r="C12" s="239"/>
      <c r="D12" s="240"/>
      <c r="E12" s="159"/>
      <c r="F12" s="149"/>
    </row>
    <row r="13" spans="1:6" ht="18" customHeight="1" hidden="1">
      <c r="A13" s="158"/>
      <c r="B13" s="238" t="s">
        <v>150</v>
      </c>
      <c r="C13" s="239"/>
      <c r="D13" s="240"/>
      <c r="E13" s="159"/>
      <c r="F13" s="149"/>
    </row>
    <row r="14" spans="1:6" ht="18" customHeight="1" hidden="1">
      <c r="A14" s="158"/>
      <c r="B14" s="238" t="s">
        <v>151</v>
      </c>
      <c r="C14" s="239"/>
      <c r="D14" s="240"/>
      <c r="E14" s="159"/>
      <c r="F14" s="149"/>
    </row>
    <row r="15" spans="1:6" ht="18" customHeight="1">
      <c r="A15" s="158"/>
      <c r="B15" s="238" t="s">
        <v>152</v>
      </c>
      <c r="C15" s="239"/>
      <c r="D15" s="240">
        <v>60</v>
      </c>
      <c r="E15" s="159"/>
      <c r="F15" s="149"/>
    </row>
    <row r="16" spans="1:6" ht="18" customHeight="1">
      <c r="A16" s="158"/>
      <c r="B16" s="238" t="s">
        <v>121</v>
      </c>
      <c r="C16" s="239"/>
      <c r="D16" s="240">
        <v>10</v>
      </c>
      <c r="E16" s="159"/>
      <c r="F16" s="149"/>
    </row>
    <row r="17" spans="1:6" ht="18" customHeight="1" hidden="1">
      <c r="A17" s="158"/>
      <c r="B17" s="238" t="s">
        <v>122</v>
      </c>
      <c r="C17" s="239"/>
      <c r="D17" s="240"/>
      <c r="E17" s="159"/>
      <c r="F17" s="149"/>
    </row>
    <row r="18" spans="1:6" ht="18" customHeight="1" hidden="1">
      <c r="A18" s="160"/>
      <c r="B18" s="238" t="s">
        <v>153</v>
      </c>
      <c r="C18" s="241"/>
      <c r="D18" s="242"/>
      <c r="E18" s="159"/>
      <c r="F18" s="149"/>
    </row>
    <row r="19" spans="1:6" ht="18" customHeight="1" hidden="1">
      <c r="A19" s="158"/>
      <c r="B19" s="238" t="s">
        <v>126</v>
      </c>
      <c r="C19" s="239"/>
      <c r="D19" s="240"/>
      <c r="E19" s="159"/>
      <c r="F19" s="149"/>
    </row>
    <row r="20" spans="1:6" ht="18" customHeight="1" hidden="1">
      <c r="A20" s="158"/>
      <c r="B20" s="238" t="s">
        <v>154</v>
      </c>
      <c r="C20" s="239"/>
      <c r="D20" s="240"/>
      <c r="E20" s="159"/>
      <c r="F20" s="149"/>
    </row>
    <row r="21" spans="1:6" ht="18" customHeight="1" hidden="1">
      <c r="A21" s="160"/>
      <c r="B21" s="238" t="s">
        <v>124</v>
      </c>
      <c r="C21" s="241"/>
      <c r="D21" s="242"/>
      <c r="E21" s="159"/>
      <c r="F21" s="149"/>
    </row>
    <row r="22" spans="1:6" ht="18" customHeight="1" hidden="1">
      <c r="A22" s="161"/>
      <c r="B22" s="237" t="s">
        <v>123</v>
      </c>
      <c r="C22" s="243"/>
      <c r="D22" s="244"/>
      <c r="E22" s="162"/>
      <c r="F22" s="149"/>
    </row>
    <row r="23" spans="1:6" ht="18" customHeight="1">
      <c r="A23" s="163">
        <v>2</v>
      </c>
      <c r="B23" s="164" t="s">
        <v>188</v>
      </c>
      <c r="C23" s="155"/>
      <c r="D23" s="156">
        <f>SUM(D24:D27)</f>
        <v>626</v>
      </c>
      <c r="E23" s="165"/>
      <c r="F23" s="149"/>
    </row>
    <row r="24" spans="1:6" ht="18" customHeight="1">
      <c r="A24" s="158"/>
      <c r="B24" s="238" t="s">
        <v>68</v>
      </c>
      <c r="C24" s="239"/>
      <c r="D24" s="240">
        <v>605</v>
      </c>
      <c r="E24" s="159"/>
      <c r="F24" s="149"/>
    </row>
    <row r="25" spans="1:6" ht="18" customHeight="1">
      <c r="A25" s="158"/>
      <c r="B25" s="238" t="s">
        <v>155</v>
      </c>
      <c r="C25" s="239"/>
      <c r="D25" s="240">
        <v>10</v>
      </c>
      <c r="E25" s="159"/>
      <c r="F25" s="149"/>
    </row>
    <row r="26" spans="1:6" ht="18" customHeight="1" hidden="1">
      <c r="A26" s="158"/>
      <c r="B26" s="238" t="s">
        <v>156</v>
      </c>
      <c r="C26" s="239"/>
      <c r="D26" s="240"/>
      <c r="E26" s="159"/>
      <c r="F26" s="149"/>
    </row>
    <row r="27" spans="1:6" ht="18" customHeight="1">
      <c r="A27" s="161"/>
      <c r="B27" s="237" t="s">
        <v>157</v>
      </c>
      <c r="C27" s="243"/>
      <c r="D27" s="244">
        <v>11</v>
      </c>
      <c r="E27" s="162"/>
      <c r="F27" s="149"/>
    </row>
    <row r="28" spans="1:6" ht="18" customHeight="1">
      <c r="A28" s="245">
        <v>3</v>
      </c>
      <c r="B28" s="166" t="s">
        <v>4</v>
      </c>
      <c r="C28" s="155"/>
      <c r="D28" s="156">
        <f>SUM(D29:D66)</f>
        <v>521</v>
      </c>
      <c r="E28" s="165"/>
      <c r="F28" s="149"/>
    </row>
    <row r="29" spans="1:6" ht="18" customHeight="1" hidden="1">
      <c r="A29" s="246"/>
      <c r="B29" s="238" t="s">
        <v>101</v>
      </c>
      <c r="C29" s="241"/>
      <c r="D29" s="240"/>
      <c r="E29" s="159"/>
      <c r="F29" s="149"/>
    </row>
    <row r="30" spans="1:6" ht="18" customHeight="1">
      <c r="A30" s="247"/>
      <c r="B30" s="238" t="s">
        <v>102</v>
      </c>
      <c r="C30" s="239"/>
      <c r="D30" s="240">
        <v>18</v>
      </c>
      <c r="E30" s="159"/>
      <c r="F30" s="149"/>
    </row>
    <row r="31" spans="1:6" ht="18" customHeight="1" hidden="1">
      <c r="A31" s="247"/>
      <c r="B31" s="238" t="s">
        <v>103</v>
      </c>
      <c r="C31" s="241"/>
      <c r="D31" s="240"/>
      <c r="E31" s="159"/>
      <c r="F31" s="149"/>
    </row>
    <row r="32" spans="1:5" ht="18" customHeight="1" hidden="1">
      <c r="A32" s="247"/>
      <c r="B32" s="238" t="s">
        <v>158</v>
      </c>
      <c r="C32" s="239"/>
      <c r="D32" s="240"/>
      <c r="E32" s="159"/>
    </row>
    <row r="33" spans="1:5" ht="18" customHeight="1" hidden="1">
      <c r="A33" s="247"/>
      <c r="B33" s="238" t="s">
        <v>189</v>
      </c>
      <c r="C33" s="239"/>
      <c r="D33" s="240"/>
      <c r="E33" s="159"/>
    </row>
    <row r="34" spans="1:5" ht="18" customHeight="1" hidden="1">
      <c r="A34" s="247"/>
      <c r="B34" s="238" t="s">
        <v>159</v>
      </c>
      <c r="C34" s="239"/>
      <c r="D34" s="240"/>
      <c r="E34" s="159"/>
    </row>
    <row r="35" spans="1:5" ht="18" customHeight="1">
      <c r="A35" s="247"/>
      <c r="B35" s="238" t="s">
        <v>160</v>
      </c>
      <c r="C35" s="239"/>
      <c r="D35" s="240">
        <v>23</v>
      </c>
      <c r="E35" s="159"/>
    </row>
    <row r="36" spans="1:5" ht="18" customHeight="1" hidden="1">
      <c r="A36" s="247"/>
      <c r="B36" s="238" t="s">
        <v>104</v>
      </c>
      <c r="C36" s="239"/>
      <c r="D36" s="240"/>
      <c r="E36" s="159"/>
    </row>
    <row r="37" spans="1:5" ht="18" customHeight="1" hidden="1">
      <c r="A37" s="247"/>
      <c r="B37" s="238" t="s">
        <v>161</v>
      </c>
      <c r="C37" s="239"/>
      <c r="D37" s="240"/>
      <c r="E37" s="159"/>
    </row>
    <row r="38" spans="1:5" ht="18" customHeight="1">
      <c r="A38" s="247"/>
      <c r="B38" s="238" t="s">
        <v>162</v>
      </c>
      <c r="C38" s="239"/>
      <c r="D38" s="240">
        <v>7</v>
      </c>
      <c r="E38" s="159"/>
    </row>
    <row r="39" spans="1:5" ht="18" customHeight="1" hidden="1">
      <c r="A39" s="247"/>
      <c r="B39" s="238" t="s">
        <v>105</v>
      </c>
      <c r="C39" s="239"/>
      <c r="D39" s="240"/>
      <c r="E39" s="159"/>
    </row>
    <row r="40" spans="1:5" ht="18" customHeight="1">
      <c r="A40" s="247"/>
      <c r="B40" s="238" t="s">
        <v>190</v>
      </c>
      <c r="C40" s="239"/>
      <c r="D40" s="240">
        <v>12</v>
      </c>
      <c r="E40" s="159"/>
    </row>
    <row r="41" spans="1:5" ht="18" customHeight="1" hidden="1">
      <c r="A41" s="247"/>
      <c r="B41" s="238" t="s">
        <v>106</v>
      </c>
      <c r="C41" s="239"/>
      <c r="D41" s="240"/>
      <c r="E41" s="159"/>
    </row>
    <row r="42" spans="1:5" ht="18" customHeight="1" hidden="1">
      <c r="A42" s="247"/>
      <c r="B42" s="238" t="s">
        <v>163</v>
      </c>
      <c r="C42" s="239"/>
      <c r="D42" s="240"/>
      <c r="E42" s="159"/>
    </row>
    <row r="43" spans="1:5" ht="18" customHeight="1">
      <c r="A43" s="247"/>
      <c r="B43" s="238" t="s">
        <v>164</v>
      </c>
      <c r="C43" s="239"/>
      <c r="D43" s="240">
        <v>93</v>
      </c>
      <c r="E43" s="159"/>
    </row>
    <row r="44" spans="1:5" ht="18" customHeight="1" hidden="1">
      <c r="A44" s="247"/>
      <c r="B44" s="238" t="s">
        <v>165</v>
      </c>
      <c r="C44" s="239"/>
      <c r="D44" s="242"/>
      <c r="E44" s="159"/>
    </row>
    <row r="45" spans="1:5" ht="18" customHeight="1">
      <c r="A45" s="247"/>
      <c r="B45" s="238" t="s">
        <v>107</v>
      </c>
      <c r="C45" s="239"/>
      <c r="D45" s="240">
        <v>15</v>
      </c>
      <c r="E45" s="159"/>
    </row>
    <row r="46" spans="1:5" ht="18" customHeight="1">
      <c r="A46" s="247"/>
      <c r="B46" s="238" t="s">
        <v>108</v>
      </c>
      <c r="C46" s="239"/>
      <c r="D46" s="240">
        <v>188</v>
      </c>
      <c r="E46" s="159"/>
    </row>
    <row r="47" spans="1:5" ht="18" customHeight="1">
      <c r="A47" s="247"/>
      <c r="B47" s="238" t="s">
        <v>109</v>
      </c>
      <c r="C47" s="239"/>
      <c r="D47" s="240">
        <v>23</v>
      </c>
      <c r="E47" s="159"/>
    </row>
    <row r="48" spans="1:5" ht="18" customHeight="1" hidden="1">
      <c r="A48" s="247"/>
      <c r="B48" s="238" t="s">
        <v>138</v>
      </c>
      <c r="C48" s="239"/>
      <c r="D48" s="240"/>
      <c r="E48" s="159"/>
    </row>
    <row r="49" spans="1:5" ht="18" customHeight="1" hidden="1">
      <c r="A49" s="247"/>
      <c r="B49" s="238" t="s">
        <v>166</v>
      </c>
      <c r="C49" s="239"/>
      <c r="D49" s="240"/>
      <c r="E49" s="159"/>
    </row>
    <row r="50" spans="1:5" ht="18" customHeight="1">
      <c r="A50" s="247"/>
      <c r="B50" s="238" t="s">
        <v>110</v>
      </c>
      <c r="C50" s="239"/>
      <c r="D50" s="240">
        <v>25</v>
      </c>
      <c r="E50" s="159"/>
    </row>
    <row r="51" spans="1:5" ht="18" customHeight="1" hidden="1">
      <c r="A51" s="247"/>
      <c r="B51" s="238" t="s">
        <v>111</v>
      </c>
      <c r="C51" s="239"/>
      <c r="D51" s="240"/>
      <c r="E51" s="159"/>
    </row>
    <row r="52" spans="1:5" ht="18" customHeight="1" hidden="1">
      <c r="A52" s="247"/>
      <c r="B52" s="238" t="s">
        <v>167</v>
      </c>
      <c r="C52" s="239"/>
      <c r="D52" s="240"/>
      <c r="E52" s="159"/>
    </row>
    <row r="53" spans="1:5" ht="18" customHeight="1" hidden="1">
      <c r="A53" s="247"/>
      <c r="B53" s="238" t="s">
        <v>112</v>
      </c>
      <c r="C53" s="239"/>
      <c r="D53" s="240"/>
      <c r="E53" s="159"/>
    </row>
    <row r="54" spans="1:5" ht="18" customHeight="1" hidden="1">
      <c r="A54" s="247"/>
      <c r="B54" s="238" t="s">
        <v>125</v>
      </c>
      <c r="C54" s="239"/>
      <c r="D54" s="240"/>
      <c r="E54" s="159"/>
    </row>
    <row r="55" spans="1:5" ht="18" customHeight="1" hidden="1">
      <c r="A55" s="247"/>
      <c r="B55" s="238" t="s">
        <v>113</v>
      </c>
      <c r="C55" s="239"/>
      <c r="D55" s="240"/>
      <c r="E55" s="159"/>
    </row>
    <row r="56" spans="1:5" ht="18" customHeight="1" hidden="1">
      <c r="A56" s="247"/>
      <c r="B56" s="238" t="s">
        <v>168</v>
      </c>
      <c r="C56" s="239"/>
      <c r="D56" s="240"/>
      <c r="E56" s="159"/>
    </row>
    <row r="57" spans="1:5" ht="18" customHeight="1" hidden="1">
      <c r="A57" s="247"/>
      <c r="B57" s="238" t="s">
        <v>169</v>
      </c>
      <c r="C57" s="239"/>
      <c r="D57" s="240"/>
      <c r="E57" s="159"/>
    </row>
    <row r="58" spans="1:5" ht="18" customHeight="1" hidden="1">
      <c r="A58" s="247"/>
      <c r="B58" s="238" t="s">
        <v>114</v>
      </c>
      <c r="C58" s="239"/>
      <c r="D58" s="240"/>
      <c r="E58" s="159"/>
    </row>
    <row r="59" spans="1:5" ht="18" customHeight="1">
      <c r="A59" s="247"/>
      <c r="B59" s="238" t="s">
        <v>115</v>
      </c>
      <c r="C59" s="239"/>
      <c r="D59" s="240">
        <v>21</v>
      </c>
      <c r="E59" s="159"/>
    </row>
    <row r="60" spans="1:5" ht="18" customHeight="1" hidden="1">
      <c r="A60" s="247"/>
      <c r="B60" s="238" t="s">
        <v>116</v>
      </c>
      <c r="C60" s="239"/>
      <c r="D60" s="240"/>
      <c r="E60" s="159"/>
    </row>
    <row r="61" spans="1:5" ht="18" customHeight="1">
      <c r="A61" s="247"/>
      <c r="B61" s="238" t="s">
        <v>170</v>
      </c>
      <c r="C61" s="239"/>
      <c r="D61" s="240">
        <v>96</v>
      </c>
      <c r="E61" s="159"/>
    </row>
    <row r="62" spans="1:5" ht="18" customHeight="1" hidden="1">
      <c r="A62" s="247"/>
      <c r="B62" s="238" t="s">
        <v>117</v>
      </c>
      <c r="C62" s="239"/>
      <c r="D62" s="240"/>
      <c r="E62" s="159"/>
    </row>
    <row r="63" spans="1:5" ht="18" customHeight="1" hidden="1">
      <c r="A63" s="247"/>
      <c r="B63" s="238" t="s">
        <v>70</v>
      </c>
      <c r="C63" s="239"/>
      <c r="D63" s="240"/>
      <c r="E63" s="159"/>
    </row>
    <row r="64" spans="1:5" ht="18" customHeight="1" hidden="1">
      <c r="A64" s="247"/>
      <c r="B64" s="238" t="s">
        <v>171</v>
      </c>
      <c r="C64" s="239"/>
      <c r="D64" s="240"/>
      <c r="E64" s="159"/>
    </row>
    <row r="65" spans="1:5" ht="18" customHeight="1" hidden="1">
      <c r="A65" s="247"/>
      <c r="B65" s="238" t="s">
        <v>69</v>
      </c>
      <c r="C65" s="239"/>
      <c r="D65" s="240"/>
      <c r="E65" s="159"/>
    </row>
    <row r="66" spans="1:5" ht="18" customHeight="1" hidden="1">
      <c r="A66" s="249"/>
      <c r="B66" s="237" t="s">
        <v>172</v>
      </c>
      <c r="C66" s="243"/>
      <c r="D66" s="244"/>
      <c r="E66" s="162"/>
    </row>
    <row r="67" spans="1:5" ht="18" customHeight="1" hidden="1">
      <c r="A67" s="251">
        <v>4</v>
      </c>
      <c r="B67" s="166" t="s">
        <v>127</v>
      </c>
      <c r="C67" s="252"/>
      <c r="D67" s="253">
        <f>D68</f>
        <v>0</v>
      </c>
      <c r="E67" s="254"/>
    </row>
    <row r="68" spans="1:5" ht="18" customHeight="1" hidden="1">
      <c r="A68" s="167"/>
      <c r="B68" s="237" t="s">
        <v>178</v>
      </c>
      <c r="C68" s="250"/>
      <c r="D68" s="250"/>
      <c r="E68" s="162"/>
    </row>
    <row r="69" spans="1:5" ht="18" customHeight="1">
      <c r="A69" s="168"/>
      <c r="B69" s="169" t="s">
        <v>1</v>
      </c>
      <c r="C69" s="170"/>
      <c r="D69" s="171">
        <f>D28+D23+D10+D67</f>
        <v>3921</v>
      </c>
      <c r="E69" s="172"/>
    </row>
    <row r="70" spans="1:5" ht="18.75">
      <c r="A70" s="129"/>
      <c r="B70" s="173"/>
      <c r="C70" s="173"/>
      <c r="D70" s="173"/>
      <c r="E70" s="173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34" t="s">
        <v>266</v>
      </c>
      <c r="C1" s="334"/>
      <c r="D1" s="334"/>
      <c r="E1" s="334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35" t="s">
        <v>176</v>
      </c>
      <c r="B4" s="335"/>
      <c r="C4" s="335"/>
      <c r="D4" s="335"/>
      <c r="E4" s="335"/>
      <c r="F4" s="150"/>
    </row>
    <row r="5" spans="1:6" ht="18" customHeight="1">
      <c r="A5" s="335" t="s">
        <v>186</v>
      </c>
      <c r="B5" s="335"/>
      <c r="C5" s="335"/>
      <c r="D5" s="335"/>
      <c r="E5" s="335"/>
      <c r="F5" s="150"/>
    </row>
    <row r="6" spans="1:6" ht="18" customHeight="1">
      <c r="A6" s="335" t="s">
        <v>201</v>
      </c>
      <c r="B6" s="335"/>
      <c r="C6" s="335"/>
      <c r="D6" s="335"/>
      <c r="E6" s="335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36" t="s">
        <v>187</v>
      </c>
      <c r="D9" s="337"/>
      <c r="E9" s="338"/>
      <c r="F9" s="149"/>
    </row>
    <row r="10" spans="1:6" ht="18" customHeight="1">
      <c r="A10" s="163">
        <v>1</v>
      </c>
      <c r="B10" s="154" t="s">
        <v>41</v>
      </c>
      <c r="C10" s="155"/>
      <c r="D10" s="156">
        <f>SUM(D11:D22)</f>
        <v>0</v>
      </c>
      <c r="E10" s="157"/>
      <c r="F10" s="149"/>
    </row>
    <row r="11" spans="1:6" ht="18" customHeight="1" hidden="1">
      <c r="A11" s="158"/>
      <c r="B11" s="238" t="s">
        <v>148</v>
      </c>
      <c r="C11" s="239"/>
      <c r="D11" s="240"/>
      <c r="E11" s="159"/>
      <c r="F11" s="149"/>
    </row>
    <row r="12" spans="1:6" ht="18" customHeight="1" hidden="1">
      <c r="A12" s="158"/>
      <c r="B12" s="238" t="s">
        <v>149</v>
      </c>
      <c r="C12" s="239"/>
      <c r="D12" s="240"/>
      <c r="E12" s="159"/>
      <c r="F12" s="149"/>
    </row>
    <row r="13" spans="1:6" ht="18" customHeight="1" hidden="1">
      <c r="A13" s="158"/>
      <c r="B13" s="238" t="s">
        <v>150</v>
      </c>
      <c r="C13" s="239"/>
      <c r="D13" s="240"/>
      <c r="E13" s="159"/>
      <c r="F13" s="149"/>
    </row>
    <row r="14" spans="1:6" ht="18" customHeight="1" hidden="1">
      <c r="A14" s="158"/>
      <c r="B14" s="238" t="s">
        <v>151</v>
      </c>
      <c r="C14" s="239"/>
      <c r="D14" s="240"/>
      <c r="E14" s="159"/>
      <c r="F14" s="149"/>
    </row>
    <row r="15" spans="1:6" ht="18" customHeight="1" hidden="1">
      <c r="A15" s="158"/>
      <c r="B15" s="238" t="s">
        <v>152</v>
      </c>
      <c r="C15" s="239"/>
      <c r="D15" s="240"/>
      <c r="E15" s="159"/>
      <c r="F15" s="149"/>
    </row>
    <row r="16" spans="1:6" ht="18" customHeight="1" hidden="1">
      <c r="A16" s="158"/>
      <c r="B16" s="238" t="s">
        <v>121</v>
      </c>
      <c r="C16" s="239"/>
      <c r="D16" s="240"/>
      <c r="E16" s="159"/>
      <c r="F16" s="149"/>
    </row>
    <row r="17" spans="1:6" ht="18" customHeight="1" hidden="1">
      <c r="A17" s="158"/>
      <c r="B17" s="238" t="s">
        <v>122</v>
      </c>
      <c r="C17" s="239"/>
      <c r="D17" s="240"/>
      <c r="E17" s="159"/>
      <c r="F17" s="149"/>
    </row>
    <row r="18" spans="1:6" ht="18" customHeight="1" hidden="1">
      <c r="A18" s="160"/>
      <c r="B18" s="238" t="s">
        <v>153</v>
      </c>
      <c r="C18" s="241"/>
      <c r="D18" s="242"/>
      <c r="E18" s="159"/>
      <c r="F18" s="149"/>
    </row>
    <row r="19" spans="1:6" ht="18" customHeight="1" hidden="1">
      <c r="A19" s="158"/>
      <c r="B19" s="238" t="s">
        <v>126</v>
      </c>
      <c r="C19" s="239"/>
      <c r="D19" s="240"/>
      <c r="E19" s="159"/>
      <c r="F19" s="149"/>
    </row>
    <row r="20" spans="1:6" ht="18" customHeight="1" hidden="1">
      <c r="A20" s="158"/>
      <c r="B20" s="238" t="s">
        <v>154</v>
      </c>
      <c r="C20" s="239"/>
      <c r="D20" s="240"/>
      <c r="E20" s="159"/>
      <c r="F20" s="149"/>
    </row>
    <row r="21" spans="1:6" ht="18" customHeight="1" hidden="1">
      <c r="A21" s="160"/>
      <c r="B21" s="238" t="s">
        <v>124</v>
      </c>
      <c r="C21" s="241"/>
      <c r="D21" s="242"/>
      <c r="E21" s="159"/>
      <c r="F21" s="149"/>
    </row>
    <row r="22" spans="1:6" ht="18" customHeight="1" hidden="1">
      <c r="A22" s="161"/>
      <c r="B22" s="237" t="s">
        <v>123</v>
      </c>
      <c r="C22" s="243"/>
      <c r="D22" s="244"/>
      <c r="E22" s="162"/>
      <c r="F22" s="149"/>
    </row>
    <row r="23" spans="1:6" ht="18" customHeight="1">
      <c r="A23" s="163">
        <v>2</v>
      </c>
      <c r="B23" s="164" t="s">
        <v>188</v>
      </c>
      <c r="C23" s="155"/>
      <c r="D23" s="156">
        <f>SUM(D24:D27)</f>
        <v>0</v>
      </c>
      <c r="E23" s="165"/>
      <c r="F23" s="149"/>
    </row>
    <row r="24" spans="1:6" ht="18" customHeight="1" hidden="1">
      <c r="A24" s="158"/>
      <c r="B24" s="238" t="s">
        <v>68</v>
      </c>
      <c r="C24" s="239"/>
      <c r="D24" s="240"/>
      <c r="E24" s="159"/>
      <c r="F24" s="149"/>
    </row>
    <row r="25" spans="1:6" ht="18" customHeight="1" hidden="1">
      <c r="A25" s="158"/>
      <c r="B25" s="238" t="s">
        <v>155</v>
      </c>
      <c r="C25" s="239"/>
      <c r="D25" s="240"/>
      <c r="E25" s="159"/>
      <c r="F25" s="149"/>
    </row>
    <row r="26" spans="1:6" ht="18" customHeight="1" hidden="1">
      <c r="A26" s="158"/>
      <c r="B26" s="238" t="s">
        <v>156</v>
      </c>
      <c r="C26" s="239"/>
      <c r="D26" s="240"/>
      <c r="E26" s="159"/>
      <c r="F26" s="149"/>
    </row>
    <row r="27" spans="1:6" ht="18" customHeight="1" hidden="1">
      <c r="A27" s="161"/>
      <c r="B27" s="237" t="s">
        <v>157</v>
      </c>
      <c r="C27" s="243"/>
      <c r="D27" s="244"/>
      <c r="E27" s="162"/>
      <c r="F27" s="149"/>
    </row>
    <row r="28" spans="1:6" ht="18" customHeight="1">
      <c r="A28" s="245">
        <v>3</v>
      </c>
      <c r="B28" s="166" t="s">
        <v>4</v>
      </c>
      <c r="C28" s="155"/>
      <c r="D28" s="156">
        <f>SUM(D29:D66)</f>
        <v>1794</v>
      </c>
      <c r="E28" s="165"/>
      <c r="F28" s="149"/>
    </row>
    <row r="29" spans="1:6" ht="18" customHeight="1" hidden="1">
      <c r="A29" s="246"/>
      <c r="B29" s="238" t="s">
        <v>101</v>
      </c>
      <c r="C29" s="241"/>
      <c r="D29" s="240"/>
      <c r="E29" s="159"/>
      <c r="F29" s="149"/>
    </row>
    <row r="30" spans="1:6" ht="18" customHeight="1" hidden="1">
      <c r="A30" s="247"/>
      <c r="B30" s="238" t="s">
        <v>102</v>
      </c>
      <c r="C30" s="239"/>
      <c r="D30" s="240"/>
      <c r="E30" s="159"/>
      <c r="F30" s="149"/>
    </row>
    <row r="31" spans="1:6" ht="18" customHeight="1" hidden="1">
      <c r="A31" s="247"/>
      <c r="B31" s="238" t="s">
        <v>103</v>
      </c>
      <c r="C31" s="241"/>
      <c r="D31" s="240"/>
      <c r="E31" s="159"/>
      <c r="F31" s="149"/>
    </row>
    <row r="32" spans="1:5" ht="18" customHeight="1" hidden="1">
      <c r="A32" s="247"/>
      <c r="B32" s="238" t="s">
        <v>158</v>
      </c>
      <c r="C32" s="239"/>
      <c r="D32" s="240"/>
      <c r="E32" s="159"/>
    </row>
    <row r="33" spans="1:5" ht="18" customHeight="1" hidden="1">
      <c r="A33" s="247"/>
      <c r="B33" s="238" t="s">
        <v>189</v>
      </c>
      <c r="C33" s="239"/>
      <c r="D33" s="240"/>
      <c r="E33" s="159"/>
    </row>
    <row r="34" spans="1:5" ht="18" customHeight="1" hidden="1">
      <c r="A34" s="247"/>
      <c r="B34" s="238" t="s">
        <v>159</v>
      </c>
      <c r="C34" s="239"/>
      <c r="D34" s="240"/>
      <c r="E34" s="159"/>
    </row>
    <row r="35" spans="1:5" ht="18" customHeight="1" hidden="1">
      <c r="A35" s="247"/>
      <c r="B35" s="238" t="s">
        <v>160</v>
      </c>
      <c r="C35" s="239"/>
      <c r="D35" s="240"/>
      <c r="E35" s="159"/>
    </row>
    <row r="36" spans="1:5" ht="18" customHeight="1">
      <c r="A36" s="247"/>
      <c r="B36" s="238" t="s">
        <v>104</v>
      </c>
      <c r="C36" s="239"/>
      <c r="D36" s="240">
        <v>1251</v>
      </c>
      <c r="E36" s="159"/>
    </row>
    <row r="37" spans="1:5" ht="18" customHeight="1" hidden="1">
      <c r="A37" s="247"/>
      <c r="B37" s="238" t="s">
        <v>161</v>
      </c>
      <c r="C37" s="239"/>
      <c r="D37" s="240"/>
      <c r="E37" s="159"/>
    </row>
    <row r="38" spans="1:5" ht="18" customHeight="1" hidden="1">
      <c r="A38" s="247"/>
      <c r="B38" s="238" t="s">
        <v>162</v>
      </c>
      <c r="C38" s="239"/>
      <c r="D38" s="240"/>
      <c r="E38" s="159"/>
    </row>
    <row r="39" spans="1:5" ht="18" customHeight="1" hidden="1">
      <c r="A39" s="247"/>
      <c r="B39" s="238" t="s">
        <v>105</v>
      </c>
      <c r="C39" s="239"/>
      <c r="D39" s="240"/>
      <c r="E39" s="159"/>
    </row>
    <row r="40" spans="1:5" ht="18" customHeight="1" hidden="1">
      <c r="A40" s="247"/>
      <c r="B40" s="238" t="s">
        <v>190</v>
      </c>
      <c r="C40" s="239"/>
      <c r="D40" s="240"/>
      <c r="E40" s="159"/>
    </row>
    <row r="41" spans="1:5" ht="18" customHeight="1" hidden="1">
      <c r="A41" s="247"/>
      <c r="B41" s="238" t="s">
        <v>106</v>
      </c>
      <c r="C41" s="239"/>
      <c r="D41" s="240"/>
      <c r="E41" s="159"/>
    </row>
    <row r="42" spans="1:5" ht="18" customHeight="1" hidden="1">
      <c r="A42" s="247"/>
      <c r="B42" s="238" t="s">
        <v>163</v>
      </c>
      <c r="C42" s="239"/>
      <c r="D42" s="240"/>
      <c r="E42" s="159"/>
    </row>
    <row r="43" spans="1:5" ht="18" customHeight="1" hidden="1">
      <c r="A43" s="247"/>
      <c r="B43" s="238" t="s">
        <v>164</v>
      </c>
      <c r="C43" s="239"/>
      <c r="D43" s="240"/>
      <c r="E43" s="159"/>
    </row>
    <row r="44" spans="1:5" ht="18" customHeight="1" hidden="1">
      <c r="A44" s="247"/>
      <c r="B44" s="238" t="s">
        <v>165</v>
      </c>
      <c r="C44" s="239"/>
      <c r="D44" s="242"/>
      <c r="E44" s="159"/>
    </row>
    <row r="45" spans="1:5" ht="18" customHeight="1" hidden="1">
      <c r="A45" s="247"/>
      <c r="B45" s="238" t="s">
        <v>107</v>
      </c>
      <c r="C45" s="239"/>
      <c r="D45" s="240"/>
      <c r="E45" s="159"/>
    </row>
    <row r="46" spans="1:5" ht="18" customHeight="1" hidden="1">
      <c r="A46" s="247"/>
      <c r="B46" s="238" t="s">
        <v>108</v>
      </c>
      <c r="C46" s="239"/>
      <c r="D46" s="240"/>
      <c r="E46" s="159"/>
    </row>
    <row r="47" spans="1:5" ht="18" customHeight="1">
      <c r="A47" s="247"/>
      <c r="B47" s="238" t="s">
        <v>109</v>
      </c>
      <c r="C47" s="239"/>
      <c r="D47" s="240">
        <v>162</v>
      </c>
      <c r="E47" s="159"/>
    </row>
    <row r="48" spans="1:5" ht="18" customHeight="1" hidden="1">
      <c r="A48" s="247"/>
      <c r="B48" s="238" t="s">
        <v>138</v>
      </c>
      <c r="C48" s="239"/>
      <c r="D48" s="240"/>
      <c r="E48" s="159"/>
    </row>
    <row r="49" spans="1:5" ht="18" customHeight="1" hidden="1">
      <c r="A49" s="247"/>
      <c r="B49" s="238" t="s">
        <v>166</v>
      </c>
      <c r="C49" s="239"/>
      <c r="D49" s="240"/>
      <c r="E49" s="159"/>
    </row>
    <row r="50" spans="1:5" ht="18" customHeight="1" hidden="1">
      <c r="A50" s="247"/>
      <c r="B50" s="238" t="s">
        <v>110</v>
      </c>
      <c r="C50" s="239"/>
      <c r="D50" s="240"/>
      <c r="E50" s="159"/>
    </row>
    <row r="51" spans="1:5" ht="18" customHeight="1" hidden="1">
      <c r="A51" s="247"/>
      <c r="B51" s="238" t="s">
        <v>111</v>
      </c>
      <c r="C51" s="239"/>
      <c r="D51" s="240"/>
      <c r="E51" s="159"/>
    </row>
    <row r="52" spans="1:5" ht="18" customHeight="1" hidden="1">
      <c r="A52" s="247"/>
      <c r="B52" s="238" t="s">
        <v>167</v>
      </c>
      <c r="C52" s="239"/>
      <c r="D52" s="240"/>
      <c r="E52" s="159"/>
    </row>
    <row r="53" spans="1:5" ht="18" customHeight="1" hidden="1">
      <c r="A53" s="247"/>
      <c r="B53" s="238" t="s">
        <v>112</v>
      </c>
      <c r="C53" s="239"/>
      <c r="D53" s="240"/>
      <c r="E53" s="159"/>
    </row>
    <row r="54" spans="1:5" ht="18" customHeight="1" hidden="1">
      <c r="A54" s="247"/>
      <c r="B54" s="238" t="s">
        <v>125</v>
      </c>
      <c r="C54" s="239"/>
      <c r="D54" s="240"/>
      <c r="E54" s="159"/>
    </row>
    <row r="55" spans="1:5" ht="18" customHeight="1" hidden="1">
      <c r="A55" s="247"/>
      <c r="B55" s="238" t="s">
        <v>113</v>
      </c>
      <c r="C55" s="239"/>
      <c r="D55" s="240"/>
      <c r="E55" s="159"/>
    </row>
    <row r="56" spans="1:5" ht="18" customHeight="1" hidden="1">
      <c r="A56" s="247"/>
      <c r="B56" s="238" t="s">
        <v>168</v>
      </c>
      <c r="C56" s="239"/>
      <c r="D56" s="240"/>
      <c r="E56" s="159"/>
    </row>
    <row r="57" spans="1:5" ht="18" customHeight="1" hidden="1">
      <c r="A57" s="247"/>
      <c r="B57" s="238" t="s">
        <v>169</v>
      </c>
      <c r="C57" s="239"/>
      <c r="D57" s="240"/>
      <c r="E57" s="159"/>
    </row>
    <row r="58" spans="1:5" ht="18" customHeight="1" hidden="1">
      <c r="A58" s="247"/>
      <c r="B58" s="238" t="s">
        <v>114</v>
      </c>
      <c r="C58" s="239"/>
      <c r="D58" s="240"/>
      <c r="E58" s="159"/>
    </row>
    <row r="59" spans="1:5" ht="18" customHeight="1" hidden="1">
      <c r="A59" s="247"/>
      <c r="B59" s="238" t="s">
        <v>115</v>
      </c>
      <c r="C59" s="239"/>
      <c r="D59" s="240"/>
      <c r="E59" s="159"/>
    </row>
    <row r="60" spans="1:5" ht="18" customHeight="1" hidden="1">
      <c r="A60" s="247"/>
      <c r="B60" s="238" t="s">
        <v>116</v>
      </c>
      <c r="C60" s="239"/>
      <c r="D60" s="240"/>
      <c r="E60" s="159"/>
    </row>
    <row r="61" spans="1:5" ht="18" customHeight="1">
      <c r="A61" s="247"/>
      <c r="B61" s="238" t="s">
        <v>170</v>
      </c>
      <c r="C61" s="239"/>
      <c r="D61" s="240">
        <v>381</v>
      </c>
      <c r="E61" s="159"/>
    </row>
    <row r="62" spans="1:5" ht="18" customHeight="1" hidden="1">
      <c r="A62" s="247"/>
      <c r="B62" s="238" t="s">
        <v>117</v>
      </c>
      <c r="C62" s="239"/>
      <c r="D62" s="240"/>
      <c r="E62" s="159"/>
    </row>
    <row r="63" spans="1:5" ht="18" customHeight="1" hidden="1">
      <c r="A63" s="247"/>
      <c r="B63" s="238" t="s">
        <v>70</v>
      </c>
      <c r="C63" s="239"/>
      <c r="D63" s="240"/>
      <c r="E63" s="159"/>
    </row>
    <row r="64" spans="1:5" ht="18" customHeight="1" hidden="1">
      <c r="A64" s="247"/>
      <c r="B64" s="238" t="s">
        <v>171</v>
      </c>
      <c r="C64" s="239"/>
      <c r="D64" s="240"/>
      <c r="E64" s="159"/>
    </row>
    <row r="65" spans="1:5" ht="18" customHeight="1" hidden="1">
      <c r="A65" s="247"/>
      <c r="B65" s="238" t="s">
        <v>69</v>
      </c>
      <c r="C65" s="239"/>
      <c r="D65" s="240"/>
      <c r="E65" s="159"/>
    </row>
    <row r="66" spans="1:5" ht="18" customHeight="1" hidden="1">
      <c r="A66" s="249"/>
      <c r="B66" s="237" t="s">
        <v>172</v>
      </c>
      <c r="C66" s="243"/>
      <c r="D66" s="244"/>
      <c r="E66" s="162"/>
    </row>
    <row r="67" spans="1:5" ht="18" customHeight="1" hidden="1">
      <c r="A67" s="251">
        <v>4</v>
      </c>
      <c r="B67" s="166" t="s">
        <v>127</v>
      </c>
      <c r="C67" s="252"/>
      <c r="D67" s="253">
        <f>D68</f>
        <v>0</v>
      </c>
      <c r="E67" s="254"/>
    </row>
    <row r="68" spans="1:5" ht="18" customHeight="1" hidden="1">
      <c r="A68" s="167"/>
      <c r="B68" s="237" t="s">
        <v>178</v>
      </c>
      <c r="C68" s="250"/>
      <c r="D68" s="250"/>
      <c r="E68" s="162"/>
    </row>
    <row r="69" spans="1:5" ht="18" customHeight="1">
      <c r="A69" s="168"/>
      <c r="B69" s="169" t="s">
        <v>1</v>
      </c>
      <c r="C69" s="170"/>
      <c r="D69" s="171">
        <f>D28+D23+D10+D67</f>
        <v>1794</v>
      </c>
      <c r="E69" s="172"/>
    </row>
    <row r="70" spans="1:5" ht="18.75">
      <c r="A70" s="129"/>
      <c r="B70" s="173"/>
      <c r="C70" s="173"/>
      <c r="D70" s="173"/>
      <c r="E70" s="173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34" t="s">
        <v>267</v>
      </c>
      <c r="C1" s="334"/>
      <c r="D1" s="334"/>
      <c r="E1" s="334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35" t="s">
        <v>176</v>
      </c>
      <c r="B4" s="335"/>
      <c r="C4" s="335"/>
      <c r="D4" s="335"/>
      <c r="E4" s="335"/>
      <c r="F4" s="150"/>
    </row>
    <row r="5" spans="1:6" ht="18" customHeight="1">
      <c r="A5" s="335" t="s">
        <v>186</v>
      </c>
      <c r="B5" s="335"/>
      <c r="C5" s="335"/>
      <c r="D5" s="335"/>
      <c r="E5" s="335"/>
      <c r="F5" s="150"/>
    </row>
    <row r="6" spans="1:6" ht="18" customHeight="1">
      <c r="A6" s="335" t="s">
        <v>200</v>
      </c>
      <c r="B6" s="335"/>
      <c r="C6" s="335"/>
      <c r="D6" s="335"/>
      <c r="E6" s="335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36" t="s">
        <v>187</v>
      </c>
      <c r="D9" s="337"/>
      <c r="E9" s="338"/>
      <c r="F9" s="149"/>
    </row>
    <row r="10" spans="1:6" ht="18" customHeight="1">
      <c r="A10" s="163">
        <v>1</v>
      </c>
      <c r="B10" s="154" t="s">
        <v>41</v>
      </c>
      <c r="C10" s="155"/>
      <c r="D10" s="156">
        <f>SUM(D11:D22)</f>
        <v>0</v>
      </c>
      <c r="E10" s="157"/>
      <c r="F10" s="149"/>
    </row>
    <row r="11" spans="1:6" ht="18" customHeight="1" hidden="1">
      <c r="A11" s="158"/>
      <c r="B11" s="238" t="s">
        <v>148</v>
      </c>
      <c r="C11" s="239"/>
      <c r="D11" s="240"/>
      <c r="E11" s="159"/>
      <c r="F11" s="149"/>
    </row>
    <row r="12" spans="1:6" ht="18" customHeight="1" hidden="1">
      <c r="A12" s="158"/>
      <c r="B12" s="238" t="s">
        <v>149</v>
      </c>
      <c r="C12" s="239"/>
      <c r="D12" s="240"/>
      <c r="E12" s="159"/>
      <c r="F12" s="149"/>
    </row>
    <row r="13" spans="1:6" ht="18" customHeight="1" hidden="1">
      <c r="A13" s="158"/>
      <c r="B13" s="238" t="s">
        <v>150</v>
      </c>
      <c r="C13" s="239"/>
      <c r="D13" s="240"/>
      <c r="E13" s="159"/>
      <c r="F13" s="149"/>
    </row>
    <row r="14" spans="1:6" ht="18" customHeight="1" hidden="1">
      <c r="A14" s="158"/>
      <c r="B14" s="238" t="s">
        <v>151</v>
      </c>
      <c r="C14" s="239"/>
      <c r="D14" s="240"/>
      <c r="E14" s="159"/>
      <c r="F14" s="149"/>
    </row>
    <row r="15" spans="1:6" ht="18" customHeight="1" hidden="1">
      <c r="A15" s="158"/>
      <c r="B15" s="238" t="s">
        <v>152</v>
      </c>
      <c r="C15" s="239"/>
      <c r="D15" s="240"/>
      <c r="E15" s="159"/>
      <c r="F15" s="149"/>
    </row>
    <row r="16" spans="1:6" ht="18" customHeight="1" hidden="1">
      <c r="A16" s="158"/>
      <c r="B16" s="238" t="s">
        <v>121</v>
      </c>
      <c r="C16" s="239"/>
      <c r="D16" s="240"/>
      <c r="E16" s="159"/>
      <c r="F16" s="149"/>
    </row>
    <row r="17" spans="1:6" ht="18" customHeight="1" hidden="1">
      <c r="A17" s="158"/>
      <c r="B17" s="238" t="s">
        <v>122</v>
      </c>
      <c r="C17" s="239"/>
      <c r="D17" s="240"/>
      <c r="E17" s="159"/>
      <c r="F17" s="149"/>
    </row>
    <row r="18" spans="1:6" ht="18" customHeight="1" hidden="1">
      <c r="A18" s="160"/>
      <c r="B18" s="238" t="s">
        <v>153</v>
      </c>
      <c r="C18" s="241"/>
      <c r="D18" s="242"/>
      <c r="E18" s="159"/>
      <c r="F18" s="149"/>
    </row>
    <row r="19" spans="1:6" ht="18" customHeight="1" hidden="1">
      <c r="A19" s="158"/>
      <c r="B19" s="238" t="s">
        <v>126</v>
      </c>
      <c r="C19" s="239"/>
      <c r="D19" s="240"/>
      <c r="E19" s="159"/>
      <c r="F19" s="149"/>
    </row>
    <row r="20" spans="1:6" ht="18" customHeight="1" hidden="1">
      <c r="A20" s="158"/>
      <c r="B20" s="238" t="s">
        <v>154</v>
      </c>
      <c r="C20" s="239"/>
      <c r="D20" s="240"/>
      <c r="E20" s="159"/>
      <c r="F20" s="149"/>
    </row>
    <row r="21" spans="1:6" ht="18" customHeight="1" hidden="1">
      <c r="A21" s="160"/>
      <c r="B21" s="238" t="s">
        <v>124</v>
      </c>
      <c r="C21" s="241"/>
      <c r="D21" s="242"/>
      <c r="E21" s="159"/>
      <c r="F21" s="149"/>
    </row>
    <row r="22" spans="1:6" ht="18" customHeight="1" hidden="1">
      <c r="A22" s="161"/>
      <c r="B22" s="237" t="s">
        <v>123</v>
      </c>
      <c r="C22" s="243"/>
      <c r="D22" s="244"/>
      <c r="E22" s="162"/>
      <c r="F22" s="149"/>
    </row>
    <row r="23" spans="1:6" ht="18" customHeight="1">
      <c r="A23" s="163">
        <v>2</v>
      </c>
      <c r="B23" s="164" t="s">
        <v>188</v>
      </c>
      <c r="C23" s="155"/>
      <c r="D23" s="156">
        <f>SUM(D24:D27)</f>
        <v>0</v>
      </c>
      <c r="E23" s="165"/>
      <c r="F23" s="149"/>
    </row>
    <row r="24" spans="1:6" ht="18" customHeight="1" hidden="1">
      <c r="A24" s="158"/>
      <c r="B24" s="238" t="s">
        <v>68</v>
      </c>
      <c r="C24" s="239"/>
      <c r="D24" s="240"/>
      <c r="E24" s="159"/>
      <c r="F24" s="149"/>
    </row>
    <row r="25" spans="1:6" ht="18" customHeight="1" hidden="1">
      <c r="A25" s="158"/>
      <c r="B25" s="238" t="s">
        <v>155</v>
      </c>
      <c r="C25" s="239"/>
      <c r="D25" s="240"/>
      <c r="E25" s="159"/>
      <c r="F25" s="149"/>
    </row>
    <row r="26" spans="1:6" ht="18" customHeight="1" hidden="1">
      <c r="A26" s="158"/>
      <c r="B26" s="238" t="s">
        <v>156</v>
      </c>
      <c r="C26" s="239"/>
      <c r="D26" s="240"/>
      <c r="E26" s="159"/>
      <c r="F26" s="149"/>
    </row>
    <row r="27" spans="1:6" ht="18" customHeight="1" hidden="1">
      <c r="A27" s="161"/>
      <c r="B27" s="237" t="s">
        <v>157</v>
      </c>
      <c r="C27" s="243"/>
      <c r="D27" s="244"/>
      <c r="E27" s="162"/>
      <c r="F27" s="149"/>
    </row>
    <row r="28" spans="1:6" ht="18" customHeight="1">
      <c r="A28" s="245">
        <v>3</v>
      </c>
      <c r="B28" s="166" t="s">
        <v>4</v>
      </c>
      <c r="C28" s="155"/>
      <c r="D28" s="156">
        <f>SUM(D29:D66)</f>
        <v>4392</v>
      </c>
      <c r="E28" s="165"/>
      <c r="F28" s="149"/>
    </row>
    <row r="29" spans="1:6" ht="18" customHeight="1" hidden="1">
      <c r="A29" s="246"/>
      <c r="B29" s="238" t="s">
        <v>101</v>
      </c>
      <c r="C29" s="241"/>
      <c r="D29" s="240"/>
      <c r="E29" s="159"/>
      <c r="F29" s="149"/>
    </row>
    <row r="30" spans="1:6" ht="18" customHeight="1" hidden="1">
      <c r="A30" s="247"/>
      <c r="B30" s="238" t="s">
        <v>102</v>
      </c>
      <c r="C30" s="239"/>
      <c r="D30" s="240"/>
      <c r="E30" s="159"/>
      <c r="F30" s="149"/>
    </row>
    <row r="31" spans="1:6" ht="18" customHeight="1" hidden="1">
      <c r="A31" s="247"/>
      <c r="B31" s="238" t="s">
        <v>103</v>
      </c>
      <c r="C31" s="241"/>
      <c r="D31" s="240"/>
      <c r="E31" s="159"/>
      <c r="F31" s="149"/>
    </row>
    <row r="32" spans="1:5" ht="18" customHeight="1" hidden="1">
      <c r="A32" s="247"/>
      <c r="B32" s="238" t="s">
        <v>158</v>
      </c>
      <c r="C32" s="239"/>
      <c r="D32" s="240"/>
      <c r="E32" s="159"/>
    </row>
    <row r="33" spans="1:5" ht="18" customHeight="1" hidden="1">
      <c r="A33" s="247"/>
      <c r="B33" s="238" t="s">
        <v>189</v>
      </c>
      <c r="C33" s="239"/>
      <c r="D33" s="240"/>
      <c r="E33" s="159"/>
    </row>
    <row r="34" spans="1:5" ht="18" customHeight="1" hidden="1">
      <c r="A34" s="247"/>
      <c r="B34" s="238" t="s">
        <v>159</v>
      </c>
      <c r="C34" s="239"/>
      <c r="D34" s="240"/>
      <c r="E34" s="159"/>
    </row>
    <row r="35" spans="1:5" ht="18" customHeight="1" hidden="1">
      <c r="A35" s="247"/>
      <c r="B35" s="238" t="s">
        <v>160</v>
      </c>
      <c r="C35" s="239"/>
      <c r="D35" s="240"/>
      <c r="E35" s="159"/>
    </row>
    <row r="36" spans="1:5" ht="18" customHeight="1" hidden="1">
      <c r="A36" s="247"/>
      <c r="B36" s="238" t="s">
        <v>104</v>
      </c>
      <c r="C36" s="239"/>
      <c r="D36" s="240"/>
      <c r="E36" s="159"/>
    </row>
    <row r="37" spans="1:5" ht="18" customHeight="1" hidden="1">
      <c r="A37" s="247"/>
      <c r="B37" s="238" t="s">
        <v>161</v>
      </c>
      <c r="C37" s="239"/>
      <c r="D37" s="240"/>
      <c r="E37" s="159"/>
    </row>
    <row r="38" spans="1:5" ht="18" customHeight="1" hidden="1">
      <c r="A38" s="247"/>
      <c r="B38" s="238" t="s">
        <v>162</v>
      </c>
      <c r="C38" s="239"/>
      <c r="D38" s="240"/>
      <c r="E38" s="159"/>
    </row>
    <row r="39" spans="1:5" ht="18" customHeight="1" hidden="1">
      <c r="A39" s="247"/>
      <c r="B39" s="238" t="s">
        <v>105</v>
      </c>
      <c r="C39" s="239"/>
      <c r="D39" s="240"/>
      <c r="E39" s="159"/>
    </row>
    <row r="40" spans="1:5" ht="18" customHeight="1" hidden="1">
      <c r="A40" s="247"/>
      <c r="B40" s="238" t="s">
        <v>190</v>
      </c>
      <c r="C40" s="239"/>
      <c r="D40" s="240"/>
      <c r="E40" s="159"/>
    </row>
    <row r="41" spans="1:5" ht="18" customHeight="1" hidden="1">
      <c r="A41" s="247"/>
      <c r="B41" s="238" t="s">
        <v>106</v>
      </c>
      <c r="C41" s="239"/>
      <c r="D41" s="240"/>
      <c r="E41" s="159"/>
    </row>
    <row r="42" spans="1:5" ht="18" customHeight="1" hidden="1">
      <c r="A42" s="247"/>
      <c r="B42" s="238" t="s">
        <v>163</v>
      </c>
      <c r="C42" s="239"/>
      <c r="D42" s="240"/>
      <c r="E42" s="159"/>
    </row>
    <row r="43" spans="1:5" ht="18" customHeight="1" hidden="1">
      <c r="A43" s="247"/>
      <c r="B43" s="238" t="s">
        <v>164</v>
      </c>
      <c r="C43" s="239"/>
      <c r="D43" s="240"/>
      <c r="E43" s="159"/>
    </row>
    <row r="44" spans="1:5" ht="18" customHeight="1" hidden="1">
      <c r="A44" s="247"/>
      <c r="B44" s="238" t="s">
        <v>165</v>
      </c>
      <c r="C44" s="239"/>
      <c r="D44" s="242"/>
      <c r="E44" s="159"/>
    </row>
    <row r="45" spans="1:5" ht="18" customHeight="1">
      <c r="A45" s="247"/>
      <c r="B45" s="238" t="s">
        <v>107</v>
      </c>
      <c r="C45" s="239"/>
      <c r="D45" s="240">
        <v>2676</v>
      </c>
      <c r="E45" s="159"/>
    </row>
    <row r="46" spans="1:5" ht="18" customHeight="1" hidden="1">
      <c r="A46" s="247"/>
      <c r="B46" s="238" t="s">
        <v>108</v>
      </c>
      <c r="C46" s="239"/>
      <c r="D46" s="240"/>
      <c r="E46" s="159"/>
    </row>
    <row r="47" spans="1:5" ht="18" customHeight="1" hidden="1">
      <c r="A47" s="247"/>
      <c r="B47" s="238" t="s">
        <v>109</v>
      </c>
      <c r="C47" s="239"/>
      <c r="D47" s="240"/>
      <c r="E47" s="159"/>
    </row>
    <row r="48" spans="1:5" ht="18" customHeight="1" hidden="1">
      <c r="A48" s="247"/>
      <c r="B48" s="238" t="s">
        <v>138</v>
      </c>
      <c r="C48" s="239"/>
      <c r="D48" s="240"/>
      <c r="E48" s="159"/>
    </row>
    <row r="49" spans="1:5" ht="18" customHeight="1" hidden="1">
      <c r="A49" s="247"/>
      <c r="B49" s="238" t="s">
        <v>166</v>
      </c>
      <c r="C49" s="239"/>
      <c r="D49" s="240"/>
      <c r="E49" s="159"/>
    </row>
    <row r="50" spans="1:5" ht="18" customHeight="1">
      <c r="A50" s="247"/>
      <c r="B50" s="238" t="s">
        <v>110</v>
      </c>
      <c r="C50" s="239"/>
      <c r="D50" s="240">
        <v>840</v>
      </c>
      <c r="E50" s="159"/>
    </row>
    <row r="51" spans="1:5" ht="18" customHeight="1" hidden="1">
      <c r="A51" s="247"/>
      <c r="B51" s="238" t="s">
        <v>111</v>
      </c>
      <c r="C51" s="239"/>
      <c r="D51" s="240"/>
      <c r="E51" s="159"/>
    </row>
    <row r="52" spans="1:5" ht="18" customHeight="1" hidden="1">
      <c r="A52" s="247"/>
      <c r="B52" s="238" t="s">
        <v>167</v>
      </c>
      <c r="C52" s="239"/>
      <c r="D52" s="240"/>
      <c r="E52" s="159"/>
    </row>
    <row r="53" spans="1:5" ht="18" customHeight="1" hidden="1">
      <c r="A53" s="247"/>
      <c r="B53" s="238" t="s">
        <v>112</v>
      </c>
      <c r="C53" s="239"/>
      <c r="D53" s="240"/>
      <c r="E53" s="159"/>
    </row>
    <row r="54" spans="1:5" ht="18" customHeight="1" hidden="1">
      <c r="A54" s="247"/>
      <c r="B54" s="238" t="s">
        <v>125</v>
      </c>
      <c r="C54" s="239"/>
      <c r="D54" s="240"/>
      <c r="E54" s="159"/>
    </row>
    <row r="55" spans="1:5" ht="18" customHeight="1" hidden="1">
      <c r="A55" s="247"/>
      <c r="B55" s="238" t="s">
        <v>113</v>
      </c>
      <c r="C55" s="239"/>
      <c r="D55" s="240"/>
      <c r="E55" s="159"/>
    </row>
    <row r="56" spans="1:5" ht="18" customHeight="1" hidden="1">
      <c r="A56" s="247"/>
      <c r="B56" s="238" t="s">
        <v>168</v>
      </c>
      <c r="C56" s="239"/>
      <c r="D56" s="240"/>
      <c r="E56" s="159"/>
    </row>
    <row r="57" spans="1:5" ht="18" customHeight="1" hidden="1">
      <c r="A57" s="247"/>
      <c r="B57" s="238" t="s">
        <v>169</v>
      </c>
      <c r="C57" s="239"/>
      <c r="D57" s="240"/>
      <c r="E57" s="159"/>
    </row>
    <row r="58" spans="1:5" ht="18" customHeight="1" hidden="1">
      <c r="A58" s="247"/>
      <c r="B58" s="238" t="s">
        <v>114</v>
      </c>
      <c r="C58" s="239"/>
      <c r="D58" s="240"/>
      <c r="E58" s="159"/>
    </row>
    <row r="59" spans="1:5" ht="18" customHeight="1" hidden="1">
      <c r="A59" s="247"/>
      <c r="B59" s="238" t="s">
        <v>115</v>
      </c>
      <c r="C59" s="239"/>
      <c r="D59" s="240"/>
      <c r="E59" s="159"/>
    </row>
    <row r="60" spans="1:5" ht="18" customHeight="1" hidden="1">
      <c r="A60" s="247"/>
      <c r="B60" s="238" t="s">
        <v>116</v>
      </c>
      <c r="C60" s="239"/>
      <c r="D60" s="240"/>
      <c r="E60" s="159"/>
    </row>
    <row r="61" spans="1:5" ht="18" customHeight="1">
      <c r="A61" s="247"/>
      <c r="B61" s="238" t="s">
        <v>170</v>
      </c>
      <c r="C61" s="239"/>
      <c r="D61" s="240">
        <v>876</v>
      </c>
      <c r="E61" s="159"/>
    </row>
    <row r="62" spans="1:5" ht="18" customHeight="1" hidden="1">
      <c r="A62" s="247"/>
      <c r="B62" s="238" t="s">
        <v>117</v>
      </c>
      <c r="C62" s="239"/>
      <c r="D62" s="240"/>
      <c r="E62" s="159"/>
    </row>
    <row r="63" spans="1:5" ht="18" customHeight="1" hidden="1">
      <c r="A63" s="247"/>
      <c r="B63" s="238" t="s">
        <v>70</v>
      </c>
      <c r="C63" s="239"/>
      <c r="D63" s="240"/>
      <c r="E63" s="159"/>
    </row>
    <row r="64" spans="1:5" ht="18" customHeight="1" hidden="1">
      <c r="A64" s="247"/>
      <c r="B64" s="238" t="s">
        <v>171</v>
      </c>
      <c r="C64" s="239"/>
      <c r="D64" s="240"/>
      <c r="E64" s="159"/>
    </row>
    <row r="65" spans="1:5" ht="18" customHeight="1" hidden="1">
      <c r="A65" s="247"/>
      <c r="B65" s="238" t="s">
        <v>69</v>
      </c>
      <c r="C65" s="239"/>
      <c r="D65" s="240"/>
      <c r="E65" s="159"/>
    </row>
    <row r="66" spans="1:5" ht="18" customHeight="1" hidden="1">
      <c r="A66" s="249"/>
      <c r="B66" s="237" t="s">
        <v>172</v>
      </c>
      <c r="C66" s="243"/>
      <c r="D66" s="244"/>
      <c r="E66" s="162"/>
    </row>
    <row r="67" spans="1:5" ht="18" customHeight="1" hidden="1">
      <c r="A67" s="251">
        <v>4</v>
      </c>
      <c r="B67" s="166" t="s">
        <v>127</v>
      </c>
      <c r="C67" s="252"/>
      <c r="D67" s="253">
        <f>D68</f>
        <v>0</v>
      </c>
      <c r="E67" s="254"/>
    </row>
    <row r="68" spans="1:5" ht="18" customHeight="1" hidden="1">
      <c r="A68" s="167"/>
      <c r="B68" s="237" t="s">
        <v>178</v>
      </c>
      <c r="C68" s="250"/>
      <c r="D68" s="250"/>
      <c r="E68" s="162"/>
    </row>
    <row r="69" spans="1:5" ht="18" customHeight="1">
      <c r="A69" s="168"/>
      <c r="B69" s="169" t="s">
        <v>1</v>
      </c>
      <c r="C69" s="170"/>
      <c r="D69" s="171">
        <f>D28+D23+D10+D67</f>
        <v>4392</v>
      </c>
      <c r="E69" s="172"/>
    </row>
    <row r="70" spans="1:5" ht="18.75">
      <c r="A70" s="129"/>
      <c r="B70" s="173"/>
      <c r="C70" s="173"/>
      <c r="D70" s="173"/>
      <c r="E70" s="173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34" t="s">
        <v>268</v>
      </c>
      <c r="C1" s="334"/>
      <c r="D1" s="334"/>
      <c r="E1" s="334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35" t="s">
        <v>176</v>
      </c>
      <c r="B4" s="335"/>
      <c r="C4" s="335"/>
      <c r="D4" s="335"/>
      <c r="E4" s="335"/>
      <c r="F4" s="150"/>
    </row>
    <row r="5" spans="1:6" ht="18" customHeight="1">
      <c r="A5" s="335" t="s">
        <v>186</v>
      </c>
      <c r="B5" s="335"/>
      <c r="C5" s="335"/>
      <c r="D5" s="335"/>
      <c r="E5" s="335"/>
      <c r="F5" s="150"/>
    </row>
    <row r="6" spans="1:6" ht="18" customHeight="1">
      <c r="A6" s="335" t="s">
        <v>199</v>
      </c>
      <c r="B6" s="335"/>
      <c r="C6" s="335"/>
      <c r="D6" s="335"/>
      <c r="E6" s="335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36" t="s">
        <v>187</v>
      </c>
      <c r="D9" s="337"/>
      <c r="E9" s="338"/>
      <c r="F9" s="149"/>
    </row>
    <row r="10" spans="1:6" ht="18" customHeight="1">
      <c r="A10" s="163">
        <v>1</v>
      </c>
      <c r="B10" s="154" t="s">
        <v>41</v>
      </c>
      <c r="C10" s="155"/>
      <c r="D10" s="156">
        <f>SUM(D11:D22)</f>
        <v>0</v>
      </c>
      <c r="E10" s="157"/>
      <c r="F10" s="149"/>
    </row>
    <row r="11" spans="1:6" ht="18" customHeight="1" hidden="1">
      <c r="A11" s="158"/>
      <c r="B11" s="238" t="s">
        <v>148</v>
      </c>
      <c r="C11" s="239"/>
      <c r="D11" s="240"/>
      <c r="E11" s="159"/>
      <c r="F11" s="149"/>
    </row>
    <row r="12" spans="1:6" ht="18" customHeight="1" hidden="1">
      <c r="A12" s="158"/>
      <c r="B12" s="238" t="s">
        <v>149</v>
      </c>
      <c r="C12" s="239"/>
      <c r="D12" s="240"/>
      <c r="E12" s="159"/>
      <c r="F12" s="149"/>
    </row>
    <row r="13" spans="1:6" ht="18" customHeight="1" hidden="1">
      <c r="A13" s="158"/>
      <c r="B13" s="238" t="s">
        <v>150</v>
      </c>
      <c r="C13" s="239"/>
      <c r="D13" s="240"/>
      <c r="E13" s="159"/>
      <c r="F13" s="149"/>
    </row>
    <row r="14" spans="1:6" ht="18" customHeight="1" hidden="1">
      <c r="A14" s="158"/>
      <c r="B14" s="238" t="s">
        <v>151</v>
      </c>
      <c r="C14" s="239"/>
      <c r="D14" s="240"/>
      <c r="E14" s="159"/>
      <c r="F14" s="149"/>
    </row>
    <row r="15" spans="1:6" ht="18" customHeight="1" hidden="1">
      <c r="A15" s="158"/>
      <c r="B15" s="238" t="s">
        <v>152</v>
      </c>
      <c r="C15" s="239"/>
      <c r="D15" s="240"/>
      <c r="E15" s="159"/>
      <c r="F15" s="149"/>
    </row>
    <row r="16" spans="1:6" ht="18" customHeight="1" hidden="1">
      <c r="A16" s="158"/>
      <c r="B16" s="238" t="s">
        <v>121</v>
      </c>
      <c r="C16" s="239"/>
      <c r="D16" s="240"/>
      <c r="E16" s="159"/>
      <c r="F16" s="149"/>
    </row>
    <row r="17" spans="1:6" ht="18" customHeight="1" hidden="1">
      <c r="A17" s="158"/>
      <c r="B17" s="238" t="s">
        <v>122</v>
      </c>
      <c r="C17" s="239"/>
      <c r="D17" s="240"/>
      <c r="E17" s="159"/>
      <c r="F17" s="149"/>
    </row>
    <row r="18" spans="1:6" ht="18" customHeight="1" hidden="1">
      <c r="A18" s="160"/>
      <c r="B18" s="238" t="s">
        <v>153</v>
      </c>
      <c r="C18" s="241"/>
      <c r="D18" s="242"/>
      <c r="E18" s="159"/>
      <c r="F18" s="149"/>
    </row>
    <row r="19" spans="1:6" ht="18" customHeight="1" hidden="1">
      <c r="A19" s="158"/>
      <c r="B19" s="238" t="s">
        <v>126</v>
      </c>
      <c r="C19" s="239"/>
      <c r="D19" s="240"/>
      <c r="E19" s="159"/>
      <c r="F19" s="149"/>
    </row>
    <row r="20" spans="1:6" ht="18" customHeight="1" hidden="1">
      <c r="A20" s="158"/>
      <c r="B20" s="238" t="s">
        <v>154</v>
      </c>
      <c r="C20" s="239"/>
      <c r="D20" s="240"/>
      <c r="E20" s="159"/>
      <c r="F20" s="149"/>
    </row>
    <row r="21" spans="1:6" ht="18" customHeight="1" hidden="1">
      <c r="A21" s="160"/>
      <c r="B21" s="238" t="s">
        <v>124</v>
      </c>
      <c r="C21" s="241"/>
      <c r="D21" s="242"/>
      <c r="E21" s="159"/>
      <c r="F21" s="149"/>
    </row>
    <row r="22" spans="1:6" ht="18" customHeight="1" hidden="1">
      <c r="A22" s="161"/>
      <c r="B22" s="237" t="s">
        <v>123</v>
      </c>
      <c r="C22" s="243"/>
      <c r="D22" s="244"/>
      <c r="E22" s="162"/>
      <c r="F22" s="149"/>
    </row>
    <row r="23" spans="1:6" ht="18" customHeight="1">
      <c r="A23" s="163">
        <v>2</v>
      </c>
      <c r="B23" s="164" t="s">
        <v>188</v>
      </c>
      <c r="C23" s="155"/>
      <c r="D23" s="156">
        <f>SUM(D24:D27)</f>
        <v>0</v>
      </c>
      <c r="E23" s="165"/>
      <c r="F23" s="149"/>
    </row>
    <row r="24" spans="1:6" ht="18" customHeight="1" hidden="1">
      <c r="A24" s="158"/>
      <c r="B24" s="238" t="s">
        <v>68</v>
      </c>
      <c r="C24" s="239"/>
      <c r="D24" s="240"/>
      <c r="E24" s="159"/>
      <c r="F24" s="149"/>
    </row>
    <row r="25" spans="1:6" ht="18" customHeight="1" hidden="1">
      <c r="A25" s="158"/>
      <c r="B25" s="238" t="s">
        <v>155</v>
      </c>
      <c r="C25" s="239"/>
      <c r="D25" s="240"/>
      <c r="E25" s="159"/>
      <c r="F25" s="149"/>
    </row>
    <row r="26" spans="1:6" ht="18" customHeight="1" hidden="1">
      <c r="A26" s="158"/>
      <c r="B26" s="238" t="s">
        <v>156</v>
      </c>
      <c r="C26" s="239"/>
      <c r="D26" s="240"/>
      <c r="E26" s="159"/>
      <c r="F26" s="149"/>
    </row>
    <row r="27" spans="1:6" ht="18" customHeight="1" hidden="1">
      <c r="A27" s="161"/>
      <c r="B27" s="237" t="s">
        <v>157</v>
      </c>
      <c r="C27" s="243"/>
      <c r="D27" s="244"/>
      <c r="E27" s="162"/>
      <c r="F27" s="149"/>
    </row>
    <row r="28" spans="1:6" ht="18" customHeight="1">
      <c r="A28" s="245">
        <v>3</v>
      </c>
      <c r="B28" s="166" t="s">
        <v>4</v>
      </c>
      <c r="C28" s="155"/>
      <c r="D28" s="156">
        <f>SUM(D29:D66)</f>
        <v>2380</v>
      </c>
      <c r="E28" s="165"/>
      <c r="F28" s="149"/>
    </row>
    <row r="29" spans="1:6" ht="18" customHeight="1" hidden="1">
      <c r="A29" s="246"/>
      <c r="B29" s="238" t="s">
        <v>101</v>
      </c>
      <c r="C29" s="241"/>
      <c r="D29" s="240"/>
      <c r="E29" s="159"/>
      <c r="F29" s="149"/>
    </row>
    <row r="30" spans="1:6" ht="18" customHeight="1" hidden="1">
      <c r="A30" s="247"/>
      <c r="B30" s="238" t="s">
        <v>102</v>
      </c>
      <c r="C30" s="239"/>
      <c r="D30" s="240"/>
      <c r="E30" s="159"/>
      <c r="F30" s="149"/>
    </row>
    <row r="31" spans="1:6" ht="18" customHeight="1" hidden="1">
      <c r="A31" s="247"/>
      <c r="B31" s="238" t="s">
        <v>103</v>
      </c>
      <c r="C31" s="241"/>
      <c r="D31" s="240"/>
      <c r="E31" s="159"/>
      <c r="F31" s="149"/>
    </row>
    <row r="32" spans="1:5" ht="18" customHeight="1" hidden="1">
      <c r="A32" s="247"/>
      <c r="B32" s="238" t="s">
        <v>158</v>
      </c>
      <c r="C32" s="239"/>
      <c r="D32" s="248"/>
      <c r="E32" s="159"/>
    </row>
    <row r="33" spans="1:5" ht="18" customHeight="1" hidden="1">
      <c r="A33" s="247"/>
      <c r="B33" s="238" t="s">
        <v>189</v>
      </c>
      <c r="C33" s="239"/>
      <c r="D33" s="248"/>
      <c r="E33" s="159"/>
    </row>
    <row r="34" spans="1:5" ht="18" customHeight="1" hidden="1">
      <c r="A34" s="247"/>
      <c r="B34" s="238" t="s">
        <v>159</v>
      </c>
      <c r="C34" s="239"/>
      <c r="D34" s="248"/>
      <c r="E34" s="159"/>
    </row>
    <row r="35" spans="1:5" ht="18" customHeight="1" hidden="1">
      <c r="A35" s="247"/>
      <c r="B35" s="238" t="s">
        <v>160</v>
      </c>
      <c r="C35" s="239"/>
      <c r="D35" s="248"/>
      <c r="E35" s="159"/>
    </row>
    <row r="36" spans="1:5" ht="18" customHeight="1" hidden="1">
      <c r="A36" s="247"/>
      <c r="B36" s="238" t="s">
        <v>104</v>
      </c>
      <c r="C36" s="239"/>
      <c r="D36" s="248"/>
      <c r="E36" s="159"/>
    </row>
    <row r="37" spans="1:5" ht="18" customHeight="1" hidden="1">
      <c r="A37" s="247"/>
      <c r="B37" s="238" t="s">
        <v>161</v>
      </c>
      <c r="C37" s="239"/>
      <c r="D37" s="248"/>
      <c r="E37" s="159"/>
    </row>
    <row r="38" spans="1:5" ht="18" customHeight="1" hidden="1">
      <c r="A38" s="247"/>
      <c r="B38" s="238" t="s">
        <v>162</v>
      </c>
      <c r="C38" s="239"/>
      <c r="D38" s="248"/>
      <c r="E38" s="159"/>
    </row>
    <row r="39" spans="1:5" ht="18" customHeight="1" hidden="1">
      <c r="A39" s="247"/>
      <c r="B39" s="238" t="s">
        <v>105</v>
      </c>
      <c r="C39" s="239"/>
      <c r="D39" s="248"/>
      <c r="E39" s="159"/>
    </row>
    <row r="40" spans="1:5" ht="18" customHeight="1" hidden="1">
      <c r="A40" s="247"/>
      <c r="B40" s="238" t="s">
        <v>190</v>
      </c>
      <c r="C40" s="239"/>
      <c r="D40" s="248"/>
      <c r="E40" s="159"/>
    </row>
    <row r="41" spans="1:5" ht="18" customHeight="1" hidden="1">
      <c r="A41" s="247"/>
      <c r="B41" s="238" t="s">
        <v>106</v>
      </c>
      <c r="C41" s="239"/>
      <c r="D41" s="248"/>
      <c r="E41" s="159"/>
    </row>
    <row r="42" spans="1:5" ht="18" customHeight="1" hidden="1">
      <c r="A42" s="247"/>
      <c r="B42" s="238" t="s">
        <v>163</v>
      </c>
      <c r="C42" s="239"/>
      <c r="D42" s="248"/>
      <c r="E42" s="159"/>
    </row>
    <row r="43" spans="1:5" ht="18" customHeight="1" hidden="1">
      <c r="A43" s="247"/>
      <c r="B43" s="238" t="s">
        <v>164</v>
      </c>
      <c r="C43" s="239"/>
      <c r="D43" s="248"/>
      <c r="E43" s="159"/>
    </row>
    <row r="44" spans="1:5" ht="18" customHeight="1" hidden="1">
      <c r="A44" s="247"/>
      <c r="B44" s="238" t="s">
        <v>165</v>
      </c>
      <c r="C44" s="239"/>
      <c r="D44" s="242"/>
      <c r="E44" s="159"/>
    </row>
    <row r="45" spans="1:5" ht="18" customHeight="1" hidden="1">
      <c r="A45" s="247"/>
      <c r="B45" s="238" t="s">
        <v>107</v>
      </c>
      <c r="C45" s="239"/>
      <c r="D45" s="248"/>
      <c r="E45" s="159"/>
    </row>
    <row r="46" spans="1:5" ht="18" customHeight="1" hidden="1">
      <c r="A46" s="247"/>
      <c r="B46" s="238" t="s">
        <v>108</v>
      </c>
      <c r="C46" s="239"/>
      <c r="D46" s="248"/>
      <c r="E46" s="159"/>
    </row>
    <row r="47" spans="1:5" ht="18" customHeight="1" hidden="1">
      <c r="A47" s="247"/>
      <c r="B47" s="238" t="s">
        <v>109</v>
      </c>
      <c r="C47" s="239"/>
      <c r="D47" s="248"/>
      <c r="E47" s="159"/>
    </row>
    <row r="48" spans="1:5" ht="18" customHeight="1" hidden="1">
      <c r="A48" s="247"/>
      <c r="B48" s="238" t="s">
        <v>138</v>
      </c>
      <c r="C48" s="239"/>
      <c r="D48" s="248"/>
      <c r="E48" s="159"/>
    </row>
    <row r="49" spans="1:5" ht="18" customHeight="1" hidden="1">
      <c r="A49" s="247"/>
      <c r="B49" s="238" t="s">
        <v>166</v>
      </c>
      <c r="C49" s="239"/>
      <c r="D49" s="248"/>
      <c r="E49" s="159"/>
    </row>
    <row r="50" spans="1:5" ht="18" customHeight="1">
      <c r="A50" s="247"/>
      <c r="B50" s="238" t="s">
        <v>110</v>
      </c>
      <c r="C50" s="239"/>
      <c r="D50" s="248">
        <v>1971</v>
      </c>
      <c r="E50" s="159"/>
    </row>
    <row r="51" spans="1:5" ht="18" customHeight="1" hidden="1">
      <c r="A51" s="247"/>
      <c r="B51" s="238" t="s">
        <v>111</v>
      </c>
      <c r="C51" s="239"/>
      <c r="D51" s="248"/>
      <c r="E51" s="159"/>
    </row>
    <row r="52" spans="1:5" ht="18" customHeight="1" hidden="1">
      <c r="A52" s="247"/>
      <c r="B52" s="238" t="s">
        <v>167</v>
      </c>
      <c r="C52" s="239"/>
      <c r="D52" s="248"/>
      <c r="E52" s="159"/>
    </row>
    <row r="53" spans="1:5" ht="18" customHeight="1" hidden="1">
      <c r="A53" s="247"/>
      <c r="B53" s="238" t="s">
        <v>112</v>
      </c>
      <c r="C53" s="239"/>
      <c r="D53" s="248"/>
      <c r="E53" s="159"/>
    </row>
    <row r="54" spans="1:5" ht="18" customHeight="1" hidden="1">
      <c r="A54" s="247"/>
      <c r="B54" s="238" t="s">
        <v>125</v>
      </c>
      <c r="C54" s="239"/>
      <c r="D54" s="248"/>
      <c r="E54" s="159"/>
    </row>
    <row r="55" spans="1:5" ht="18" customHeight="1" hidden="1">
      <c r="A55" s="247"/>
      <c r="B55" s="238" t="s">
        <v>113</v>
      </c>
      <c r="C55" s="239"/>
      <c r="D55" s="248"/>
      <c r="E55" s="159"/>
    </row>
    <row r="56" spans="1:5" ht="18" customHeight="1" hidden="1">
      <c r="A56" s="247"/>
      <c r="B56" s="238" t="s">
        <v>168</v>
      </c>
      <c r="C56" s="239"/>
      <c r="D56" s="248"/>
      <c r="E56" s="159"/>
    </row>
    <row r="57" spans="1:5" ht="18" customHeight="1" hidden="1">
      <c r="A57" s="247"/>
      <c r="B57" s="238" t="s">
        <v>169</v>
      </c>
      <c r="C57" s="239"/>
      <c r="D57" s="248"/>
      <c r="E57" s="159"/>
    </row>
    <row r="58" spans="1:5" ht="18" customHeight="1" hidden="1">
      <c r="A58" s="247"/>
      <c r="B58" s="238" t="s">
        <v>114</v>
      </c>
      <c r="C58" s="239"/>
      <c r="D58" s="248"/>
      <c r="E58" s="159"/>
    </row>
    <row r="59" spans="1:5" ht="18" customHeight="1" hidden="1">
      <c r="A59" s="247"/>
      <c r="B59" s="238" t="s">
        <v>115</v>
      </c>
      <c r="C59" s="239"/>
      <c r="D59" s="248"/>
      <c r="E59" s="159"/>
    </row>
    <row r="60" spans="1:5" ht="18" customHeight="1" hidden="1">
      <c r="A60" s="247"/>
      <c r="B60" s="238" t="s">
        <v>116</v>
      </c>
      <c r="C60" s="239"/>
      <c r="D60" s="248"/>
      <c r="E60" s="159"/>
    </row>
    <row r="61" spans="1:5" ht="18" customHeight="1">
      <c r="A61" s="247"/>
      <c r="B61" s="238" t="s">
        <v>170</v>
      </c>
      <c r="C61" s="239"/>
      <c r="D61" s="248">
        <v>409</v>
      </c>
      <c r="E61" s="159"/>
    </row>
    <row r="62" spans="1:5" ht="18" customHeight="1" hidden="1">
      <c r="A62" s="247"/>
      <c r="B62" s="238" t="s">
        <v>117</v>
      </c>
      <c r="C62" s="239"/>
      <c r="D62" s="248"/>
      <c r="E62" s="159"/>
    </row>
    <row r="63" spans="1:5" ht="18" customHeight="1" hidden="1">
      <c r="A63" s="247"/>
      <c r="B63" s="238" t="s">
        <v>70</v>
      </c>
      <c r="C63" s="239"/>
      <c r="D63" s="248"/>
      <c r="E63" s="159"/>
    </row>
    <row r="64" spans="1:5" ht="18" customHeight="1" hidden="1">
      <c r="A64" s="247"/>
      <c r="B64" s="238" t="s">
        <v>171</v>
      </c>
      <c r="C64" s="239"/>
      <c r="D64" s="248"/>
      <c r="E64" s="159"/>
    </row>
    <row r="65" spans="1:5" ht="18" customHeight="1" hidden="1">
      <c r="A65" s="247"/>
      <c r="B65" s="238" t="s">
        <v>69</v>
      </c>
      <c r="C65" s="239"/>
      <c r="D65" s="248"/>
      <c r="E65" s="159"/>
    </row>
    <row r="66" spans="1:5" ht="18" customHeight="1" hidden="1">
      <c r="A66" s="249"/>
      <c r="B66" s="237" t="s">
        <v>172</v>
      </c>
      <c r="C66" s="243"/>
      <c r="D66" s="250"/>
      <c r="E66" s="162"/>
    </row>
    <row r="67" spans="1:5" ht="18" customHeight="1" hidden="1">
      <c r="A67" s="251">
        <v>4</v>
      </c>
      <c r="B67" s="166" t="s">
        <v>127</v>
      </c>
      <c r="C67" s="252"/>
      <c r="D67" s="253">
        <f>D68</f>
        <v>0</v>
      </c>
      <c r="E67" s="254"/>
    </row>
    <row r="68" spans="1:5" ht="18" customHeight="1" hidden="1">
      <c r="A68" s="167"/>
      <c r="B68" s="237" t="s">
        <v>178</v>
      </c>
      <c r="C68" s="250"/>
      <c r="D68" s="250"/>
      <c r="E68" s="162"/>
    </row>
    <row r="69" spans="1:5" ht="18" customHeight="1">
      <c r="A69" s="168"/>
      <c r="B69" s="169" t="s">
        <v>1</v>
      </c>
      <c r="C69" s="170"/>
      <c r="D69" s="171">
        <f>D28+D23+D10+D67</f>
        <v>2380</v>
      </c>
      <c r="E69" s="172"/>
    </row>
    <row r="70" spans="1:5" ht="18.75">
      <c r="A70" s="129"/>
      <c r="B70" s="173"/>
      <c r="C70" s="173"/>
      <c r="D70" s="173"/>
      <c r="E70" s="173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34" t="s">
        <v>269</v>
      </c>
      <c r="C1" s="334"/>
      <c r="D1" s="334"/>
      <c r="E1" s="334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35" t="s">
        <v>176</v>
      </c>
      <c r="B4" s="335"/>
      <c r="C4" s="335"/>
      <c r="D4" s="335"/>
      <c r="E4" s="335"/>
      <c r="F4" s="150"/>
    </row>
    <row r="5" spans="1:6" ht="18" customHeight="1">
      <c r="A5" s="335" t="s">
        <v>186</v>
      </c>
      <c r="B5" s="335"/>
      <c r="C5" s="335"/>
      <c r="D5" s="335"/>
      <c r="E5" s="335"/>
      <c r="F5" s="150"/>
    </row>
    <row r="6" spans="1:6" ht="18" customHeight="1">
      <c r="A6" s="335" t="s">
        <v>198</v>
      </c>
      <c r="B6" s="335"/>
      <c r="C6" s="335"/>
      <c r="D6" s="335"/>
      <c r="E6" s="335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36" t="s">
        <v>187</v>
      </c>
      <c r="D9" s="337"/>
      <c r="E9" s="338"/>
      <c r="F9" s="149"/>
    </row>
    <row r="10" spans="1:6" ht="18" customHeight="1">
      <c r="A10" s="163">
        <v>1</v>
      </c>
      <c r="B10" s="154" t="s">
        <v>41</v>
      </c>
      <c r="C10" s="155"/>
      <c r="D10" s="156">
        <f>SUM(D11:D22)</f>
        <v>22671</v>
      </c>
      <c r="E10" s="157"/>
      <c r="F10" s="149"/>
    </row>
    <row r="11" spans="1:6" ht="18" customHeight="1" hidden="1">
      <c r="A11" s="158"/>
      <c r="B11" s="238" t="s">
        <v>148</v>
      </c>
      <c r="C11" s="239"/>
      <c r="D11" s="240"/>
      <c r="E11" s="159"/>
      <c r="F11" s="149"/>
    </row>
    <row r="12" spans="1:6" ht="18" customHeight="1">
      <c r="A12" s="158"/>
      <c r="B12" s="238" t="s">
        <v>149</v>
      </c>
      <c r="C12" s="239"/>
      <c r="D12" s="240">
        <v>22671</v>
      </c>
      <c r="E12" s="159"/>
      <c r="F12" s="149"/>
    </row>
    <row r="13" spans="1:6" ht="18" customHeight="1" hidden="1">
      <c r="A13" s="158"/>
      <c r="B13" s="238" t="s">
        <v>150</v>
      </c>
      <c r="C13" s="239"/>
      <c r="D13" s="240"/>
      <c r="E13" s="159"/>
      <c r="F13" s="149"/>
    </row>
    <row r="14" spans="1:6" ht="18" customHeight="1" hidden="1">
      <c r="A14" s="158"/>
      <c r="B14" s="238" t="s">
        <v>151</v>
      </c>
      <c r="C14" s="239"/>
      <c r="D14" s="240"/>
      <c r="E14" s="159"/>
      <c r="F14" s="149"/>
    </row>
    <row r="15" spans="1:6" ht="18" customHeight="1" hidden="1">
      <c r="A15" s="158"/>
      <c r="B15" s="238" t="s">
        <v>152</v>
      </c>
      <c r="C15" s="239"/>
      <c r="D15" s="240"/>
      <c r="E15" s="159"/>
      <c r="F15" s="149"/>
    </row>
    <row r="16" spans="1:6" ht="18" customHeight="1" hidden="1">
      <c r="A16" s="158"/>
      <c r="B16" s="238" t="s">
        <v>121</v>
      </c>
      <c r="C16" s="239"/>
      <c r="D16" s="240"/>
      <c r="E16" s="159"/>
      <c r="F16" s="149"/>
    </row>
    <row r="17" spans="1:6" ht="18" customHeight="1" hidden="1">
      <c r="A17" s="158"/>
      <c r="B17" s="238" t="s">
        <v>122</v>
      </c>
      <c r="C17" s="239"/>
      <c r="D17" s="240"/>
      <c r="E17" s="159"/>
      <c r="F17" s="149"/>
    </row>
    <row r="18" spans="1:6" ht="18" customHeight="1" hidden="1">
      <c r="A18" s="160"/>
      <c r="B18" s="238" t="s">
        <v>153</v>
      </c>
      <c r="C18" s="241"/>
      <c r="D18" s="242"/>
      <c r="E18" s="159"/>
      <c r="F18" s="149"/>
    </row>
    <row r="19" spans="1:6" ht="18" customHeight="1" hidden="1">
      <c r="A19" s="158"/>
      <c r="B19" s="238" t="s">
        <v>126</v>
      </c>
      <c r="C19" s="239"/>
      <c r="D19" s="240"/>
      <c r="E19" s="159"/>
      <c r="F19" s="149"/>
    </row>
    <row r="20" spans="1:6" ht="18" customHeight="1" hidden="1">
      <c r="A20" s="158"/>
      <c r="B20" s="238" t="s">
        <v>154</v>
      </c>
      <c r="C20" s="239"/>
      <c r="D20" s="240"/>
      <c r="E20" s="159"/>
      <c r="F20" s="149"/>
    </row>
    <row r="21" spans="1:6" ht="18" customHeight="1" hidden="1">
      <c r="A21" s="160"/>
      <c r="B21" s="238" t="s">
        <v>124</v>
      </c>
      <c r="C21" s="241"/>
      <c r="D21" s="242"/>
      <c r="E21" s="159"/>
      <c r="F21" s="149"/>
    </row>
    <row r="22" spans="1:6" ht="18" customHeight="1" hidden="1">
      <c r="A22" s="161"/>
      <c r="B22" s="237" t="s">
        <v>123</v>
      </c>
      <c r="C22" s="243"/>
      <c r="D22" s="244"/>
      <c r="E22" s="162"/>
      <c r="F22" s="149"/>
    </row>
    <row r="23" spans="1:6" ht="18" customHeight="1">
      <c r="A23" s="163">
        <v>2</v>
      </c>
      <c r="B23" s="164" t="s">
        <v>188</v>
      </c>
      <c r="C23" s="155"/>
      <c r="D23" s="156">
        <f>SUM(D24:D27)</f>
        <v>2641</v>
      </c>
      <c r="E23" s="165"/>
      <c r="F23" s="149"/>
    </row>
    <row r="24" spans="1:6" ht="18" customHeight="1">
      <c r="A24" s="158"/>
      <c r="B24" s="238" t="s">
        <v>68</v>
      </c>
      <c r="C24" s="239"/>
      <c r="D24" s="240">
        <v>2628</v>
      </c>
      <c r="E24" s="159"/>
      <c r="F24" s="149"/>
    </row>
    <row r="25" spans="1:6" ht="18" customHeight="1" hidden="1">
      <c r="A25" s="158"/>
      <c r="B25" s="238" t="s">
        <v>155</v>
      </c>
      <c r="C25" s="239"/>
      <c r="D25" s="240"/>
      <c r="E25" s="159"/>
      <c r="F25" s="149"/>
    </row>
    <row r="26" spans="1:6" ht="18" customHeight="1">
      <c r="A26" s="158"/>
      <c r="B26" s="238" t="s">
        <v>156</v>
      </c>
      <c r="C26" s="239"/>
      <c r="D26" s="240">
        <v>13</v>
      </c>
      <c r="E26" s="159"/>
      <c r="F26" s="149"/>
    </row>
    <row r="27" spans="1:6" ht="18" customHeight="1" hidden="1">
      <c r="A27" s="161"/>
      <c r="B27" s="237" t="s">
        <v>157</v>
      </c>
      <c r="C27" s="243"/>
      <c r="D27" s="244"/>
      <c r="E27" s="162"/>
      <c r="F27" s="149"/>
    </row>
    <row r="28" spans="1:6" ht="18" customHeight="1">
      <c r="A28" s="245">
        <v>3</v>
      </c>
      <c r="B28" s="166" t="s">
        <v>4</v>
      </c>
      <c r="C28" s="155"/>
      <c r="D28" s="156">
        <f>SUM(D29:D66)</f>
        <v>566</v>
      </c>
      <c r="E28" s="165"/>
      <c r="F28" s="149"/>
    </row>
    <row r="29" spans="1:6" ht="18" customHeight="1" hidden="1">
      <c r="A29" s="246"/>
      <c r="B29" s="238" t="s">
        <v>101</v>
      </c>
      <c r="C29" s="241"/>
      <c r="D29" s="240"/>
      <c r="E29" s="159"/>
      <c r="F29" s="149"/>
    </row>
    <row r="30" spans="1:6" ht="18" customHeight="1" hidden="1">
      <c r="A30" s="247"/>
      <c r="B30" s="238" t="s">
        <v>102</v>
      </c>
      <c r="C30" s="239"/>
      <c r="D30" s="240"/>
      <c r="E30" s="159"/>
      <c r="F30" s="149"/>
    </row>
    <row r="31" spans="1:6" ht="18" customHeight="1" hidden="1">
      <c r="A31" s="247"/>
      <c r="B31" s="238" t="s">
        <v>103</v>
      </c>
      <c r="C31" s="241"/>
      <c r="D31" s="240"/>
      <c r="E31" s="159"/>
      <c r="F31" s="149"/>
    </row>
    <row r="32" spans="1:5" ht="18" customHeight="1" hidden="1">
      <c r="A32" s="247"/>
      <c r="B32" s="238" t="s">
        <v>158</v>
      </c>
      <c r="C32" s="239"/>
      <c r="D32" s="248"/>
      <c r="E32" s="159"/>
    </row>
    <row r="33" spans="1:5" ht="18" customHeight="1" hidden="1">
      <c r="A33" s="247"/>
      <c r="B33" s="238" t="s">
        <v>189</v>
      </c>
      <c r="C33" s="239"/>
      <c r="D33" s="248"/>
      <c r="E33" s="159"/>
    </row>
    <row r="34" spans="1:5" ht="18" customHeight="1" hidden="1">
      <c r="A34" s="247"/>
      <c r="B34" s="238" t="s">
        <v>159</v>
      </c>
      <c r="C34" s="239"/>
      <c r="D34" s="248"/>
      <c r="E34" s="159"/>
    </row>
    <row r="35" spans="1:5" ht="18" customHeight="1" hidden="1">
      <c r="A35" s="247"/>
      <c r="B35" s="238" t="s">
        <v>160</v>
      </c>
      <c r="C35" s="239"/>
      <c r="D35" s="248"/>
      <c r="E35" s="159"/>
    </row>
    <row r="36" spans="1:5" ht="18" customHeight="1">
      <c r="A36" s="247"/>
      <c r="B36" s="238" t="s">
        <v>104</v>
      </c>
      <c r="C36" s="239"/>
      <c r="D36" s="248">
        <v>49</v>
      </c>
      <c r="E36" s="159"/>
    </row>
    <row r="37" spans="1:5" ht="18" customHeight="1">
      <c r="A37" s="247"/>
      <c r="B37" s="238" t="s">
        <v>161</v>
      </c>
      <c r="C37" s="239"/>
      <c r="D37" s="248">
        <v>135</v>
      </c>
      <c r="E37" s="159"/>
    </row>
    <row r="38" spans="1:5" ht="18" customHeight="1">
      <c r="A38" s="247"/>
      <c r="B38" s="238" t="s">
        <v>162</v>
      </c>
      <c r="C38" s="239"/>
      <c r="D38" s="248">
        <v>262</v>
      </c>
      <c r="E38" s="159"/>
    </row>
    <row r="39" spans="1:5" ht="18" customHeight="1" hidden="1">
      <c r="A39" s="247"/>
      <c r="B39" s="238" t="s">
        <v>105</v>
      </c>
      <c r="C39" s="239"/>
      <c r="D39" s="248"/>
      <c r="E39" s="159"/>
    </row>
    <row r="40" spans="1:5" ht="18" customHeight="1" hidden="1">
      <c r="A40" s="247"/>
      <c r="B40" s="238" t="s">
        <v>190</v>
      </c>
      <c r="C40" s="239"/>
      <c r="D40" s="248"/>
      <c r="E40" s="159"/>
    </row>
    <row r="41" spans="1:5" ht="18" customHeight="1" hidden="1">
      <c r="A41" s="247"/>
      <c r="B41" s="238" t="s">
        <v>106</v>
      </c>
      <c r="C41" s="239"/>
      <c r="D41" s="248"/>
      <c r="E41" s="159"/>
    </row>
    <row r="42" spans="1:5" ht="18" customHeight="1" hidden="1">
      <c r="A42" s="247"/>
      <c r="B42" s="238" t="s">
        <v>163</v>
      </c>
      <c r="C42" s="239"/>
      <c r="D42" s="248"/>
      <c r="E42" s="159"/>
    </row>
    <row r="43" spans="1:5" ht="18" customHeight="1" hidden="1">
      <c r="A43" s="247"/>
      <c r="B43" s="238" t="s">
        <v>164</v>
      </c>
      <c r="C43" s="239"/>
      <c r="D43" s="248"/>
      <c r="E43" s="159"/>
    </row>
    <row r="44" spans="1:5" ht="18" customHeight="1" hidden="1">
      <c r="A44" s="247"/>
      <c r="B44" s="238" t="s">
        <v>165</v>
      </c>
      <c r="C44" s="239"/>
      <c r="D44" s="242"/>
      <c r="E44" s="159"/>
    </row>
    <row r="45" spans="1:5" ht="18" customHeight="1" hidden="1">
      <c r="A45" s="247"/>
      <c r="B45" s="238" t="s">
        <v>107</v>
      </c>
      <c r="C45" s="239"/>
      <c r="D45" s="248"/>
      <c r="E45" s="159"/>
    </row>
    <row r="46" spans="1:5" ht="18" customHeight="1" hidden="1">
      <c r="A46" s="247"/>
      <c r="B46" s="238" t="s">
        <v>108</v>
      </c>
      <c r="C46" s="239"/>
      <c r="D46" s="248"/>
      <c r="E46" s="159"/>
    </row>
    <row r="47" spans="1:5" ht="18" customHeight="1" hidden="1">
      <c r="A47" s="247"/>
      <c r="B47" s="238" t="s">
        <v>109</v>
      </c>
      <c r="C47" s="239"/>
      <c r="D47" s="248"/>
      <c r="E47" s="159"/>
    </row>
    <row r="48" spans="1:5" ht="18" customHeight="1" hidden="1">
      <c r="A48" s="247"/>
      <c r="B48" s="238" t="s">
        <v>138</v>
      </c>
      <c r="C48" s="239"/>
      <c r="D48" s="248"/>
      <c r="E48" s="159"/>
    </row>
    <row r="49" spans="1:5" ht="18" customHeight="1" hidden="1">
      <c r="A49" s="247"/>
      <c r="B49" s="238" t="s">
        <v>166</v>
      </c>
      <c r="C49" s="239"/>
      <c r="D49" s="248"/>
      <c r="E49" s="159"/>
    </row>
    <row r="50" spans="1:5" ht="18" customHeight="1" hidden="1">
      <c r="A50" s="247"/>
      <c r="B50" s="238" t="s">
        <v>110</v>
      </c>
      <c r="C50" s="239"/>
      <c r="D50" s="248"/>
      <c r="E50" s="159"/>
    </row>
    <row r="51" spans="1:5" ht="18" customHeight="1" hidden="1">
      <c r="A51" s="247"/>
      <c r="B51" s="238" t="s">
        <v>111</v>
      </c>
      <c r="C51" s="239"/>
      <c r="D51" s="248"/>
      <c r="E51" s="159"/>
    </row>
    <row r="52" spans="1:5" ht="18" customHeight="1" hidden="1">
      <c r="A52" s="247"/>
      <c r="B52" s="238" t="s">
        <v>167</v>
      </c>
      <c r="C52" s="239"/>
      <c r="D52" s="248"/>
      <c r="E52" s="159"/>
    </row>
    <row r="53" spans="1:5" ht="18" customHeight="1" hidden="1">
      <c r="A53" s="247"/>
      <c r="B53" s="238" t="s">
        <v>112</v>
      </c>
      <c r="C53" s="239"/>
      <c r="D53" s="248"/>
      <c r="E53" s="159"/>
    </row>
    <row r="54" spans="1:5" ht="18" customHeight="1" hidden="1">
      <c r="A54" s="247"/>
      <c r="B54" s="238" t="s">
        <v>125</v>
      </c>
      <c r="C54" s="239"/>
      <c r="D54" s="248"/>
      <c r="E54" s="159"/>
    </row>
    <row r="55" spans="1:5" ht="18" customHeight="1" hidden="1">
      <c r="A55" s="247"/>
      <c r="B55" s="238" t="s">
        <v>113</v>
      </c>
      <c r="C55" s="239"/>
      <c r="D55" s="248"/>
      <c r="E55" s="159"/>
    </row>
    <row r="56" spans="1:5" ht="18" customHeight="1" hidden="1">
      <c r="A56" s="247"/>
      <c r="B56" s="238" t="s">
        <v>168</v>
      </c>
      <c r="C56" s="239"/>
      <c r="D56" s="248"/>
      <c r="E56" s="159"/>
    </row>
    <row r="57" spans="1:5" ht="18" customHeight="1" hidden="1">
      <c r="A57" s="247"/>
      <c r="B57" s="238" t="s">
        <v>169</v>
      </c>
      <c r="C57" s="239"/>
      <c r="D57" s="248"/>
      <c r="E57" s="159"/>
    </row>
    <row r="58" spans="1:5" ht="18" customHeight="1" hidden="1">
      <c r="A58" s="247"/>
      <c r="B58" s="238" t="s">
        <v>114</v>
      </c>
      <c r="C58" s="239"/>
      <c r="D58" s="248"/>
      <c r="E58" s="159"/>
    </row>
    <row r="59" spans="1:5" ht="18" customHeight="1" hidden="1">
      <c r="A59" s="247"/>
      <c r="B59" s="238" t="s">
        <v>115</v>
      </c>
      <c r="C59" s="239"/>
      <c r="D59" s="248"/>
      <c r="E59" s="159"/>
    </row>
    <row r="60" spans="1:5" ht="18" customHeight="1" hidden="1">
      <c r="A60" s="247"/>
      <c r="B60" s="238" t="s">
        <v>116</v>
      </c>
      <c r="C60" s="239"/>
      <c r="D60" s="248"/>
      <c r="E60" s="159"/>
    </row>
    <row r="61" spans="1:5" ht="18" customHeight="1">
      <c r="A61" s="247"/>
      <c r="B61" s="238" t="s">
        <v>170</v>
      </c>
      <c r="C61" s="239"/>
      <c r="D61" s="248">
        <v>120</v>
      </c>
      <c r="E61" s="159"/>
    </row>
    <row r="62" spans="1:5" ht="18" customHeight="1" hidden="1">
      <c r="A62" s="247"/>
      <c r="B62" s="238" t="s">
        <v>117</v>
      </c>
      <c r="C62" s="239"/>
      <c r="D62" s="248"/>
      <c r="E62" s="159"/>
    </row>
    <row r="63" spans="1:5" ht="18" customHeight="1" hidden="1">
      <c r="A63" s="247"/>
      <c r="B63" s="238" t="s">
        <v>70</v>
      </c>
      <c r="C63" s="239"/>
      <c r="D63" s="248"/>
      <c r="E63" s="159"/>
    </row>
    <row r="64" spans="1:5" ht="18" customHeight="1" hidden="1">
      <c r="A64" s="247"/>
      <c r="B64" s="238" t="s">
        <v>171</v>
      </c>
      <c r="C64" s="239"/>
      <c r="D64" s="248"/>
      <c r="E64" s="159"/>
    </row>
    <row r="65" spans="1:5" ht="18" customHeight="1" hidden="1">
      <c r="A65" s="247"/>
      <c r="B65" s="238" t="s">
        <v>69</v>
      </c>
      <c r="C65" s="239"/>
      <c r="D65" s="248"/>
      <c r="E65" s="159"/>
    </row>
    <row r="66" spans="1:5" ht="18" customHeight="1" hidden="1">
      <c r="A66" s="249"/>
      <c r="B66" s="237" t="s">
        <v>172</v>
      </c>
      <c r="C66" s="243"/>
      <c r="D66" s="250"/>
      <c r="E66" s="162"/>
    </row>
    <row r="67" spans="1:5" ht="18" customHeight="1" hidden="1">
      <c r="A67" s="251">
        <v>4</v>
      </c>
      <c r="B67" s="166" t="s">
        <v>127</v>
      </c>
      <c r="C67" s="252"/>
      <c r="D67" s="253">
        <f>D68</f>
        <v>0</v>
      </c>
      <c r="E67" s="254"/>
    </row>
    <row r="68" spans="1:5" ht="18" customHeight="1" hidden="1">
      <c r="A68" s="167"/>
      <c r="B68" s="237" t="s">
        <v>178</v>
      </c>
      <c r="C68" s="250"/>
      <c r="D68" s="250"/>
      <c r="E68" s="162"/>
    </row>
    <row r="69" spans="1:5" ht="18" customHeight="1">
      <c r="A69" s="168"/>
      <c r="B69" s="169" t="s">
        <v>1</v>
      </c>
      <c r="C69" s="170"/>
      <c r="D69" s="171">
        <f>D28+D23+D10+D67</f>
        <v>25878</v>
      </c>
      <c r="E69" s="172"/>
    </row>
    <row r="70" spans="1:5" ht="18.75">
      <c r="A70" s="129"/>
      <c r="B70" s="173"/>
      <c r="C70" s="173"/>
      <c r="D70" s="173"/>
      <c r="E70" s="173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34" t="s">
        <v>270</v>
      </c>
      <c r="C1" s="334"/>
      <c r="D1" s="334"/>
      <c r="E1" s="334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35" t="s">
        <v>176</v>
      </c>
      <c r="B4" s="335"/>
      <c r="C4" s="335"/>
      <c r="D4" s="335"/>
      <c r="E4" s="335"/>
      <c r="F4" s="150"/>
    </row>
    <row r="5" spans="1:6" ht="18" customHeight="1">
      <c r="A5" s="335" t="s">
        <v>186</v>
      </c>
      <c r="B5" s="335"/>
      <c r="C5" s="335"/>
      <c r="D5" s="335"/>
      <c r="E5" s="335"/>
      <c r="F5" s="150"/>
    </row>
    <row r="6" spans="1:6" ht="18" customHeight="1">
      <c r="A6" s="335" t="s">
        <v>229</v>
      </c>
      <c r="B6" s="335"/>
      <c r="C6" s="335"/>
      <c r="D6" s="335"/>
      <c r="E6" s="335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36" t="s">
        <v>187</v>
      </c>
      <c r="D9" s="337"/>
      <c r="E9" s="338"/>
      <c r="F9" s="149"/>
    </row>
    <row r="10" spans="1:6" ht="18" customHeight="1">
      <c r="A10" s="163">
        <v>1</v>
      </c>
      <c r="B10" s="154" t="s">
        <v>41</v>
      </c>
      <c r="C10" s="155"/>
      <c r="D10" s="156">
        <f>SUM(D11:D22)</f>
        <v>0</v>
      </c>
      <c r="E10" s="157"/>
      <c r="F10" s="149"/>
    </row>
    <row r="11" spans="1:6" ht="18" customHeight="1" hidden="1">
      <c r="A11" s="158"/>
      <c r="B11" s="238" t="s">
        <v>148</v>
      </c>
      <c r="C11" s="239"/>
      <c r="D11" s="240"/>
      <c r="E11" s="159"/>
      <c r="F11" s="149"/>
    </row>
    <row r="12" spans="1:6" ht="18" customHeight="1" hidden="1">
      <c r="A12" s="158"/>
      <c r="B12" s="238" t="s">
        <v>149</v>
      </c>
      <c r="C12" s="239"/>
      <c r="D12" s="240"/>
      <c r="E12" s="159"/>
      <c r="F12" s="149"/>
    </row>
    <row r="13" spans="1:6" ht="18" customHeight="1" hidden="1">
      <c r="A13" s="158"/>
      <c r="B13" s="238" t="s">
        <v>150</v>
      </c>
      <c r="C13" s="239"/>
      <c r="D13" s="240"/>
      <c r="E13" s="159"/>
      <c r="F13" s="149"/>
    </row>
    <row r="14" spans="1:6" ht="18" customHeight="1" hidden="1">
      <c r="A14" s="158"/>
      <c r="B14" s="238" t="s">
        <v>151</v>
      </c>
      <c r="C14" s="239"/>
      <c r="D14" s="240"/>
      <c r="E14" s="159"/>
      <c r="F14" s="149"/>
    </row>
    <row r="15" spans="1:6" ht="18" customHeight="1" hidden="1">
      <c r="A15" s="158"/>
      <c r="B15" s="238" t="s">
        <v>152</v>
      </c>
      <c r="C15" s="239"/>
      <c r="D15" s="240"/>
      <c r="E15" s="159"/>
      <c r="F15" s="149"/>
    </row>
    <row r="16" spans="1:6" ht="18" customHeight="1" hidden="1">
      <c r="A16" s="158"/>
      <c r="B16" s="238" t="s">
        <v>121</v>
      </c>
      <c r="C16" s="239"/>
      <c r="D16" s="240"/>
      <c r="E16" s="159"/>
      <c r="F16" s="149"/>
    </row>
    <row r="17" spans="1:6" ht="18" customHeight="1" hidden="1">
      <c r="A17" s="158"/>
      <c r="B17" s="238" t="s">
        <v>122</v>
      </c>
      <c r="C17" s="239"/>
      <c r="D17" s="240"/>
      <c r="E17" s="159"/>
      <c r="F17" s="149"/>
    </row>
    <row r="18" spans="1:6" ht="18" customHeight="1" hidden="1">
      <c r="A18" s="160"/>
      <c r="B18" s="238" t="s">
        <v>153</v>
      </c>
      <c r="C18" s="241"/>
      <c r="D18" s="242"/>
      <c r="E18" s="159"/>
      <c r="F18" s="149"/>
    </row>
    <row r="19" spans="1:6" ht="18" customHeight="1" hidden="1">
      <c r="A19" s="158"/>
      <c r="B19" s="238" t="s">
        <v>126</v>
      </c>
      <c r="C19" s="239"/>
      <c r="D19" s="240"/>
      <c r="E19" s="159"/>
      <c r="F19" s="149"/>
    </row>
    <row r="20" spans="1:6" ht="18" customHeight="1" hidden="1">
      <c r="A20" s="158"/>
      <c r="B20" s="238" t="s">
        <v>154</v>
      </c>
      <c r="C20" s="239"/>
      <c r="D20" s="240"/>
      <c r="E20" s="159"/>
      <c r="F20" s="149"/>
    </row>
    <row r="21" spans="1:6" ht="18" customHeight="1" hidden="1">
      <c r="A21" s="160"/>
      <c r="B21" s="238" t="s">
        <v>124</v>
      </c>
      <c r="C21" s="241"/>
      <c r="D21" s="242"/>
      <c r="E21" s="159"/>
      <c r="F21" s="149"/>
    </row>
    <row r="22" spans="1:6" ht="18" customHeight="1" hidden="1">
      <c r="A22" s="161"/>
      <c r="B22" s="237" t="s">
        <v>123</v>
      </c>
      <c r="C22" s="243"/>
      <c r="D22" s="244"/>
      <c r="E22" s="162"/>
      <c r="F22" s="149"/>
    </row>
    <row r="23" spans="1:6" ht="18" customHeight="1">
      <c r="A23" s="163">
        <v>2</v>
      </c>
      <c r="B23" s="164" t="s">
        <v>188</v>
      </c>
      <c r="C23" s="155"/>
      <c r="D23" s="156">
        <f>SUM(D24:D27)</f>
        <v>0</v>
      </c>
      <c r="E23" s="165"/>
      <c r="F23" s="149"/>
    </row>
    <row r="24" spans="1:6" ht="18" customHeight="1" hidden="1">
      <c r="A24" s="158"/>
      <c r="B24" s="238" t="s">
        <v>68</v>
      </c>
      <c r="C24" s="239"/>
      <c r="D24" s="240"/>
      <c r="E24" s="159"/>
      <c r="F24" s="149"/>
    </row>
    <row r="25" spans="1:6" ht="18" customHeight="1" hidden="1">
      <c r="A25" s="158"/>
      <c r="B25" s="238" t="s">
        <v>155</v>
      </c>
      <c r="C25" s="239"/>
      <c r="D25" s="240"/>
      <c r="E25" s="159"/>
      <c r="F25" s="149"/>
    </row>
    <row r="26" spans="1:6" ht="18" customHeight="1" hidden="1">
      <c r="A26" s="158"/>
      <c r="B26" s="238" t="s">
        <v>156</v>
      </c>
      <c r="C26" s="239"/>
      <c r="D26" s="240"/>
      <c r="E26" s="159"/>
      <c r="F26" s="149"/>
    </row>
    <row r="27" spans="1:6" ht="18" customHeight="1" hidden="1">
      <c r="A27" s="161"/>
      <c r="B27" s="237" t="s">
        <v>157</v>
      </c>
      <c r="C27" s="243"/>
      <c r="D27" s="244"/>
      <c r="E27" s="162"/>
      <c r="F27" s="149"/>
    </row>
    <row r="28" spans="1:6" ht="18" customHeight="1">
      <c r="A28" s="245">
        <v>3</v>
      </c>
      <c r="B28" s="166" t="s">
        <v>4</v>
      </c>
      <c r="C28" s="155"/>
      <c r="D28" s="156">
        <f>SUM(D29:D66)</f>
        <v>1319</v>
      </c>
      <c r="E28" s="165"/>
      <c r="F28" s="149"/>
    </row>
    <row r="29" spans="1:6" ht="18" customHeight="1" hidden="1">
      <c r="A29" s="246"/>
      <c r="B29" s="238" t="s">
        <v>101</v>
      </c>
      <c r="C29" s="241"/>
      <c r="D29" s="240"/>
      <c r="E29" s="159"/>
      <c r="F29" s="149"/>
    </row>
    <row r="30" spans="1:6" ht="18" customHeight="1" hidden="1">
      <c r="A30" s="247"/>
      <c r="B30" s="238" t="s">
        <v>102</v>
      </c>
      <c r="C30" s="239"/>
      <c r="D30" s="240"/>
      <c r="E30" s="159"/>
      <c r="F30" s="149"/>
    </row>
    <row r="31" spans="1:6" ht="18" customHeight="1" hidden="1">
      <c r="A31" s="247"/>
      <c r="B31" s="238" t="s">
        <v>103</v>
      </c>
      <c r="C31" s="241"/>
      <c r="D31" s="240"/>
      <c r="E31" s="159"/>
      <c r="F31" s="149"/>
    </row>
    <row r="32" spans="1:5" ht="18" customHeight="1" hidden="1">
      <c r="A32" s="247"/>
      <c r="B32" s="238" t="s">
        <v>158</v>
      </c>
      <c r="C32" s="239"/>
      <c r="D32" s="240"/>
      <c r="E32" s="159"/>
    </row>
    <row r="33" spans="1:5" ht="18" customHeight="1" hidden="1">
      <c r="A33" s="247"/>
      <c r="B33" s="238" t="s">
        <v>189</v>
      </c>
      <c r="C33" s="239"/>
      <c r="D33" s="240"/>
      <c r="E33" s="159"/>
    </row>
    <row r="34" spans="1:5" ht="18" customHeight="1" hidden="1">
      <c r="A34" s="247"/>
      <c r="B34" s="238" t="s">
        <v>159</v>
      </c>
      <c r="C34" s="239"/>
      <c r="D34" s="240"/>
      <c r="E34" s="159"/>
    </row>
    <row r="35" spans="1:5" ht="18" customHeight="1" hidden="1">
      <c r="A35" s="247"/>
      <c r="B35" s="238" t="s">
        <v>160</v>
      </c>
      <c r="C35" s="239"/>
      <c r="D35" s="240"/>
      <c r="E35" s="159"/>
    </row>
    <row r="36" spans="1:5" ht="18" customHeight="1" hidden="1">
      <c r="A36" s="247"/>
      <c r="B36" s="238" t="s">
        <v>104</v>
      </c>
      <c r="C36" s="239"/>
      <c r="D36" s="240"/>
      <c r="E36" s="159"/>
    </row>
    <row r="37" spans="1:5" ht="18" customHeight="1" hidden="1">
      <c r="A37" s="247"/>
      <c r="B37" s="238" t="s">
        <v>161</v>
      </c>
      <c r="C37" s="239"/>
      <c r="D37" s="240"/>
      <c r="E37" s="159"/>
    </row>
    <row r="38" spans="1:5" ht="18" customHeight="1">
      <c r="A38" s="247"/>
      <c r="B38" s="238" t="s">
        <v>162</v>
      </c>
      <c r="C38" s="239"/>
      <c r="D38" s="240">
        <v>234</v>
      </c>
      <c r="E38" s="159"/>
    </row>
    <row r="39" spans="1:5" ht="18" customHeight="1" hidden="1">
      <c r="A39" s="247"/>
      <c r="B39" s="238" t="s">
        <v>105</v>
      </c>
      <c r="C39" s="239"/>
      <c r="D39" s="240"/>
      <c r="E39" s="159"/>
    </row>
    <row r="40" spans="1:5" ht="18" customHeight="1" hidden="1">
      <c r="A40" s="247"/>
      <c r="B40" s="238" t="s">
        <v>190</v>
      </c>
      <c r="C40" s="239"/>
      <c r="D40" s="240"/>
      <c r="E40" s="159"/>
    </row>
    <row r="41" spans="1:5" ht="18" customHeight="1" hidden="1">
      <c r="A41" s="247"/>
      <c r="B41" s="238" t="s">
        <v>106</v>
      </c>
      <c r="C41" s="239"/>
      <c r="D41" s="240"/>
      <c r="E41" s="159"/>
    </row>
    <row r="42" spans="1:5" ht="18" customHeight="1" hidden="1">
      <c r="A42" s="247"/>
      <c r="B42" s="238" t="s">
        <v>163</v>
      </c>
      <c r="C42" s="239"/>
      <c r="D42" s="240"/>
      <c r="E42" s="159"/>
    </row>
    <row r="43" spans="1:5" ht="18" customHeight="1" hidden="1">
      <c r="A43" s="247"/>
      <c r="B43" s="238" t="s">
        <v>164</v>
      </c>
      <c r="C43" s="239"/>
      <c r="D43" s="240"/>
      <c r="E43" s="159"/>
    </row>
    <row r="44" spans="1:5" ht="18" customHeight="1" hidden="1">
      <c r="A44" s="247"/>
      <c r="B44" s="238" t="s">
        <v>165</v>
      </c>
      <c r="C44" s="239"/>
      <c r="D44" s="242"/>
      <c r="E44" s="159"/>
    </row>
    <row r="45" spans="1:5" ht="18" customHeight="1" hidden="1">
      <c r="A45" s="247"/>
      <c r="B45" s="238" t="s">
        <v>107</v>
      </c>
      <c r="C45" s="239"/>
      <c r="D45" s="240"/>
      <c r="E45" s="159"/>
    </row>
    <row r="46" spans="1:5" ht="18" customHeight="1" hidden="1">
      <c r="A46" s="247"/>
      <c r="B46" s="238" t="s">
        <v>108</v>
      </c>
      <c r="C46" s="239"/>
      <c r="D46" s="240"/>
      <c r="E46" s="159"/>
    </row>
    <row r="47" spans="1:5" ht="18" customHeight="1" hidden="1">
      <c r="A47" s="247"/>
      <c r="B47" s="238" t="s">
        <v>109</v>
      </c>
      <c r="C47" s="239"/>
      <c r="D47" s="240"/>
      <c r="E47" s="159"/>
    </row>
    <row r="48" spans="1:5" ht="18" customHeight="1" hidden="1">
      <c r="A48" s="247"/>
      <c r="B48" s="238" t="s">
        <v>138</v>
      </c>
      <c r="C48" s="239"/>
      <c r="D48" s="240"/>
      <c r="E48" s="159"/>
    </row>
    <row r="49" spans="1:5" ht="18" customHeight="1">
      <c r="A49" s="247"/>
      <c r="B49" s="238" t="s">
        <v>166</v>
      </c>
      <c r="C49" s="239"/>
      <c r="D49" s="240">
        <v>60</v>
      </c>
      <c r="E49" s="159"/>
    </row>
    <row r="50" spans="1:5" ht="18" customHeight="1">
      <c r="A50" s="247"/>
      <c r="B50" s="238" t="s">
        <v>110</v>
      </c>
      <c r="C50" s="239"/>
      <c r="D50" s="240">
        <v>316</v>
      </c>
      <c r="E50" s="159"/>
    </row>
    <row r="51" spans="1:5" ht="18" customHeight="1" hidden="1">
      <c r="A51" s="247"/>
      <c r="B51" s="238" t="s">
        <v>111</v>
      </c>
      <c r="C51" s="239"/>
      <c r="D51" s="240"/>
      <c r="E51" s="159"/>
    </row>
    <row r="52" spans="1:5" ht="18" customHeight="1" hidden="1">
      <c r="A52" s="247"/>
      <c r="B52" s="238" t="s">
        <v>167</v>
      </c>
      <c r="C52" s="239"/>
      <c r="D52" s="240"/>
      <c r="E52" s="159"/>
    </row>
    <row r="53" spans="1:5" ht="18" customHeight="1" hidden="1">
      <c r="A53" s="247"/>
      <c r="B53" s="238" t="s">
        <v>112</v>
      </c>
      <c r="C53" s="239"/>
      <c r="D53" s="240"/>
      <c r="E53" s="159"/>
    </row>
    <row r="54" spans="1:5" ht="18" customHeight="1" hidden="1">
      <c r="A54" s="247"/>
      <c r="B54" s="238" t="s">
        <v>125</v>
      </c>
      <c r="C54" s="239"/>
      <c r="D54" s="240"/>
      <c r="E54" s="159"/>
    </row>
    <row r="55" spans="1:5" ht="18" customHeight="1">
      <c r="A55" s="247"/>
      <c r="B55" s="238" t="s">
        <v>113</v>
      </c>
      <c r="C55" s="239"/>
      <c r="D55" s="240">
        <v>73</v>
      </c>
      <c r="E55" s="159"/>
    </row>
    <row r="56" spans="1:5" ht="18" customHeight="1" hidden="1">
      <c r="A56" s="247"/>
      <c r="B56" s="238" t="s">
        <v>168</v>
      </c>
      <c r="C56" s="239"/>
      <c r="D56" s="240"/>
      <c r="E56" s="159"/>
    </row>
    <row r="57" spans="1:5" ht="18" customHeight="1" hidden="1">
      <c r="A57" s="247"/>
      <c r="B57" s="238" t="s">
        <v>169</v>
      </c>
      <c r="C57" s="239"/>
      <c r="D57" s="240"/>
      <c r="E57" s="159"/>
    </row>
    <row r="58" spans="1:5" ht="18" customHeight="1">
      <c r="A58" s="247"/>
      <c r="B58" s="238" t="s">
        <v>114</v>
      </c>
      <c r="C58" s="239"/>
      <c r="D58" s="240">
        <v>421</v>
      </c>
      <c r="E58" s="159"/>
    </row>
    <row r="59" spans="1:5" ht="18" customHeight="1" hidden="1">
      <c r="A59" s="247"/>
      <c r="B59" s="238" t="s">
        <v>115</v>
      </c>
      <c r="C59" s="239"/>
      <c r="D59" s="240"/>
      <c r="E59" s="159"/>
    </row>
    <row r="60" spans="1:5" ht="18" customHeight="1" hidden="1">
      <c r="A60" s="247"/>
      <c r="B60" s="238" t="s">
        <v>116</v>
      </c>
      <c r="C60" s="239"/>
      <c r="D60" s="240"/>
      <c r="E60" s="159"/>
    </row>
    <row r="61" spans="1:5" ht="18" customHeight="1">
      <c r="A61" s="247"/>
      <c r="B61" s="238" t="s">
        <v>170</v>
      </c>
      <c r="C61" s="239"/>
      <c r="D61" s="240">
        <v>215</v>
      </c>
      <c r="E61" s="159"/>
    </row>
    <row r="62" spans="1:5" ht="18" customHeight="1" hidden="1">
      <c r="A62" s="247"/>
      <c r="B62" s="238" t="s">
        <v>117</v>
      </c>
      <c r="C62" s="239"/>
      <c r="D62" s="240"/>
      <c r="E62" s="159"/>
    </row>
    <row r="63" spans="1:5" ht="18" customHeight="1" hidden="1">
      <c r="A63" s="247"/>
      <c r="B63" s="238" t="s">
        <v>70</v>
      </c>
      <c r="C63" s="239"/>
      <c r="D63" s="240"/>
      <c r="E63" s="159"/>
    </row>
    <row r="64" spans="1:5" ht="18" customHeight="1" hidden="1">
      <c r="A64" s="247"/>
      <c r="B64" s="238" t="s">
        <v>171</v>
      </c>
      <c r="C64" s="239"/>
      <c r="D64" s="240"/>
      <c r="E64" s="159"/>
    </row>
    <row r="65" spans="1:5" ht="18" customHeight="1" hidden="1">
      <c r="A65" s="247"/>
      <c r="B65" s="238" t="s">
        <v>69</v>
      </c>
      <c r="C65" s="239"/>
      <c r="D65" s="240"/>
      <c r="E65" s="159"/>
    </row>
    <row r="66" spans="1:5" ht="18" customHeight="1" hidden="1">
      <c r="A66" s="249"/>
      <c r="B66" s="237" t="s">
        <v>172</v>
      </c>
      <c r="C66" s="243"/>
      <c r="D66" s="244"/>
      <c r="E66" s="162"/>
    </row>
    <row r="67" spans="1:5" ht="18" customHeight="1" hidden="1">
      <c r="A67" s="251">
        <v>4</v>
      </c>
      <c r="B67" s="166" t="s">
        <v>127</v>
      </c>
      <c r="C67" s="252"/>
      <c r="D67" s="253">
        <f>D68</f>
        <v>0</v>
      </c>
      <c r="E67" s="254"/>
    </row>
    <row r="68" spans="1:5" ht="18" customHeight="1" hidden="1">
      <c r="A68" s="167"/>
      <c r="B68" s="237" t="s">
        <v>178</v>
      </c>
      <c r="C68" s="250"/>
      <c r="D68" s="250"/>
      <c r="E68" s="162"/>
    </row>
    <row r="69" spans="1:5" ht="18" customHeight="1">
      <c r="A69" s="168"/>
      <c r="B69" s="169" t="s">
        <v>1</v>
      </c>
      <c r="C69" s="170"/>
      <c r="D69" s="171">
        <f>D28+D23+D10+D67</f>
        <v>1319</v>
      </c>
      <c r="E69" s="172"/>
    </row>
    <row r="70" spans="1:5" ht="18.75">
      <c r="A70" s="129"/>
      <c r="B70" s="173"/>
      <c r="C70" s="173"/>
      <c r="D70" s="173"/>
      <c r="E70" s="173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138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" customHeight="1">
      <c r="A1" s="130"/>
      <c r="B1" s="329" t="s">
        <v>253</v>
      </c>
      <c r="C1" s="329"/>
      <c r="D1" s="329"/>
      <c r="E1" s="329"/>
      <c r="F1" s="58"/>
      <c r="G1" s="58"/>
    </row>
    <row r="2" spans="1:7" ht="18" customHeight="1">
      <c r="A2" s="130"/>
      <c r="B2" s="72"/>
      <c r="C2" s="68"/>
      <c r="D2" s="68"/>
      <c r="E2" s="68"/>
      <c r="F2" s="58"/>
      <c r="G2" s="58"/>
    </row>
    <row r="3" spans="1:7" ht="18" customHeight="1">
      <c r="A3" s="130"/>
      <c r="B3" s="72"/>
      <c r="C3" s="72"/>
      <c r="D3" s="72"/>
      <c r="E3" s="72"/>
      <c r="F3" s="58"/>
      <c r="G3" s="58"/>
    </row>
    <row r="4" spans="1:7" ht="18" customHeight="1">
      <c r="A4" s="333" t="s">
        <v>139</v>
      </c>
      <c r="B4" s="333"/>
      <c r="C4" s="333"/>
      <c r="D4" s="333"/>
      <c r="E4" s="333"/>
      <c r="F4" s="58"/>
      <c r="G4" s="58"/>
    </row>
    <row r="5" spans="1:7" ht="18" customHeight="1">
      <c r="A5" s="333" t="s">
        <v>186</v>
      </c>
      <c r="B5" s="333"/>
      <c r="C5" s="333"/>
      <c r="D5" s="333"/>
      <c r="E5" s="333"/>
      <c r="F5" s="58"/>
      <c r="G5" s="58"/>
    </row>
    <row r="6" spans="1:7" ht="18" customHeight="1">
      <c r="A6" s="333" t="s">
        <v>5</v>
      </c>
      <c r="B6" s="333"/>
      <c r="C6" s="333"/>
      <c r="D6" s="333"/>
      <c r="E6" s="333"/>
      <c r="F6" s="58"/>
      <c r="G6" s="58"/>
    </row>
    <row r="7" spans="1:7" ht="18" customHeight="1">
      <c r="A7" s="69"/>
      <c r="B7" s="69"/>
      <c r="C7" s="69"/>
      <c r="D7" s="69"/>
      <c r="E7" s="69"/>
      <c r="F7" s="58"/>
      <c r="G7" s="58"/>
    </row>
    <row r="8" spans="1:7" ht="18" customHeight="1">
      <c r="A8" s="333"/>
      <c r="B8" s="333"/>
      <c r="C8" s="333"/>
      <c r="D8" s="333"/>
      <c r="E8" s="333"/>
      <c r="F8" s="58"/>
      <c r="G8" s="58"/>
    </row>
    <row r="9" spans="1:7" ht="18" customHeight="1">
      <c r="A9" s="131"/>
      <c r="B9" s="174" t="s">
        <v>0</v>
      </c>
      <c r="C9" s="330" t="s">
        <v>187</v>
      </c>
      <c r="D9" s="331"/>
      <c r="E9" s="332"/>
      <c r="F9" s="58"/>
      <c r="G9" s="58"/>
    </row>
    <row r="10" spans="1:7" ht="18" customHeight="1">
      <c r="A10" s="132">
        <v>1</v>
      </c>
      <c r="B10" s="70" t="s">
        <v>142</v>
      </c>
      <c r="C10" s="79">
        <f>SUM(C11:C15)</f>
        <v>108151</v>
      </c>
      <c r="D10" s="73"/>
      <c r="E10" s="74"/>
      <c r="F10" s="58"/>
      <c r="G10" s="58"/>
    </row>
    <row r="11" spans="1:7" ht="18" customHeight="1">
      <c r="A11" s="133"/>
      <c r="B11" s="139" t="s">
        <v>141</v>
      </c>
      <c r="C11" s="140">
        <v>53020</v>
      </c>
      <c r="D11" s="75"/>
      <c r="E11" s="76"/>
      <c r="F11" s="58"/>
      <c r="G11" s="58"/>
    </row>
    <row r="12" spans="1:7" ht="18" customHeight="1">
      <c r="A12" s="133"/>
      <c r="B12" s="139" t="s">
        <v>143</v>
      </c>
      <c r="C12" s="140">
        <v>32579</v>
      </c>
      <c r="D12" s="75"/>
      <c r="E12" s="76"/>
      <c r="F12" s="58"/>
      <c r="G12" s="58"/>
    </row>
    <row r="13" spans="1:7" ht="18" customHeight="1">
      <c r="A13" s="133"/>
      <c r="B13" s="139" t="s">
        <v>144</v>
      </c>
      <c r="C13" s="140">
        <v>19331</v>
      </c>
      <c r="D13" s="75"/>
      <c r="E13" s="76"/>
      <c r="F13" s="58"/>
      <c r="G13" s="58"/>
    </row>
    <row r="14" spans="1:5" ht="18" customHeight="1">
      <c r="A14" s="133"/>
      <c r="B14" s="139" t="s">
        <v>145</v>
      </c>
      <c r="C14" s="140">
        <v>2410</v>
      </c>
      <c r="D14" s="75"/>
      <c r="E14" s="76"/>
    </row>
    <row r="15" spans="1:5" ht="18" customHeight="1">
      <c r="A15" s="133"/>
      <c r="B15" s="139" t="s">
        <v>146</v>
      </c>
      <c r="C15" s="140">
        <v>811</v>
      </c>
      <c r="D15" s="75"/>
      <c r="E15" s="76"/>
    </row>
    <row r="16" spans="1:5" ht="18" customHeight="1">
      <c r="A16" s="132">
        <v>2</v>
      </c>
      <c r="B16" s="70" t="s">
        <v>147</v>
      </c>
      <c r="C16" s="79">
        <f>SUM(C17:C18)</f>
        <v>28796</v>
      </c>
      <c r="D16" s="73"/>
      <c r="E16" s="74"/>
    </row>
    <row r="17" spans="1:6" ht="18" customHeight="1">
      <c r="A17" s="133"/>
      <c r="B17" s="139" t="s">
        <v>87</v>
      </c>
      <c r="C17" s="140">
        <v>3736</v>
      </c>
      <c r="D17" s="75"/>
      <c r="E17" s="76"/>
      <c r="F17" s="86"/>
    </row>
    <row r="18" spans="1:6" ht="18" customHeight="1">
      <c r="A18" s="133"/>
      <c r="B18" s="139" t="s">
        <v>88</v>
      </c>
      <c r="C18" s="140">
        <v>25060</v>
      </c>
      <c r="D18" s="75"/>
      <c r="E18" s="76"/>
      <c r="F18" s="86"/>
    </row>
    <row r="19" spans="1:6" ht="18" customHeight="1">
      <c r="A19" s="132">
        <v>3</v>
      </c>
      <c r="B19" s="259" t="s">
        <v>208</v>
      </c>
      <c r="C19" s="79">
        <f>C20</f>
        <v>7000</v>
      </c>
      <c r="D19" s="73"/>
      <c r="E19" s="74"/>
      <c r="F19" s="86"/>
    </row>
    <row r="20" spans="1:6" ht="18" customHeight="1">
      <c r="A20" s="134"/>
      <c r="B20" s="143" t="s">
        <v>209</v>
      </c>
      <c r="C20" s="141">
        <v>7000</v>
      </c>
      <c r="D20" s="77"/>
      <c r="E20" s="78"/>
      <c r="F20" s="86"/>
    </row>
    <row r="21" spans="1:5" ht="18" customHeight="1">
      <c r="A21" s="133">
        <v>4</v>
      </c>
      <c r="B21" s="258" t="s">
        <v>63</v>
      </c>
      <c r="C21" s="80">
        <f>SUM(C22:C29)</f>
        <v>53375</v>
      </c>
      <c r="D21" s="75"/>
      <c r="E21" s="76"/>
    </row>
    <row r="22" spans="1:5" ht="18" customHeight="1">
      <c r="A22" s="133"/>
      <c r="B22" s="139" t="s">
        <v>89</v>
      </c>
      <c r="C22" s="140">
        <v>425</v>
      </c>
      <c r="D22" s="75"/>
      <c r="E22" s="76"/>
    </row>
    <row r="23" spans="1:5" ht="18" customHeight="1">
      <c r="A23" s="133"/>
      <c r="B23" s="139" t="s">
        <v>90</v>
      </c>
      <c r="C23" s="142">
        <v>6048</v>
      </c>
      <c r="D23" s="75"/>
      <c r="E23" s="76"/>
    </row>
    <row r="24" spans="1:5" ht="18" customHeight="1">
      <c r="A24" s="133"/>
      <c r="B24" s="139" t="s">
        <v>6</v>
      </c>
      <c r="C24" s="142">
        <v>42832</v>
      </c>
      <c r="D24" s="82"/>
      <c r="E24" s="76"/>
    </row>
    <row r="25" spans="1:5" ht="18" customHeight="1">
      <c r="A25" s="133"/>
      <c r="B25" s="139" t="s">
        <v>91</v>
      </c>
      <c r="C25" s="142">
        <v>4019</v>
      </c>
      <c r="D25" s="75"/>
      <c r="E25" s="76"/>
    </row>
    <row r="26" spans="1:5" ht="18" customHeight="1" hidden="1">
      <c r="A26" s="133"/>
      <c r="B26" s="139" t="s">
        <v>8</v>
      </c>
      <c r="C26" s="142">
        <v>0</v>
      </c>
      <c r="D26" s="75"/>
      <c r="E26" s="76"/>
    </row>
    <row r="27" spans="1:5" ht="18" customHeight="1">
      <c r="A27" s="133"/>
      <c r="B27" s="139" t="s">
        <v>92</v>
      </c>
      <c r="C27" s="142">
        <v>32</v>
      </c>
      <c r="D27" s="75"/>
      <c r="E27" s="76"/>
    </row>
    <row r="28" spans="1:5" ht="18" customHeight="1" hidden="1">
      <c r="A28" s="133"/>
      <c r="B28" s="139" t="s">
        <v>93</v>
      </c>
      <c r="C28" s="140"/>
      <c r="D28" s="75"/>
      <c r="E28" s="76"/>
    </row>
    <row r="29" spans="1:5" ht="18" customHeight="1">
      <c r="A29" s="134"/>
      <c r="B29" s="143" t="s">
        <v>94</v>
      </c>
      <c r="C29" s="142">
        <v>19</v>
      </c>
      <c r="D29" s="75"/>
      <c r="E29" s="76"/>
    </row>
    <row r="30" spans="1:5" ht="18" customHeight="1">
      <c r="A30" s="132">
        <v>5</v>
      </c>
      <c r="B30" s="71" t="s">
        <v>95</v>
      </c>
      <c r="C30" s="84">
        <f>SUM(C31:C35)</f>
        <v>2317</v>
      </c>
      <c r="D30" s="73"/>
      <c r="E30" s="74"/>
    </row>
    <row r="31" spans="1:5" ht="18" customHeight="1">
      <c r="A31" s="133"/>
      <c r="B31" s="139" t="s">
        <v>96</v>
      </c>
      <c r="C31" s="142">
        <v>1521</v>
      </c>
      <c r="D31" s="75"/>
      <c r="E31" s="76"/>
    </row>
    <row r="32" spans="1:5" ht="18" customHeight="1">
      <c r="A32" s="133"/>
      <c r="B32" s="139" t="s">
        <v>173</v>
      </c>
      <c r="C32" s="142">
        <v>175</v>
      </c>
      <c r="D32" s="75"/>
      <c r="E32" s="76"/>
    </row>
    <row r="33" spans="1:5" ht="18" customHeight="1">
      <c r="A33" s="133"/>
      <c r="B33" s="139" t="s">
        <v>97</v>
      </c>
      <c r="C33" s="142">
        <v>59</v>
      </c>
      <c r="D33" s="75"/>
      <c r="E33" s="76"/>
    </row>
    <row r="34" spans="1:5" ht="18" customHeight="1">
      <c r="A34" s="133"/>
      <c r="B34" s="139" t="s">
        <v>98</v>
      </c>
      <c r="C34" s="142">
        <v>119</v>
      </c>
      <c r="D34" s="75"/>
      <c r="E34" s="76"/>
    </row>
    <row r="35" spans="1:6" ht="18" customHeight="1">
      <c r="A35" s="133"/>
      <c r="B35" s="139" t="s">
        <v>191</v>
      </c>
      <c r="C35" s="142">
        <v>443</v>
      </c>
      <c r="D35" s="75"/>
      <c r="E35" s="76"/>
      <c r="F35" s="86"/>
    </row>
    <row r="36" spans="1:6" ht="18" customHeight="1">
      <c r="A36" s="132">
        <v>6</v>
      </c>
      <c r="B36" s="259" t="s">
        <v>210</v>
      </c>
      <c r="C36" s="84">
        <f>C37</f>
        <v>200</v>
      </c>
      <c r="D36" s="73"/>
      <c r="E36" s="74"/>
      <c r="F36" s="86"/>
    </row>
    <row r="37" spans="1:6" ht="18" customHeight="1">
      <c r="A37" s="134"/>
      <c r="B37" s="143" t="s">
        <v>211</v>
      </c>
      <c r="C37" s="144">
        <v>200</v>
      </c>
      <c r="D37" s="77"/>
      <c r="E37" s="78"/>
      <c r="F37" s="86"/>
    </row>
    <row r="38" spans="1:5" ht="18" customHeight="1">
      <c r="A38" s="133">
        <v>7</v>
      </c>
      <c r="B38" s="257" t="s">
        <v>99</v>
      </c>
      <c r="C38" s="81">
        <f>C39+C40</f>
        <v>51942</v>
      </c>
      <c r="D38" s="75"/>
      <c r="E38" s="76"/>
    </row>
    <row r="39" spans="1:6" ht="18" customHeight="1">
      <c r="A39" s="133"/>
      <c r="B39" s="260" t="s">
        <v>100</v>
      </c>
      <c r="C39" s="142">
        <v>48216</v>
      </c>
      <c r="D39" s="75"/>
      <c r="E39" s="76"/>
      <c r="F39" s="86"/>
    </row>
    <row r="40" spans="1:6" ht="18" customHeight="1">
      <c r="A40" s="134"/>
      <c r="B40" s="145" t="s">
        <v>212</v>
      </c>
      <c r="C40" s="144">
        <v>3726</v>
      </c>
      <c r="D40" s="77"/>
      <c r="E40" s="78"/>
      <c r="F40" s="86"/>
    </row>
    <row r="41" spans="1:5" ht="18" customHeight="1">
      <c r="A41" s="184"/>
      <c r="B41" s="180" t="s">
        <v>9</v>
      </c>
      <c r="C41" s="185">
        <f>C10+C16+C19+C21+C30+C36+C38</f>
        <v>251781</v>
      </c>
      <c r="D41" s="182"/>
      <c r="E41" s="183"/>
    </row>
    <row r="42" spans="1:5" ht="17.25">
      <c r="A42" s="135"/>
      <c r="D42" s="57"/>
      <c r="E42" s="57"/>
    </row>
    <row r="43" spans="1:5" ht="17.25">
      <c r="A43" s="135"/>
      <c r="D43" s="57"/>
      <c r="E43" s="57"/>
    </row>
    <row r="44" spans="1:5" ht="17.25">
      <c r="A44" s="135"/>
      <c r="B44" s="57"/>
      <c r="C44" s="57"/>
      <c r="D44" s="57"/>
      <c r="E44" s="57"/>
    </row>
    <row r="45" spans="1:5" ht="17.25">
      <c r="A45" s="135"/>
      <c r="C45" s="57"/>
      <c r="D45" s="57"/>
      <c r="E45" s="57"/>
    </row>
    <row r="46" spans="1:5" ht="17.25">
      <c r="A46" s="135"/>
      <c r="B46" s="57"/>
      <c r="C46" s="57"/>
      <c r="D46" s="57"/>
      <c r="E46" s="57"/>
    </row>
    <row r="47" spans="1:5" ht="20.25">
      <c r="A47" s="136"/>
      <c r="D47" s="57"/>
      <c r="E47" s="57"/>
    </row>
    <row r="48" spans="1:5" ht="17.25">
      <c r="A48" s="137"/>
      <c r="B48" s="122"/>
      <c r="C48" s="122"/>
      <c r="D48" s="122"/>
      <c r="E48" s="122"/>
    </row>
    <row r="49" spans="1:5" ht="17.25">
      <c r="A49" s="135"/>
      <c r="B49" s="57"/>
      <c r="C49" s="57"/>
      <c r="D49" s="57"/>
      <c r="E49" s="57"/>
    </row>
    <row r="50" spans="1:5" ht="17.25">
      <c r="A50" s="135"/>
      <c r="B50" s="57"/>
      <c r="C50" s="57"/>
      <c r="D50" s="57"/>
      <c r="E50" s="57"/>
    </row>
    <row r="51" spans="1:5" ht="17.25">
      <c r="A51" s="135"/>
      <c r="B51" s="57"/>
      <c r="C51" s="57"/>
      <c r="D51" s="57"/>
      <c r="E51" s="57"/>
    </row>
    <row r="52" spans="1:5" ht="17.25">
      <c r="A52" s="135"/>
      <c r="B52" s="57"/>
      <c r="C52" s="57"/>
      <c r="D52" s="57"/>
      <c r="E52" s="57"/>
    </row>
    <row r="53" spans="1:5" ht="17.25">
      <c r="A53" s="135"/>
      <c r="B53" s="57"/>
      <c r="C53" s="57"/>
      <c r="D53" s="57"/>
      <c r="E53" s="57"/>
    </row>
    <row r="54" spans="1:5" ht="17.25">
      <c r="A54" s="135"/>
      <c r="B54" s="57"/>
      <c r="C54" s="57"/>
      <c r="D54" s="57"/>
      <c r="E54" s="57"/>
    </row>
    <row r="55" spans="1:5" ht="17.25">
      <c r="A55" s="135"/>
      <c r="B55" s="57"/>
      <c r="C55" s="57"/>
      <c r="D55" s="57"/>
      <c r="E55" s="57"/>
    </row>
    <row r="56" spans="1:5" ht="17.25">
      <c r="A56" s="135"/>
      <c r="B56" s="57"/>
      <c r="C56" s="57"/>
      <c r="D56" s="57"/>
      <c r="E56" s="57"/>
    </row>
    <row r="57" spans="1:5" ht="17.25">
      <c r="A57" s="135"/>
      <c r="B57" s="57"/>
      <c r="C57" s="57"/>
      <c r="D57" s="57"/>
      <c r="E57" s="57"/>
    </row>
    <row r="58" spans="1:5" ht="17.25">
      <c r="A58" s="135"/>
      <c r="B58" s="57"/>
      <c r="C58" s="57"/>
      <c r="D58" s="57"/>
      <c r="E58" s="57"/>
    </row>
    <row r="59" spans="1:5" ht="17.25">
      <c r="A59" s="135"/>
      <c r="B59" s="57"/>
      <c r="C59" s="57"/>
      <c r="D59" s="57"/>
      <c r="E59" s="57"/>
    </row>
    <row r="60" spans="1:5" ht="17.25">
      <c r="A60" s="135"/>
      <c r="B60" s="57"/>
      <c r="C60" s="57"/>
      <c r="D60" s="57"/>
      <c r="E60" s="57"/>
    </row>
    <row r="61" spans="1:5" ht="17.25">
      <c r="A61" s="135"/>
      <c r="B61" s="57"/>
      <c r="C61" s="57"/>
      <c r="D61" s="57"/>
      <c r="E61" s="57"/>
    </row>
    <row r="62" spans="1:5" ht="17.25">
      <c r="A62" s="135"/>
      <c r="B62" s="57"/>
      <c r="C62" s="57"/>
      <c r="D62" s="57"/>
      <c r="E62" s="57"/>
    </row>
    <row r="63" spans="1:5" ht="17.25">
      <c r="A63" s="135"/>
      <c r="B63" s="57"/>
      <c r="C63" s="57"/>
      <c r="D63" s="57"/>
      <c r="E63" s="57"/>
    </row>
    <row r="64" spans="1:5" ht="17.25">
      <c r="A64" s="135"/>
      <c r="B64" s="57"/>
      <c r="C64" s="57"/>
      <c r="D64" s="57"/>
      <c r="E64" s="57"/>
    </row>
    <row r="65" spans="1:5" ht="17.25">
      <c r="A65" s="135"/>
      <c r="B65" s="57"/>
      <c r="C65" s="57"/>
      <c r="D65" s="57"/>
      <c r="E65" s="57"/>
    </row>
    <row r="66" spans="1:5" ht="17.25">
      <c r="A66" s="135"/>
      <c r="B66" s="57"/>
      <c r="C66" s="57"/>
      <c r="D66" s="57"/>
      <c r="E66" s="57"/>
    </row>
    <row r="67" spans="1:5" ht="17.25">
      <c r="A67" s="135"/>
      <c r="B67" s="57"/>
      <c r="C67" s="57"/>
      <c r="D67" s="57"/>
      <c r="E67" s="57"/>
    </row>
    <row r="68" spans="1:5" ht="17.25">
      <c r="A68" s="135"/>
      <c r="B68" s="57"/>
      <c r="C68" s="57"/>
      <c r="D68" s="57"/>
      <c r="E68" s="57"/>
    </row>
    <row r="69" spans="1:5" ht="17.25">
      <c r="A69" s="135"/>
      <c r="B69" s="57"/>
      <c r="C69" s="57"/>
      <c r="D69" s="57"/>
      <c r="E69" s="57"/>
    </row>
    <row r="70" spans="1:5" ht="17.25">
      <c r="A70" s="135"/>
      <c r="B70" s="57"/>
      <c r="C70" s="57"/>
      <c r="D70" s="57"/>
      <c r="E70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34" t="s">
        <v>271</v>
      </c>
      <c r="C1" s="334"/>
      <c r="D1" s="334"/>
      <c r="E1" s="334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35" t="s">
        <v>176</v>
      </c>
      <c r="B4" s="335"/>
      <c r="C4" s="335"/>
      <c r="D4" s="335"/>
      <c r="E4" s="335"/>
      <c r="F4" s="150"/>
    </row>
    <row r="5" spans="1:6" ht="18" customHeight="1">
      <c r="A5" s="335" t="s">
        <v>186</v>
      </c>
      <c r="B5" s="335"/>
      <c r="C5" s="335"/>
      <c r="D5" s="335"/>
      <c r="E5" s="335"/>
      <c r="F5" s="150"/>
    </row>
    <row r="6" spans="1:6" ht="18" customHeight="1">
      <c r="A6" s="335" t="s">
        <v>230</v>
      </c>
      <c r="B6" s="335"/>
      <c r="C6" s="335"/>
      <c r="D6" s="335"/>
      <c r="E6" s="335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36" t="s">
        <v>187</v>
      </c>
      <c r="D9" s="337"/>
      <c r="E9" s="338"/>
      <c r="F9" s="149"/>
    </row>
    <row r="10" spans="1:6" ht="18" customHeight="1">
      <c r="A10" s="163">
        <v>1</v>
      </c>
      <c r="B10" s="154" t="s">
        <v>41</v>
      </c>
      <c r="C10" s="155"/>
      <c r="D10" s="156">
        <f>SUM(D11:D22)</f>
        <v>0</v>
      </c>
      <c r="E10" s="157"/>
      <c r="F10" s="149"/>
    </row>
    <row r="11" spans="1:6" ht="18" customHeight="1" hidden="1">
      <c r="A11" s="158"/>
      <c r="B11" s="238" t="s">
        <v>148</v>
      </c>
      <c r="C11" s="239"/>
      <c r="D11" s="240"/>
      <c r="E11" s="159"/>
      <c r="F11" s="149"/>
    </row>
    <row r="12" spans="1:6" ht="18" customHeight="1" hidden="1">
      <c r="A12" s="158"/>
      <c r="B12" s="238" t="s">
        <v>149</v>
      </c>
      <c r="C12" s="239"/>
      <c r="D12" s="240"/>
      <c r="E12" s="159"/>
      <c r="F12" s="149"/>
    </row>
    <row r="13" spans="1:6" ht="18" customHeight="1" hidden="1">
      <c r="A13" s="158"/>
      <c r="B13" s="238" t="s">
        <v>150</v>
      </c>
      <c r="C13" s="239"/>
      <c r="D13" s="240"/>
      <c r="E13" s="159"/>
      <c r="F13" s="149"/>
    </row>
    <row r="14" spans="1:6" ht="18" customHeight="1" hidden="1">
      <c r="A14" s="158"/>
      <c r="B14" s="238" t="s">
        <v>151</v>
      </c>
      <c r="C14" s="239"/>
      <c r="D14" s="240"/>
      <c r="E14" s="159"/>
      <c r="F14" s="149"/>
    </row>
    <row r="15" spans="1:6" ht="18" customHeight="1" hidden="1">
      <c r="A15" s="158"/>
      <c r="B15" s="238" t="s">
        <v>152</v>
      </c>
      <c r="C15" s="239"/>
      <c r="D15" s="240"/>
      <c r="E15" s="159"/>
      <c r="F15" s="149"/>
    </row>
    <row r="16" spans="1:6" ht="18" customHeight="1" hidden="1">
      <c r="A16" s="158"/>
      <c r="B16" s="238" t="s">
        <v>121</v>
      </c>
      <c r="C16" s="239"/>
      <c r="D16" s="240"/>
      <c r="E16" s="159"/>
      <c r="F16" s="149"/>
    </row>
    <row r="17" spans="1:6" ht="18" customHeight="1" hidden="1">
      <c r="A17" s="158"/>
      <c r="B17" s="238" t="s">
        <v>122</v>
      </c>
      <c r="C17" s="239"/>
      <c r="D17" s="240"/>
      <c r="E17" s="159"/>
      <c r="F17" s="149"/>
    </row>
    <row r="18" spans="1:6" ht="18" customHeight="1" hidden="1">
      <c r="A18" s="160"/>
      <c r="B18" s="238" t="s">
        <v>153</v>
      </c>
      <c r="C18" s="241"/>
      <c r="D18" s="242"/>
      <c r="E18" s="159"/>
      <c r="F18" s="149"/>
    </row>
    <row r="19" spans="1:6" ht="18" customHeight="1" hidden="1">
      <c r="A19" s="158"/>
      <c r="B19" s="238" t="s">
        <v>126</v>
      </c>
      <c r="C19" s="239"/>
      <c r="D19" s="240"/>
      <c r="E19" s="159"/>
      <c r="F19" s="149"/>
    </row>
    <row r="20" spans="1:6" ht="18" customHeight="1" hidden="1">
      <c r="A20" s="158"/>
      <c r="B20" s="238" t="s">
        <v>154</v>
      </c>
      <c r="C20" s="239"/>
      <c r="D20" s="240"/>
      <c r="E20" s="159"/>
      <c r="F20" s="149"/>
    </row>
    <row r="21" spans="1:6" ht="18" customHeight="1" hidden="1">
      <c r="A21" s="160"/>
      <c r="B21" s="238" t="s">
        <v>124</v>
      </c>
      <c r="C21" s="241"/>
      <c r="D21" s="242"/>
      <c r="E21" s="159"/>
      <c r="F21" s="149"/>
    </row>
    <row r="22" spans="1:6" ht="18" customHeight="1" hidden="1">
      <c r="A22" s="161"/>
      <c r="B22" s="237" t="s">
        <v>123</v>
      </c>
      <c r="C22" s="243"/>
      <c r="D22" s="244"/>
      <c r="E22" s="162"/>
      <c r="F22" s="149"/>
    </row>
    <row r="23" spans="1:6" ht="18" customHeight="1">
      <c r="A23" s="163">
        <v>2</v>
      </c>
      <c r="B23" s="164" t="s">
        <v>188</v>
      </c>
      <c r="C23" s="155"/>
      <c r="D23" s="156">
        <f>SUM(D24:D27)</f>
        <v>0</v>
      </c>
      <c r="E23" s="165"/>
      <c r="F23" s="149"/>
    </row>
    <row r="24" spans="1:6" ht="18" customHeight="1" hidden="1">
      <c r="A24" s="158"/>
      <c r="B24" s="238" t="s">
        <v>68</v>
      </c>
      <c r="C24" s="239"/>
      <c r="D24" s="240"/>
      <c r="E24" s="159"/>
      <c r="F24" s="149"/>
    </row>
    <row r="25" spans="1:6" ht="18" customHeight="1" hidden="1">
      <c r="A25" s="158"/>
      <c r="B25" s="238" t="s">
        <v>155</v>
      </c>
      <c r="C25" s="239"/>
      <c r="D25" s="240"/>
      <c r="E25" s="159"/>
      <c r="F25" s="149"/>
    </row>
    <row r="26" spans="1:6" ht="18" customHeight="1" hidden="1">
      <c r="A26" s="158"/>
      <c r="B26" s="238" t="s">
        <v>156</v>
      </c>
      <c r="C26" s="239"/>
      <c r="D26" s="240"/>
      <c r="E26" s="159"/>
      <c r="F26" s="149"/>
    </row>
    <row r="27" spans="1:6" ht="18" customHeight="1" hidden="1">
      <c r="A27" s="161"/>
      <c r="B27" s="237" t="s">
        <v>157</v>
      </c>
      <c r="C27" s="243"/>
      <c r="D27" s="244"/>
      <c r="E27" s="162"/>
      <c r="F27" s="149"/>
    </row>
    <row r="28" spans="1:6" ht="18" customHeight="1">
      <c r="A28" s="245">
        <v>3</v>
      </c>
      <c r="B28" s="166" t="s">
        <v>4</v>
      </c>
      <c r="C28" s="155"/>
      <c r="D28" s="156">
        <f>SUM(D29:D66)</f>
        <v>5882</v>
      </c>
      <c r="E28" s="165"/>
      <c r="F28" s="149"/>
    </row>
    <row r="29" spans="1:6" ht="18" customHeight="1" hidden="1">
      <c r="A29" s="246"/>
      <c r="B29" s="238" t="s">
        <v>101</v>
      </c>
      <c r="C29" s="241"/>
      <c r="D29" s="240"/>
      <c r="E29" s="159"/>
      <c r="F29" s="149"/>
    </row>
    <row r="30" spans="1:6" ht="18" customHeight="1" hidden="1">
      <c r="A30" s="247"/>
      <c r="B30" s="238" t="s">
        <v>102</v>
      </c>
      <c r="C30" s="239"/>
      <c r="D30" s="240"/>
      <c r="E30" s="159"/>
      <c r="F30" s="149"/>
    </row>
    <row r="31" spans="1:6" ht="18" customHeight="1" hidden="1">
      <c r="A31" s="247"/>
      <c r="B31" s="238" t="s">
        <v>103</v>
      </c>
      <c r="C31" s="241"/>
      <c r="D31" s="240"/>
      <c r="E31" s="159"/>
      <c r="F31" s="149"/>
    </row>
    <row r="32" spans="1:5" ht="18" customHeight="1" hidden="1">
      <c r="A32" s="247"/>
      <c r="B32" s="238" t="s">
        <v>158</v>
      </c>
      <c r="C32" s="239"/>
      <c r="D32" s="240"/>
      <c r="E32" s="159"/>
    </row>
    <row r="33" spans="1:5" ht="18" customHeight="1">
      <c r="A33" s="247"/>
      <c r="B33" s="238" t="s">
        <v>189</v>
      </c>
      <c r="C33" s="239"/>
      <c r="D33" s="240">
        <v>1872</v>
      </c>
      <c r="E33" s="159"/>
    </row>
    <row r="34" spans="1:5" ht="18" customHeight="1" hidden="1">
      <c r="A34" s="247"/>
      <c r="B34" s="238" t="s">
        <v>159</v>
      </c>
      <c r="C34" s="239"/>
      <c r="D34" s="240"/>
      <c r="E34" s="159"/>
    </row>
    <row r="35" spans="1:5" ht="18" customHeight="1" hidden="1">
      <c r="A35" s="247"/>
      <c r="B35" s="238" t="s">
        <v>160</v>
      </c>
      <c r="C35" s="239"/>
      <c r="D35" s="240"/>
      <c r="E35" s="159"/>
    </row>
    <row r="36" spans="1:5" ht="18" customHeight="1" hidden="1">
      <c r="A36" s="247"/>
      <c r="B36" s="238" t="s">
        <v>104</v>
      </c>
      <c r="C36" s="239"/>
      <c r="D36" s="240"/>
      <c r="E36" s="159"/>
    </row>
    <row r="37" spans="1:5" ht="18" customHeight="1" hidden="1">
      <c r="A37" s="247"/>
      <c r="B37" s="238" t="s">
        <v>161</v>
      </c>
      <c r="C37" s="239"/>
      <c r="D37" s="240"/>
      <c r="E37" s="159"/>
    </row>
    <row r="38" spans="1:5" ht="18" customHeight="1" hidden="1">
      <c r="A38" s="247"/>
      <c r="B38" s="238" t="s">
        <v>162</v>
      </c>
      <c r="C38" s="239"/>
      <c r="D38" s="240"/>
      <c r="E38" s="159"/>
    </row>
    <row r="39" spans="1:5" ht="18" customHeight="1" hidden="1">
      <c r="A39" s="247"/>
      <c r="B39" s="238" t="s">
        <v>105</v>
      </c>
      <c r="C39" s="239"/>
      <c r="D39" s="240"/>
      <c r="E39" s="159"/>
    </row>
    <row r="40" spans="1:5" ht="18" customHeight="1" hidden="1">
      <c r="A40" s="247"/>
      <c r="B40" s="238" t="s">
        <v>190</v>
      </c>
      <c r="C40" s="239"/>
      <c r="D40" s="240"/>
      <c r="E40" s="159"/>
    </row>
    <row r="41" spans="1:5" ht="18" customHeight="1" hidden="1">
      <c r="A41" s="247"/>
      <c r="B41" s="238" t="s">
        <v>106</v>
      </c>
      <c r="C41" s="239"/>
      <c r="D41" s="240"/>
      <c r="E41" s="159"/>
    </row>
    <row r="42" spans="1:5" ht="18" customHeight="1" hidden="1">
      <c r="A42" s="247"/>
      <c r="B42" s="238" t="s">
        <v>163</v>
      </c>
      <c r="C42" s="239"/>
      <c r="D42" s="240"/>
      <c r="E42" s="159"/>
    </row>
    <row r="43" spans="1:5" ht="18" customHeight="1" hidden="1">
      <c r="A43" s="247"/>
      <c r="B43" s="238" t="s">
        <v>164</v>
      </c>
      <c r="C43" s="239"/>
      <c r="D43" s="240"/>
      <c r="E43" s="159"/>
    </row>
    <row r="44" spans="1:5" ht="18" customHeight="1" hidden="1">
      <c r="A44" s="247"/>
      <c r="B44" s="238" t="s">
        <v>165</v>
      </c>
      <c r="C44" s="239"/>
      <c r="D44" s="242"/>
      <c r="E44" s="159"/>
    </row>
    <row r="45" spans="1:5" ht="18" customHeight="1" hidden="1">
      <c r="A45" s="247"/>
      <c r="B45" s="238" t="s">
        <v>107</v>
      </c>
      <c r="C45" s="239"/>
      <c r="D45" s="240"/>
      <c r="E45" s="159"/>
    </row>
    <row r="46" spans="1:5" ht="18" customHeight="1">
      <c r="A46" s="247"/>
      <c r="B46" s="238" t="s">
        <v>108</v>
      </c>
      <c r="C46" s="239"/>
      <c r="D46" s="240">
        <v>2302</v>
      </c>
      <c r="E46" s="159"/>
    </row>
    <row r="47" spans="1:5" ht="18" customHeight="1" hidden="1">
      <c r="A47" s="247"/>
      <c r="B47" s="238" t="s">
        <v>109</v>
      </c>
      <c r="C47" s="239"/>
      <c r="D47" s="240"/>
      <c r="E47" s="159"/>
    </row>
    <row r="48" spans="1:5" ht="18" customHeight="1" hidden="1">
      <c r="A48" s="247"/>
      <c r="B48" s="238" t="s">
        <v>138</v>
      </c>
      <c r="C48" s="239"/>
      <c r="D48" s="240"/>
      <c r="E48" s="159"/>
    </row>
    <row r="49" spans="1:5" ht="18" customHeight="1" hidden="1">
      <c r="A49" s="247"/>
      <c r="B49" s="238" t="s">
        <v>166</v>
      </c>
      <c r="C49" s="239"/>
      <c r="D49" s="240"/>
      <c r="E49" s="159"/>
    </row>
    <row r="50" spans="1:5" ht="18" customHeight="1">
      <c r="A50" s="247"/>
      <c r="B50" s="238" t="s">
        <v>110</v>
      </c>
      <c r="C50" s="239"/>
      <c r="D50" s="240">
        <v>457</v>
      </c>
      <c r="E50" s="159"/>
    </row>
    <row r="51" spans="1:5" ht="18" customHeight="1" hidden="1">
      <c r="A51" s="247"/>
      <c r="B51" s="238" t="s">
        <v>111</v>
      </c>
      <c r="C51" s="239"/>
      <c r="D51" s="240"/>
      <c r="E51" s="159"/>
    </row>
    <row r="52" spans="1:5" ht="18" customHeight="1" hidden="1">
      <c r="A52" s="247"/>
      <c r="B52" s="238" t="s">
        <v>167</v>
      </c>
      <c r="C52" s="239"/>
      <c r="D52" s="240"/>
      <c r="E52" s="159"/>
    </row>
    <row r="53" spans="1:5" ht="18" customHeight="1" hidden="1">
      <c r="A53" s="247"/>
      <c r="B53" s="238" t="s">
        <v>112</v>
      </c>
      <c r="C53" s="239"/>
      <c r="D53" s="240"/>
      <c r="E53" s="159"/>
    </row>
    <row r="54" spans="1:5" ht="18" customHeight="1" hidden="1">
      <c r="A54" s="247"/>
      <c r="B54" s="238" t="s">
        <v>125</v>
      </c>
      <c r="C54" s="239"/>
      <c r="D54" s="240"/>
      <c r="E54" s="159"/>
    </row>
    <row r="55" spans="1:5" ht="18" customHeight="1" hidden="1">
      <c r="A55" s="247"/>
      <c r="B55" s="238" t="s">
        <v>113</v>
      </c>
      <c r="C55" s="239"/>
      <c r="D55" s="240"/>
      <c r="E55" s="159"/>
    </row>
    <row r="56" spans="1:5" ht="18" customHeight="1" hidden="1">
      <c r="A56" s="247"/>
      <c r="B56" s="238" t="s">
        <v>168</v>
      </c>
      <c r="C56" s="239"/>
      <c r="D56" s="240"/>
      <c r="E56" s="159"/>
    </row>
    <row r="57" spans="1:5" ht="18" customHeight="1" hidden="1">
      <c r="A57" s="247"/>
      <c r="B57" s="238" t="s">
        <v>169</v>
      </c>
      <c r="C57" s="239"/>
      <c r="D57" s="240"/>
      <c r="E57" s="159"/>
    </row>
    <row r="58" spans="1:5" ht="18" customHeight="1" hidden="1">
      <c r="A58" s="247"/>
      <c r="B58" s="238" t="s">
        <v>114</v>
      </c>
      <c r="C58" s="239"/>
      <c r="D58" s="240"/>
      <c r="E58" s="159"/>
    </row>
    <row r="59" spans="1:5" ht="18" customHeight="1" hidden="1">
      <c r="A59" s="247"/>
      <c r="B59" s="238" t="s">
        <v>115</v>
      </c>
      <c r="C59" s="239"/>
      <c r="D59" s="240"/>
      <c r="E59" s="159"/>
    </row>
    <row r="60" spans="1:5" ht="18" customHeight="1" hidden="1">
      <c r="A60" s="247"/>
      <c r="B60" s="238" t="s">
        <v>116</v>
      </c>
      <c r="C60" s="239"/>
      <c r="D60" s="240"/>
      <c r="E60" s="159"/>
    </row>
    <row r="61" spans="1:5" ht="18" customHeight="1">
      <c r="A61" s="247"/>
      <c r="B61" s="238" t="s">
        <v>170</v>
      </c>
      <c r="C61" s="239"/>
      <c r="D61" s="240">
        <v>1251</v>
      </c>
      <c r="E61" s="159"/>
    </row>
    <row r="62" spans="1:5" ht="18" customHeight="1" hidden="1">
      <c r="A62" s="247"/>
      <c r="B62" s="238" t="s">
        <v>117</v>
      </c>
      <c r="C62" s="239"/>
      <c r="D62" s="240"/>
      <c r="E62" s="159"/>
    </row>
    <row r="63" spans="1:5" ht="18" customHeight="1" hidden="1">
      <c r="A63" s="247"/>
      <c r="B63" s="238" t="s">
        <v>70</v>
      </c>
      <c r="C63" s="239"/>
      <c r="D63" s="240"/>
      <c r="E63" s="159"/>
    </row>
    <row r="64" spans="1:5" ht="18" customHeight="1" hidden="1">
      <c r="A64" s="247"/>
      <c r="B64" s="238" t="s">
        <v>171</v>
      </c>
      <c r="C64" s="239"/>
      <c r="D64" s="240"/>
      <c r="E64" s="159"/>
    </row>
    <row r="65" spans="1:5" ht="18" customHeight="1" hidden="1">
      <c r="A65" s="247"/>
      <c r="B65" s="238" t="s">
        <v>69</v>
      </c>
      <c r="C65" s="239"/>
      <c r="D65" s="240"/>
      <c r="E65" s="159"/>
    </row>
    <row r="66" spans="1:5" ht="18" customHeight="1" hidden="1">
      <c r="A66" s="249"/>
      <c r="B66" s="237" t="s">
        <v>172</v>
      </c>
      <c r="C66" s="243"/>
      <c r="D66" s="244"/>
      <c r="E66" s="162"/>
    </row>
    <row r="67" spans="1:5" ht="18" customHeight="1" hidden="1">
      <c r="A67" s="251">
        <v>4</v>
      </c>
      <c r="B67" s="166" t="s">
        <v>127</v>
      </c>
      <c r="C67" s="252"/>
      <c r="D67" s="253">
        <f>D68</f>
        <v>0</v>
      </c>
      <c r="E67" s="254"/>
    </row>
    <row r="68" spans="1:5" ht="18" customHeight="1" hidden="1">
      <c r="A68" s="167"/>
      <c r="B68" s="237" t="s">
        <v>178</v>
      </c>
      <c r="C68" s="250"/>
      <c r="D68" s="250"/>
      <c r="E68" s="162"/>
    </row>
    <row r="69" spans="1:5" ht="18" customHeight="1">
      <c r="A69" s="168"/>
      <c r="B69" s="169" t="s">
        <v>1</v>
      </c>
      <c r="C69" s="170"/>
      <c r="D69" s="171">
        <f>D28+D23+D10+D67</f>
        <v>5882</v>
      </c>
      <c r="E69" s="172"/>
    </row>
    <row r="70" spans="1:5" ht="18.75">
      <c r="A70" s="129"/>
      <c r="B70" s="173"/>
      <c r="C70" s="173"/>
      <c r="D70" s="173"/>
      <c r="E70" s="173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34" t="s">
        <v>272</v>
      </c>
      <c r="C1" s="334"/>
      <c r="D1" s="334"/>
      <c r="E1" s="334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35" t="s">
        <v>176</v>
      </c>
      <c r="B4" s="335"/>
      <c r="C4" s="335"/>
      <c r="D4" s="335"/>
      <c r="E4" s="335"/>
      <c r="F4" s="150"/>
    </row>
    <row r="5" spans="1:6" ht="18" customHeight="1">
      <c r="A5" s="335" t="s">
        <v>186</v>
      </c>
      <c r="B5" s="335"/>
      <c r="C5" s="335"/>
      <c r="D5" s="335"/>
      <c r="E5" s="335"/>
      <c r="F5" s="150"/>
    </row>
    <row r="6" spans="1:6" ht="18" customHeight="1">
      <c r="A6" s="335" t="s">
        <v>231</v>
      </c>
      <c r="B6" s="335"/>
      <c r="C6" s="335"/>
      <c r="D6" s="335"/>
      <c r="E6" s="335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36" t="s">
        <v>187</v>
      </c>
      <c r="D9" s="337"/>
      <c r="E9" s="338"/>
      <c r="F9" s="149"/>
    </row>
    <row r="10" spans="1:6" ht="18" customHeight="1">
      <c r="A10" s="163">
        <v>1</v>
      </c>
      <c r="B10" s="154" t="s">
        <v>41</v>
      </c>
      <c r="C10" s="155"/>
      <c r="D10" s="156">
        <f>SUM(D11:D22)</f>
        <v>4226</v>
      </c>
      <c r="E10" s="157"/>
      <c r="F10" s="149"/>
    </row>
    <row r="11" spans="1:6" ht="18" customHeight="1">
      <c r="A11" s="158"/>
      <c r="B11" s="238" t="s">
        <v>148</v>
      </c>
      <c r="C11" s="239"/>
      <c r="D11" s="240">
        <v>4036</v>
      </c>
      <c r="E11" s="159"/>
      <c r="F11" s="149"/>
    </row>
    <row r="12" spans="1:6" ht="18" customHeight="1" hidden="1">
      <c r="A12" s="158"/>
      <c r="B12" s="238" t="s">
        <v>149</v>
      </c>
      <c r="C12" s="239"/>
      <c r="D12" s="240"/>
      <c r="E12" s="159"/>
      <c r="F12" s="149"/>
    </row>
    <row r="13" spans="1:6" ht="18" customHeight="1">
      <c r="A13" s="158"/>
      <c r="B13" s="238" t="s">
        <v>150</v>
      </c>
      <c r="C13" s="239"/>
      <c r="D13" s="240">
        <v>120</v>
      </c>
      <c r="E13" s="159"/>
      <c r="F13" s="149"/>
    </row>
    <row r="14" spans="1:6" ht="18" customHeight="1" hidden="1">
      <c r="A14" s="158"/>
      <c r="B14" s="238" t="s">
        <v>151</v>
      </c>
      <c r="C14" s="239"/>
      <c r="D14" s="240"/>
      <c r="E14" s="159"/>
      <c r="F14" s="149"/>
    </row>
    <row r="15" spans="1:6" ht="18" customHeight="1" hidden="1">
      <c r="A15" s="158"/>
      <c r="B15" s="238" t="s">
        <v>152</v>
      </c>
      <c r="C15" s="239"/>
      <c r="D15" s="240"/>
      <c r="E15" s="159"/>
      <c r="F15" s="149"/>
    </row>
    <row r="16" spans="1:6" ht="18" customHeight="1">
      <c r="A16" s="158"/>
      <c r="B16" s="238" t="s">
        <v>121</v>
      </c>
      <c r="C16" s="239"/>
      <c r="D16" s="240">
        <v>20</v>
      </c>
      <c r="E16" s="159"/>
      <c r="F16" s="149"/>
    </row>
    <row r="17" spans="1:6" ht="18" customHeight="1" hidden="1">
      <c r="A17" s="158"/>
      <c r="B17" s="238" t="s">
        <v>122</v>
      </c>
      <c r="C17" s="239"/>
      <c r="D17" s="240"/>
      <c r="E17" s="159"/>
      <c r="F17" s="149"/>
    </row>
    <row r="18" spans="1:6" ht="18" customHeight="1">
      <c r="A18" s="160"/>
      <c r="B18" s="238" t="s">
        <v>153</v>
      </c>
      <c r="C18" s="241"/>
      <c r="D18" s="240">
        <v>50</v>
      </c>
      <c r="E18" s="159"/>
      <c r="F18" s="149"/>
    </row>
    <row r="19" spans="1:6" ht="18" customHeight="1" hidden="1">
      <c r="A19" s="158"/>
      <c r="B19" s="238" t="s">
        <v>126</v>
      </c>
      <c r="C19" s="239"/>
      <c r="D19" s="240"/>
      <c r="E19" s="159"/>
      <c r="F19" s="149"/>
    </row>
    <row r="20" spans="1:6" ht="18" customHeight="1" hidden="1">
      <c r="A20" s="158"/>
      <c r="B20" s="238" t="s">
        <v>154</v>
      </c>
      <c r="C20" s="239"/>
      <c r="D20" s="240"/>
      <c r="E20" s="159"/>
      <c r="F20" s="149"/>
    </row>
    <row r="21" spans="1:6" ht="18" customHeight="1" hidden="1">
      <c r="A21" s="160"/>
      <c r="B21" s="238" t="s">
        <v>124</v>
      </c>
      <c r="C21" s="241"/>
      <c r="D21" s="242"/>
      <c r="E21" s="159"/>
      <c r="F21" s="149"/>
    </row>
    <row r="22" spans="1:6" ht="18" customHeight="1" hidden="1">
      <c r="A22" s="161"/>
      <c r="B22" s="237" t="s">
        <v>123</v>
      </c>
      <c r="C22" s="243"/>
      <c r="D22" s="244"/>
      <c r="E22" s="162"/>
      <c r="F22" s="149"/>
    </row>
    <row r="23" spans="1:6" ht="18" customHeight="1">
      <c r="A23" s="163">
        <v>2</v>
      </c>
      <c r="B23" s="164" t="s">
        <v>188</v>
      </c>
      <c r="C23" s="155"/>
      <c r="D23" s="156">
        <f>SUM(D24:D27)</f>
        <v>963</v>
      </c>
      <c r="E23" s="165"/>
      <c r="F23" s="149"/>
    </row>
    <row r="24" spans="1:6" ht="18" customHeight="1">
      <c r="A24" s="158"/>
      <c r="B24" s="238" t="s">
        <v>68</v>
      </c>
      <c r="C24" s="239"/>
      <c r="D24" s="240">
        <v>913</v>
      </c>
      <c r="E24" s="159"/>
      <c r="F24" s="149"/>
    </row>
    <row r="25" spans="1:6" ht="18" customHeight="1">
      <c r="A25" s="158"/>
      <c r="B25" s="238" t="s">
        <v>155</v>
      </c>
      <c r="C25" s="239"/>
      <c r="D25" s="240">
        <v>25</v>
      </c>
      <c r="E25" s="159"/>
      <c r="F25" s="149"/>
    </row>
    <row r="26" spans="1:6" ht="18" customHeight="1" hidden="1">
      <c r="A26" s="158"/>
      <c r="B26" s="238" t="s">
        <v>156</v>
      </c>
      <c r="C26" s="239"/>
      <c r="D26" s="240"/>
      <c r="E26" s="159"/>
      <c r="F26" s="149"/>
    </row>
    <row r="27" spans="1:6" ht="18" customHeight="1">
      <c r="A27" s="161"/>
      <c r="B27" s="237" t="s">
        <v>157</v>
      </c>
      <c r="C27" s="243"/>
      <c r="D27" s="244">
        <v>25</v>
      </c>
      <c r="E27" s="162"/>
      <c r="F27" s="149"/>
    </row>
    <row r="28" spans="1:6" ht="18" customHeight="1">
      <c r="A28" s="245">
        <v>3</v>
      </c>
      <c r="B28" s="166" t="s">
        <v>4</v>
      </c>
      <c r="C28" s="155"/>
      <c r="D28" s="156">
        <f>SUM(D29:D66)</f>
        <v>0</v>
      </c>
      <c r="E28" s="165"/>
      <c r="F28" s="149"/>
    </row>
    <row r="29" spans="1:6" ht="18" customHeight="1" hidden="1">
      <c r="A29" s="246"/>
      <c r="B29" s="238" t="s">
        <v>101</v>
      </c>
      <c r="C29" s="241"/>
      <c r="D29" s="240"/>
      <c r="E29" s="159"/>
      <c r="F29" s="149"/>
    </row>
    <row r="30" spans="1:6" ht="18" customHeight="1" hidden="1">
      <c r="A30" s="247"/>
      <c r="B30" s="238" t="s">
        <v>102</v>
      </c>
      <c r="C30" s="239"/>
      <c r="D30" s="240"/>
      <c r="E30" s="159"/>
      <c r="F30" s="149"/>
    </row>
    <row r="31" spans="1:6" ht="18" customHeight="1" hidden="1">
      <c r="A31" s="247"/>
      <c r="B31" s="238" t="s">
        <v>103</v>
      </c>
      <c r="C31" s="241"/>
      <c r="D31" s="240"/>
      <c r="E31" s="159"/>
      <c r="F31" s="149"/>
    </row>
    <row r="32" spans="1:5" ht="18" customHeight="1" hidden="1">
      <c r="A32" s="247"/>
      <c r="B32" s="238" t="s">
        <v>158</v>
      </c>
      <c r="C32" s="239"/>
      <c r="D32" s="240"/>
      <c r="E32" s="159"/>
    </row>
    <row r="33" spans="1:5" ht="18" customHeight="1" hidden="1">
      <c r="A33" s="247"/>
      <c r="B33" s="238" t="s">
        <v>189</v>
      </c>
      <c r="C33" s="239"/>
      <c r="D33" s="240"/>
      <c r="E33" s="159"/>
    </row>
    <row r="34" spans="1:5" ht="18" customHeight="1" hidden="1">
      <c r="A34" s="247"/>
      <c r="B34" s="238" t="s">
        <v>159</v>
      </c>
      <c r="C34" s="239"/>
      <c r="D34" s="240"/>
      <c r="E34" s="159"/>
    </row>
    <row r="35" spans="1:5" ht="18" customHeight="1" hidden="1">
      <c r="A35" s="247"/>
      <c r="B35" s="238" t="s">
        <v>160</v>
      </c>
      <c r="C35" s="239"/>
      <c r="D35" s="240"/>
      <c r="E35" s="159"/>
    </row>
    <row r="36" spans="1:5" ht="18" customHeight="1" hidden="1">
      <c r="A36" s="247"/>
      <c r="B36" s="238" t="s">
        <v>104</v>
      </c>
      <c r="C36" s="239"/>
      <c r="D36" s="240"/>
      <c r="E36" s="159"/>
    </row>
    <row r="37" spans="1:5" ht="18" customHeight="1" hidden="1">
      <c r="A37" s="247"/>
      <c r="B37" s="238" t="s">
        <v>161</v>
      </c>
      <c r="C37" s="239"/>
      <c r="D37" s="240"/>
      <c r="E37" s="159"/>
    </row>
    <row r="38" spans="1:5" ht="18" customHeight="1" hidden="1">
      <c r="A38" s="247"/>
      <c r="B38" s="238" t="s">
        <v>162</v>
      </c>
      <c r="C38" s="239"/>
      <c r="D38" s="240"/>
      <c r="E38" s="159"/>
    </row>
    <row r="39" spans="1:5" ht="18" customHeight="1" hidden="1">
      <c r="A39" s="247"/>
      <c r="B39" s="238" t="s">
        <v>105</v>
      </c>
      <c r="C39" s="239"/>
      <c r="D39" s="240"/>
      <c r="E39" s="159"/>
    </row>
    <row r="40" spans="1:5" ht="18" customHeight="1" hidden="1">
      <c r="A40" s="247"/>
      <c r="B40" s="238" t="s">
        <v>190</v>
      </c>
      <c r="C40" s="239"/>
      <c r="D40" s="240"/>
      <c r="E40" s="159"/>
    </row>
    <row r="41" spans="1:5" ht="18" customHeight="1" hidden="1">
      <c r="A41" s="247"/>
      <c r="B41" s="238" t="s">
        <v>106</v>
      </c>
      <c r="C41" s="239"/>
      <c r="D41" s="240"/>
      <c r="E41" s="159"/>
    </row>
    <row r="42" spans="1:5" ht="18" customHeight="1" hidden="1">
      <c r="A42" s="247"/>
      <c r="B42" s="238" t="s">
        <v>163</v>
      </c>
      <c r="C42" s="239"/>
      <c r="D42" s="240"/>
      <c r="E42" s="159"/>
    </row>
    <row r="43" spans="1:5" ht="18" customHeight="1" hidden="1">
      <c r="A43" s="247"/>
      <c r="B43" s="238" t="s">
        <v>164</v>
      </c>
      <c r="C43" s="239"/>
      <c r="D43" s="240"/>
      <c r="E43" s="159"/>
    </row>
    <row r="44" spans="1:5" ht="18" customHeight="1" hidden="1">
      <c r="A44" s="247"/>
      <c r="B44" s="238" t="s">
        <v>165</v>
      </c>
      <c r="C44" s="239"/>
      <c r="D44" s="242"/>
      <c r="E44" s="159"/>
    </row>
    <row r="45" spans="1:5" ht="18" customHeight="1" hidden="1">
      <c r="A45" s="247"/>
      <c r="B45" s="238" t="s">
        <v>107</v>
      </c>
      <c r="C45" s="239"/>
      <c r="D45" s="240"/>
      <c r="E45" s="159"/>
    </row>
    <row r="46" spans="1:5" ht="18" customHeight="1" hidden="1">
      <c r="A46" s="247"/>
      <c r="B46" s="238" t="s">
        <v>108</v>
      </c>
      <c r="C46" s="239"/>
      <c r="D46" s="240"/>
      <c r="E46" s="159"/>
    </row>
    <row r="47" spans="1:5" ht="18" customHeight="1" hidden="1">
      <c r="A47" s="247"/>
      <c r="B47" s="238" t="s">
        <v>109</v>
      </c>
      <c r="C47" s="239"/>
      <c r="D47" s="240"/>
      <c r="E47" s="159"/>
    </row>
    <row r="48" spans="1:5" ht="18" customHeight="1" hidden="1">
      <c r="A48" s="247"/>
      <c r="B48" s="238" t="s">
        <v>138</v>
      </c>
      <c r="C48" s="239"/>
      <c r="D48" s="240"/>
      <c r="E48" s="159"/>
    </row>
    <row r="49" spans="1:5" ht="18" customHeight="1" hidden="1">
      <c r="A49" s="247"/>
      <c r="B49" s="238" t="s">
        <v>166</v>
      </c>
      <c r="C49" s="239"/>
      <c r="D49" s="240"/>
      <c r="E49" s="159"/>
    </row>
    <row r="50" spans="1:5" ht="18" customHeight="1" hidden="1">
      <c r="A50" s="247"/>
      <c r="B50" s="238" t="s">
        <v>110</v>
      </c>
      <c r="C50" s="239"/>
      <c r="D50" s="240"/>
      <c r="E50" s="159"/>
    </row>
    <row r="51" spans="1:5" ht="18" customHeight="1" hidden="1">
      <c r="A51" s="247"/>
      <c r="B51" s="238" t="s">
        <v>111</v>
      </c>
      <c r="C51" s="239"/>
      <c r="D51" s="240"/>
      <c r="E51" s="159"/>
    </row>
    <row r="52" spans="1:5" ht="18" customHeight="1" hidden="1">
      <c r="A52" s="247"/>
      <c r="B52" s="238" t="s">
        <v>167</v>
      </c>
      <c r="C52" s="239"/>
      <c r="D52" s="240"/>
      <c r="E52" s="159"/>
    </row>
    <row r="53" spans="1:5" ht="18" customHeight="1" hidden="1">
      <c r="A53" s="247"/>
      <c r="B53" s="238" t="s">
        <v>112</v>
      </c>
      <c r="C53" s="239"/>
      <c r="D53" s="240"/>
      <c r="E53" s="159"/>
    </row>
    <row r="54" spans="1:5" ht="18" customHeight="1" hidden="1">
      <c r="A54" s="247"/>
      <c r="B54" s="238" t="s">
        <v>125</v>
      </c>
      <c r="C54" s="239"/>
      <c r="D54" s="240"/>
      <c r="E54" s="159"/>
    </row>
    <row r="55" spans="1:5" ht="18" customHeight="1" hidden="1">
      <c r="A55" s="247"/>
      <c r="B55" s="238" t="s">
        <v>113</v>
      </c>
      <c r="C55" s="239"/>
      <c r="D55" s="240"/>
      <c r="E55" s="159"/>
    </row>
    <row r="56" spans="1:5" ht="18" customHeight="1" hidden="1">
      <c r="A56" s="247"/>
      <c r="B56" s="238" t="s">
        <v>168</v>
      </c>
      <c r="C56" s="239"/>
      <c r="D56" s="240"/>
      <c r="E56" s="159"/>
    </row>
    <row r="57" spans="1:5" ht="18" customHeight="1" hidden="1">
      <c r="A57" s="247"/>
      <c r="B57" s="238" t="s">
        <v>169</v>
      </c>
      <c r="C57" s="239"/>
      <c r="D57" s="240"/>
      <c r="E57" s="159"/>
    </row>
    <row r="58" spans="1:5" ht="18" customHeight="1" hidden="1">
      <c r="A58" s="247"/>
      <c r="B58" s="238" t="s">
        <v>114</v>
      </c>
      <c r="C58" s="239"/>
      <c r="D58" s="240"/>
      <c r="E58" s="159"/>
    </row>
    <row r="59" spans="1:5" ht="18" customHeight="1" hidden="1">
      <c r="A59" s="247"/>
      <c r="B59" s="238" t="s">
        <v>115</v>
      </c>
      <c r="C59" s="239"/>
      <c r="D59" s="240"/>
      <c r="E59" s="159"/>
    </row>
    <row r="60" spans="1:5" ht="18" customHeight="1" hidden="1">
      <c r="A60" s="247"/>
      <c r="B60" s="238" t="s">
        <v>116</v>
      </c>
      <c r="C60" s="239"/>
      <c r="D60" s="240"/>
      <c r="E60" s="159"/>
    </row>
    <row r="61" spans="1:5" ht="18" customHeight="1" hidden="1">
      <c r="A61" s="247"/>
      <c r="B61" s="238" t="s">
        <v>170</v>
      </c>
      <c r="C61" s="239"/>
      <c r="D61" s="240"/>
      <c r="E61" s="159"/>
    </row>
    <row r="62" spans="1:5" ht="18" customHeight="1" hidden="1">
      <c r="A62" s="247"/>
      <c r="B62" s="238" t="s">
        <v>117</v>
      </c>
      <c r="C62" s="239"/>
      <c r="D62" s="240"/>
      <c r="E62" s="159"/>
    </row>
    <row r="63" spans="1:5" ht="18" customHeight="1" hidden="1">
      <c r="A63" s="247"/>
      <c r="B63" s="238" t="s">
        <v>70</v>
      </c>
      <c r="C63" s="239"/>
      <c r="D63" s="240"/>
      <c r="E63" s="159"/>
    </row>
    <row r="64" spans="1:5" ht="18" customHeight="1" hidden="1">
      <c r="A64" s="247"/>
      <c r="B64" s="238" t="s">
        <v>171</v>
      </c>
      <c r="C64" s="239"/>
      <c r="D64" s="240"/>
      <c r="E64" s="159"/>
    </row>
    <row r="65" spans="1:5" ht="18" customHeight="1" hidden="1">
      <c r="A65" s="247"/>
      <c r="B65" s="238" t="s">
        <v>69</v>
      </c>
      <c r="C65" s="239"/>
      <c r="D65" s="240"/>
      <c r="E65" s="159"/>
    </row>
    <row r="66" spans="1:5" ht="18" customHeight="1" hidden="1">
      <c r="A66" s="249"/>
      <c r="B66" s="237" t="s">
        <v>172</v>
      </c>
      <c r="C66" s="243"/>
      <c r="D66" s="244"/>
      <c r="E66" s="162"/>
    </row>
    <row r="67" spans="1:5" ht="18" customHeight="1" hidden="1">
      <c r="A67" s="251">
        <v>4</v>
      </c>
      <c r="B67" s="166" t="s">
        <v>127</v>
      </c>
      <c r="C67" s="252"/>
      <c r="D67" s="253">
        <f>D68</f>
        <v>0</v>
      </c>
      <c r="E67" s="254"/>
    </row>
    <row r="68" spans="1:5" ht="18" customHeight="1" hidden="1">
      <c r="A68" s="167"/>
      <c r="B68" s="237" t="s">
        <v>178</v>
      </c>
      <c r="C68" s="250"/>
      <c r="D68" s="250"/>
      <c r="E68" s="162"/>
    </row>
    <row r="69" spans="1:5" ht="18" customHeight="1">
      <c r="A69" s="168"/>
      <c r="B69" s="169" t="s">
        <v>1</v>
      </c>
      <c r="C69" s="170"/>
      <c r="D69" s="171">
        <f>D28+D23+D10+D67</f>
        <v>5189</v>
      </c>
      <c r="E69" s="172"/>
    </row>
    <row r="70" spans="1:5" ht="18.75">
      <c r="A70" s="129"/>
      <c r="B70" s="173"/>
      <c r="C70" s="173"/>
      <c r="D70" s="173"/>
      <c r="E70" s="173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27" t="s">
        <v>273</v>
      </c>
      <c r="D1" s="327"/>
      <c r="E1" s="327"/>
      <c r="F1" s="327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13"/>
      <c r="E2" s="261"/>
      <c r="F2" s="26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43" t="s">
        <v>239</v>
      </c>
      <c r="B5" s="343"/>
      <c r="C5" s="343"/>
      <c r="D5" s="343"/>
      <c r="E5" s="343"/>
      <c r="F5" s="343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43" t="s">
        <v>186</v>
      </c>
      <c r="B6" s="343"/>
      <c r="C6" s="343"/>
      <c r="D6" s="343"/>
      <c r="E6" s="343"/>
      <c r="F6" s="343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343" t="s">
        <v>10</v>
      </c>
      <c r="B7" s="343"/>
      <c r="C7" s="343"/>
      <c r="D7" s="343"/>
      <c r="E7" s="343"/>
      <c r="F7" s="343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56"/>
      <c r="B8" s="256"/>
      <c r="C8" s="256"/>
      <c r="D8" s="256"/>
      <c r="E8" s="256"/>
      <c r="F8" s="256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262"/>
      <c r="B11" s="357" t="s">
        <v>197</v>
      </c>
      <c r="C11" s="357"/>
      <c r="D11" s="262"/>
      <c r="E11" s="357" t="s">
        <v>196</v>
      </c>
      <c r="F11" s="357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263">
        <v>1</v>
      </c>
      <c r="B12" s="213" t="s">
        <v>99</v>
      </c>
      <c r="C12" s="212">
        <f>'Bevételek (KH)'!D10</f>
        <v>43063</v>
      </c>
      <c r="D12" s="213"/>
      <c r="E12" s="264" t="s">
        <v>61</v>
      </c>
      <c r="F12" s="212">
        <f>'Működési (KH)'!D70</f>
        <v>43063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65"/>
      <c r="B13" s="266"/>
      <c r="C13" s="216"/>
      <c r="D13" s="217"/>
      <c r="E13" s="267"/>
      <c r="F13" s="216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68"/>
      <c r="B14" s="269" t="s">
        <v>20</v>
      </c>
      <c r="C14" s="270">
        <f>SUM(C12:C13)</f>
        <v>43063</v>
      </c>
      <c r="D14" s="192"/>
      <c r="E14" s="192" t="s">
        <v>18</v>
      </c>
      <c r="F14" s="270">
        <f>SUM(F12:F13)</f>
        <v>43063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6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2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6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2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6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2"/>
      <c r="B23" s="2"/>
      <c r="C23" s="5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14"/>
      <c r="B24" s="114"/>
      <c r="C24" s="114"/>
      <c r="D24" s="114"/>
      <c r="E24" s="114"/>
      <c r="F24" s="114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6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2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6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2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"/>
      <c r="B30" s="2"/>
      <c r="C30" s="5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2"/>
      <c r="B31" s="6"/>
      <c r="C31" s="5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7"/>
      <c r="B32" s="7"/>
      <c r="C32" s="8"/>
      <c r="D32" s="7"/>
      <c r="E32" s="7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3"/>
      <c r="B33" s="3"/>
      <c r="C33" s="3"/>
      <c r="D33" s="3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2"/>
      <c r="B36" s="2"/>
      <c r="C36" s="5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3"/>
      <c r="B38" s="3"/>
      <c r="C38" s="3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2"/>
      <c r="B40" s="2"/>
      <c r="C40" s="5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3"/>
      <c r="B42" s="3"/>
      <c r="C42" s="3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2"/>
      <c r="B43" s="2"/>
      <c r="C43" s="5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3"/>
      <c r="B45" s="3"/>
      <c r="C45" s="3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6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2"/>
      <c r="B47" s="2"/>
      <c r="C47" s="5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3"/>
      <c r="B49" s="3"/>
      <c r="C49" s="3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2"/>
      <c r="B50" s="2"/>
      <c r="C50" s="5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2"/>
      <c r="B53" s="2"/>
      <c r="C53" s="5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3"/>
      <c r="B54" s="3"/>
      <c r="C54" s="3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2"/>
      <c r="B55" s="4"/>
      <c r="C55" s="9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2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6">
    <mergeCell ref="C1:F1"/>
    <mergeCell ref="A5:F5"/>
    <mergeCell ref="A6:F6"/>
    <mergeCell ref="A7:F7"/>
    <mergeCell ref="B11:C11"/>
    <mergeCell ref="E11:F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290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271"/>
      <c r="B1" s="327" t="s">
        <v>274</v>
      </c>
      <c r="C1" s="327"/>
      <c r="D1" s="327"/>
      <c r="E1" s="327"/>
      <c r="F1" s="272"/>
      <c r="G1" s="1"/>
    </row>
    <row r="2" spans="1:7" ht="18" customHeight="1">
      <c r="A2" s="271"/>
      <c r="B2" s="68"/>
      <c r="C2" s="68"/>
      <c r="D2" s="68"/>
      <c r="E2" s="68"/>
      <c r="F2" s="272"/>
      <c r="G2" s="1"/>
    </row>
    <row r="3" spans="1:7" ht="18" customHeight="1">
      <c r="A3" s="271"/>
      <c r="B3" s="273"/>
      <c r="C3" s="274"/>
      <c r="D3" s="274"/>
      <c r="E3" s="274"/>
      <c r="F3" s="274"/>
      <c r="G3" s="1"/>
    </row>
    <row r="4" spans="1:9" ht="18" customHeight="1">
      <c r="A4" s="343" t="s">
        <v>239</v>
      </c>
      <c r="B4" s="343"/>
      <c r="C4" s="343"/>
      <c r="D4" s="343"/>
      <c r="E4" s="343"/>
      <c r="F4" s="275"/>
      <c r="G4" s="1"/>
      <c r="H4" s="1"/>
      <c r="I4" s="1"/>
    </row>
    <row r="5" spans="1:9" ht="18" customHeight="1">
      <c r="A5" s="343" t="s">
        <v>186</v>
      </c>
      <c r="B5" s="343"/>
      <c r="C5" s="343"/>
      <c r="D5" s="343"/>
      <c r="E5" s="343"/>
      <c r="F5" s="275"/>
      <c r="G5" s="1"/>
      <c r="H5" s="1"/>
      <c r="I5" s="1"/>
    </row>
    <row r="6" spans="1:9" ht="18" customHeight="1">
      <c r="A6" s="343" t="s">
        <v>5</v>
      </c>
      <c r="B6" s="343"/>
      <c r="C6" s="343"/>
      <c r="D6" s="343"/>
      <c r="E6" s="343"/>
      <c r="F6" s="275"/>
      <c r="G6" s="1"/>
      <c r="H6" s="1"/>
      <c r="I6" s="1"/>
    </row>
    <row r="7" spans="1:9" ht="18" customHeight="1">
      <c r="A7" s="276"/>
      <c r="B7" s="276"/>
      <c r="C7" s="276"/>
      <c r="D7" s="276"/>
      <c r="E7" s="276"/>
      <c r="F7" s="276"/>
      <c r="G7" s="1"/>
      <c r="H7" s="1"/>
      <c r="I7" s="1"/>
    </row>
    <row r="8" spans="1:6" ht="18" customHeight="1">
      <c r="A8" s="277"/>
      <c r="B8" s="278"/>
      <c r="C8" s="278"/>
      <c r="D8" s="279"/>
      <c r="E8" s="279"/>
      <c r="F8" s="278"/>
    </row>
    <row r="9" spans="1:5" ht="18" customHeight="1">
      <c r="A9" s="280"/>
      <c r="B9" s="281" t="s">
        <v>0</v>
      </c>
      <c r="C9" s="358" t="s">
        <v>187</v>
      </c>
      <c r="D9" s="359"/>
      <c r="E9" s="360"/>
    </row>
    <row r="10" spans="1:5" ht="18" customHeight="1">
      <c r="A10" s="282">
        <v>1</v>
      </c>
      <c r="B10" s="283" t="s">
        <v>99</v>
      </c>
      <c r="C10" s="284"/>
      <c r="D10" s="285">
        <f>D11+D12</f>
        <v>43063</v>
      </c>
      <c r="E10" s="286"/>
    </row>
    <row r="11" spans="1:5" ht="18" customHeight="1">
      <c r="A11" s="282"/>
      <c r="B11" s="217" t="s">
        <v>240</v>
      </c>
      <c r="C11" s="248"/>
      <c r="D11" s="240">
        <v>1</v>
      </c>
      <c r="E11" s="286"/>
    </row>
    <row r="12" spans="1:5" ht="18" customHeight="1">
      <c r="A12" s="287"/>
      <c r="B12" s="288" t="s">
        <v>241</v>
      </c>
      <c r="C12" s="250"/>
      <c r="D12" s="244">
        <v>43062</v>
      </c>
      <c r="E12" s="289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41" ht="86.25" customHeight="1"/>
    <row r="54" spans="1:5" ht="18.75">
      <c r="A54" s="128"/>
      <c r="B54" s="128"/>
      <c r="C54" s="128"/>
      <c r="D54" s="128"/>
      <c r="E54" s="128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61" t="s">
        <v>275</v>
      </c>
      <c r="C1" s="361"/>
      <c r="D1" s="361"/>
      <c r="E1" s="361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35" t="s">
        <v>242</v>
      </c>
      <c r="B4" s="335"/>
      <c r="C4" s="335"/>
      <c r="D4" s="335"/>
      <c r="E4" s="335"/>
      <c r="F4" s="150"/>
    </row>
    <row r="5" spans="1:6" ht="18" customHeight="1">
      <c r="A5" s="335" t="s">
        <v>186</v>
      </c>
      <c r="B5" s="335"/>
      <c r="C5" s="335"/>
      <c r="D5" s="335"/>
      <c r="E5" s="335"/>
      <c r="F5" s="150"/>
    </row>
    <row r="6" spans="1:6" ht="18" customHeight="1">
      <c r="A6" s="335" t="s">
        <v>67</v>
      </c>
      <c r="B6" s="335"/>
      <c r="C6" s="335"/>
      <c r="D6" s="335"/>
      <c r="E6" s="335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36" t="s">
        <v>187</v>
      </c>
      <c r="D9" s="337"/>
      <c r="E9" s="338"/>
      <c r="F9" s="149"/>
    </row>
    <row r="10" spans="1:6" ht="18" customHeight="1">
      <c r="A10" s="163">
        <v>1</v>
      </c>
      <c r="B10" s="291" t="s">
        <v>41</v>
      </c>
      <c r="C10" s="155"/>
      <c r="D10" s="156">
        <f>SUM(D11:D22)</f>
        <v>32974</v>
      </c>
      <c r="E10" s="157"/>
      <c r="F10" s="149"/>
    </row>
    <row r="11" spans="1:6" ht="18" customHeight="1">
      <c r="A11" s="158"/>
      <c r="B11" s="238" t="s">
        <v>148</v>
      </c>
      <c r="C11" s="239"/>
      <c r="D11" s="240">
        <v>30589</v>
      </c>
      <c r="E11" s="159"/>
      <c r="F11" s="149"/>
    </row>
    <row r="12" spans="1:6" ht="18" customHeight="1" hidden="1">
      <c r="A12" s="158"/>
      <c r="B12" s="238" t="s">
        <v>149</v>
      </c>
      <c r="C12" s="239"/>
      <c r="D12" s="240"/>
      <c r="E12" s="159"/>
      <c r="F12" s="149"/>
    </row>
    <row r="13" spans="1:6" ht="18" customHeight="1" hidden="1">
      <c r="A13" s="158"/>
      <c r="B13" s="238" t="s">
        <v>150</v>
      </c>
      <c r="C13" s="239"/>
      <c r="D13" s="240"/>
      <c r="E13" s="159"/>
      <c r="F13" s="149"/>
    </row>
    <row r="14" spans="1:6" ht="18" customHeight="1" hidden="1">
      <c r="A14" s="158"/>
      <c r="B14" s="238" t="s">
        <v>151</v>
      </c>
      <c r="C14" s="239"/>
      <c r="D14" s="240"/>
      <c r="E14" s="159"/>
      <c r="F14" s="149"/>
    </row>
    <row r="15" spans="1:6" ht="18" customHeight="1">
      <c r="A15" s="158"/>
      <c r="B15" s="238" t="s">
        <v>152</v>
      </c>
      <c r="C15" s="239"/>
      <c r="D15" s="240">
        <v>1316</v>
      </c>
      <c r="E15" s="159"/>
      <c r="F15" s="149"/>
    </row>
    <row r="16" spans="1:6" ht="18" customHeight="1">
      <c r="A16" s="158"/>
      <c r="B16" s="238" t="s">
        <v>121</v>
      </c>
      <c r="C16" s="239"/>
      <c r="D16" s="240">
        <v>126</v>
      </c>
      <c r="E16" s="159"/>
      <c r="F16" s="149"/>
    </row>
    <row r="17" spans="1:6" ht="18" customHeight="1">
      <c r="A17" s="158"/>
      <c r="B17" s="238" t="s">
        <v>122</v>
      </c>
      <c r="C17" s="239"/>
      <c r="D17" s="240">
        <v>170</v>
      </c>
      <c r="E17" s="159"/>
      <c r="F17" s="149"/>
    </row>
    <row r="18" spans="1:6" ht="18" customHeight="1">
      <c r="A18" s="160"/>
      <c r="B18" s="238" t="s">
        <v>153</v>
      </c>
      <c r="C18" s="241"/>
      <c r="D18" s="240">
        <v>745</v>
      </c>
      <c r="E18" s="159"/>
      <c r="F18" s="149"/>
    </row>
    <row r="19" spans="1:6" ht="18" customHeight="1" hidden="1">
      <c r="A19" s="158"/>
      <c r="B19" s="238" t="s">
        <v>126</v>
      </c>
      <c r="C19" s="239"/>
      <c r="D19" s="240"/>
      <c r="E19" s="159"/>
      <c r="F19" s="149"/>
    </row>
    <row r="20" spans="1:6" ht="18" customHeight="1" hidden="1">
      <c r="A20" s="158"/>
      <c r="B20" s="238" t="s">
        <v>154</v>
      </c>
      <c r="C20" s="239"/>
      <c r="D20" s="240"/>
      <c r="E20" s="159"/>
      <c r="F20" s="149"/>
    </row>
    <row r="21" spans="1:6" ht="18" customHeight="1" hidden="1">
      <c r="A21" s="160"/>
      <c r="B21" s="238" t="s">
        <v>124</v>
      </c>
      <c r="C21" s="241"/>
      <c r="D21" s="242"/>
      <c r="E21" s="159"/>
      <c r="F21" s="149"/>
    </row>
    <row r="22" spans="1:6" ht="18" customHeight="1">
      <c r="A22" s="161"/>
      <c r="B22" s="237" t="s">
        <v>123</v>
      </c>
      <c r="C22" s="243"/>
      <c r="D22" s="244">
        <v>28</v>
      </c>
      <c r="E22" s="162"/>
      <c r="F22" s="149"/>
    </row>
    <row r="23" spans="1:6" ht="18" customHeight="1">
      <c r="A23" s="163">
        <v>2</v>
      </c>
      <c r="B23" s="292" t="s">
        <v>188</v>
      </c>
      <c r="C23" s="155"/>
      <c r="D23" s="156">
        <f>SUM(D24:D27)</f>
        <v>6986</v>
      </c>
      <c r="E23" s="165"/>
      <c r="F23" s="149"/>
    </row>
    <row r="24" spans="1:6" ht="18" customHeight="1">
      <c r="A24" s="158"/>
      <c r="B24" s="238" t="s">
        <v>68</v>
      </c>
      <c r="C24" s="239"/>
      <c r="D24" s="240">
        <v>6431</v>
      </c>
      <c r="E24" s="159"/>
      <c r="F24" s="149"/>
    </row>
    <row r="25" spans="1:6" ht="18" customHeight="1">
      <c r="A25" s="158"/>
      <c r="B25" s="238" t="s">
        <v>155</v>
      </c>
      <c r="C25" s="239"/>
      <c r="D25" s="240">
        <v>281</v>
      </c>
      <c r="E25" s="159"/>
      <c r="F25" s="149"/>
    </row>
    <row r="26" spans="1:6" ht="18" customHeight="1" hidden="1">
      <c r="A26" s="158"/>
      <c r="B26" s="238" t="s">
        <v>156</v>
      </c>
      <c r="C26" s="239"/>
      <c r="D26" s="240"/>
      <c r="E26" s="159"/>
      <c r="F26" s="149"/>
    </row>
    <row r="27" spans="1:6" ht="18" customHeight="1">
      <c r="A27" s="161"/>
      <c r="B27" s="237" t="s">
        <v>157</v>
      </c>
      <c r="C27" s="243"/>
      <c r="D27" s="244">
        <v>274</v>
      </c>
      <c r="E27" s="162"/>
      <c r="F27" s="149"/>
    </row>
    <row r="28" spans="1:6" ht="18" customHeight="1">
      <c r="A28" s="245">
        <v>3</v>
      </c>
      <c r="B28" s="166" t="s">
        <v>4</v>
      </c>
      <c r="C28" s="155"/>
      <c r="D28" s="156">
        <f>SUM(D29:D67)</f>
        <v>3103</v>
      </c>
      <c r="E28" s="165"/>
      <c r="F28" s="149"/>
    </row>
    <row r="29" spans="1:6" ht="18" customHeight="1" hidden="1">
      <c r="A29" s="246"/>
      <c r="B29" s="238" t="s">
        <v>101</v>
      </c>
      <c r="C29" s="241"/>
      <c r="D29" s="240"/>
      <c r="E29" s="159"/>
      <c r="F29" s="149"/>
    </row>
    <row r="30" spans="1:6" ht="18" customHeight="1" hidden="1">
      <c r="A30" s="247"/>
      <c r="B30" s="238" t="s">
        <v>102</v>
      </c>
      <c r="C30" s="239"/>
      <c r="D30" s="240"/>
      <c r="E30" s="159"/>
      <c r="F30" s="149"/>
    </row>
    <row r="31" spans="1:6" ht="18" customHeight="1" hidden="1">
      <c r="A31" s="247"/>
      <c r="B31" s="238" t="s">
        <v>103</v>
      </c>
      <c r="C31" s="241"/>
      <c r="D31" s="240"/>
      <c r="E31" s="159"/>
      <c r="F31" s="149"/>
    </row>
    <row r="32" spans="1:5" ht="18" customHeight="1" hidden="1">
      <c r="A32" s="247"/>
      <c r="B32" s="238" t="s">
        <v>158</v>
      </c>
      <c r="C32" s="239"/>
      <c r="D32" s="248"/>
      <c r="E32" s="159"/>
    </row>
    <row r="33" spans="1:5" ht="18" customHeight="1" hidden="1">
      <c r="A33" s="247"/>
      <c r="B33" s="238" t="s">
        <v>189</v>
      </c>
      <c r="C33" s="239"/>
      <c r="D33" s="248"/>
      <c r="E33" s="159"/>
    </row>
    <row r="34" spans="1:5" ht="18" customHeight="1" hidden="1">
      <c r="A34" s="247"/>
      <c r="B34" s="238" t="s">
        <v>159</v>
      </c>
      <c r="C34" s="239"/>
      <c r="D34" s="248"/>
      <c r="E34" s="159"/>
    </row>
    <row r="35" spans="1:5" ht="18" customHeight="1">
      <c r="A35" s="247"/>
      <c r="B35" s="238" t="s">
        <v>160</v>
      </c>
      <c r="C35" s="239"/>
      <c r="D35" s="248">
        <v>38</v>
      </c>
      <c r="E35" s="159"/>
    </row>
    <row r="36" spans="1:5" ht="18" customHeight="1" hidden="1">
      <c r="A36" s="247"/>
      <c r="B36" s="238" t="s">
        <v>104</v>
      </c>
      <c r="C36" s="239"/>
      <c r="D36" s="248"/>
      <c r="E36" s="159"/>
    </row>
    <row r="37" spans="1:5" ht="18" customHeight="1" hidden="1">
      <c r="A37" s="247"/>
      <c r="B37" s="238" t="s">
        <v>161</v>
      </c>
      <c r="C37" s="239"/>
      <c r="D37" s="248"/>
      <c r="E37" s="159"/>
    </row>
    <row r="38" spans="1:5" ht="18" customHeight="1" hidden="1">
      <c r="A38" s="247"/>
      <c r="B38" s="238" t="s">
        <v>162</v>
      </c>
      <c r="C38" s="239"/>
      <c r="D38" s="248"/>
      <c r="E38" s="159"/>
    </row>
    <row r="39" spans="1:5" ht="18" customHeight="1" hidden="1">
      <c r="A39" s="247"/>
      <c r="B39" s="238" t="s">
        <v>105</v>
      </c>
      <c r="C39" s="239"/>
      <c r="D39" s="248"/>
      <c r="E39" s="159"/>
    </row>
    <row r="40" spans="1:5" ht="18" customHeight="1">
      <c r="A40" s="247"/>
      <c r="B40" s="238" t="s">
        <v>243</v>
      </c>
      <c r="C40" s="239"/>
      <c r="D40" s="248">
        <v>360</v>
      </c>
      <c r="E40" s="159"/>
    </row>
    <row r="41" spans="1:5" ht="18" customHeight="1" hidden="1">
      <c r="A41" s="247"/>
      <c r="B41" s="238" t="s">
        <v>190</v>
      </c>
      <c r="C41" s="239"/>
      <c r="D41" s="248"/>
      <c r="E41" s="159"/>
    </row>
    <row r="42" spans="1:5" ht="18" customHeight="1">
      <c r="A42" s="247"/>
      <c r="B42" s="238" t="s">
        <v>106</v>
      </c>
      <c r="C42" s="239"/>
      <c r="D42" s="248">
        <v>481</v>
      </c>
      <c r="E42" s="159"/>
    </row>
    <row r="43" spans="1:5" ht="18" customHeight="1">
      <c r="A43" s="247"/>
      <c r="B43" s="238" t="s">
        <v>244</v>
      </c>
      <c r="C43" s="239"/>
      <c r="D43" s="248">
        <v>20</v>
      </c>
      <c r="E43" s="159"/>
    </row>
    <row r="44" spans="1:5" ht="18" customHeight="1">
      <c r="A44" s="247"/>
      <c r="B44" s="238" t="s">
        <v>164</v>
      </c>
      <c r="C44" s="239"/>
      <c r="D44" s="248">
        <v>197</v>
      </c>
      <c r="E44" s="159"/>
    </row>
    <row r="45" spans="1:5" ht="18" customHeight="1" hidden="1">
      <c r="A45" s="247"/>
      <c r="B45" s="238" t="s">
        <v>165</v>
      </c>
      <c r="C45" s="239"/>
      <c r="D45" s="242"/>
      <c r="E45" s="159"/>
    </row>
    <row r="46" spans="1:5" ht="18" customHeight="1" hidden="1">
      <c r="A46" s="247"/>
      <c r="B46" s="238" t="s">
        <v>107</v>
      </c>
      <c r="C46" s="239"/>
      <c r="D46" s="248"/>
      <c r="E46" s="159"/>
    </row>
    <row r="47" spans="1:5" ht="18" customHeight="1" hidden="1">
      <c r="A47" s="247"/>
      <c r="B47" s="238" t="s">
        <v>108</v>
      </c>
      <c r="C47" s="239"/>
      <c r="D47" s="248"/>
      <c r="E47" s="159"/>
    </row>
    <row r="48" spans="1:5" ht="18" customHeight="1" hidden="1">
      <c r="A48" s="247"/>
      <c r="B48" s="238" t="s">
        <v>109</v>
      </c>
      <c r="C48" s="239"/>
      <c r="D48" s="248"/>
      <c r="E48" s="159"/>
    </row>
    <row r="49" spans="1:5" ht="18" customHeight="1" hidden="1">
      <c r="A49" s="247"/>
      <c r="B49" s="238" t="s">
        <v>138</v>
      </c>
      <c r="C49" s="239"/>
      <c r="D49" s="248"/>
      <c r="E49" s="159"/>
    </row>
    <row r="50" spans="1:5" ht="18" customHeight="1" hidden="1">
      <c r="A50" s="247"/>
      <c r="B50" s="238" t="s">
        <v>166</v>
      </c>
      <c r="C50" s="239"/>
      <c r="D50" s="248"/>
      <c r="E50" s="159"/>
    </row>
    <row r="51" spans="1:5" ht="18" customHeight="1" hidden="1">
      <c r="A51" s="247"/>
      <c r="B51" s="238" t="s">
        <v>110</v>
      </c>
      <c r="C51" s="239"/>
      <c r="D51" s="248"/>
      <c r="E51" s="159"/>
    </row>
    <row r="52" spans="1:5" ht="18" customHeight="1" hidden="1">
      <c r="A52" s="247"/>
      <c r="B52" s="238" t="s">
        <v>111</v>
      </c>
      <c r="C52" s="239"/>
      <c r="D52" s="248">
        <v>0</v>
      </c>
      <c r="E52" s="159"/>
    </row>
    <row r="53" spans="1:5" ht="18" customHeight="1">
      <c r="A53" s="247"/>
      <c r="B53" s="238" t="s">
        <v>167</v>
      </c>
      <c r="C53" s="239"/>
      <c r="D53" s="248">
        <v>119</v>
      </c>
      <c r="E53" s="159"/>
    </row>
    <row r="54" spans="1:5" ht="18" customHeight="1">
      <c r="A54" s="247"/>
      <c r="B54" s="238" t="s">
        <v>112</v>
      </c>
      <c r="C54" s="239"/>
      <c r="D54" s="248">
        <v>735</v>
      </c>
      <c r="E54" s="159"/>
    </row>
    <row r="55" spans="1:5" ht="18" customHeight="1" hidden="1">
      <c r="A55" s="247"/>
      <c r="B55" s="238" t="s">
        <v>125</v>
      </c>
      <c r="C55" s="239"/>
      <c r="D55" s="248"/>
      <c r="E55" s="159"/>
    </row>
    <row r="56" spans="1:5" ht="18" customHeight="1">
      <c r="A56" s="247"/>
      <c r="B56" s="238" t="s">
        <v>113</v>
      </c>
      <c r="C56" s="239"/>
      <c r="D56" s="248">
        <v>1</v>
      </c>
      <c r="E56" s="159"/>
    </row>
    <row r="57" spans="1:5" ht="18" customHeight="1" hidden="1">
      <c r="A57" s="247"/>
      <c r="B57" s="238" t="s">
        <v>168</v>
      </c>
      <c r="C57" s="239"/>
      <c r="D57" s="248"/>
      <c r="E57" s="159"/>
    </row>
    <row r="58" spans="1:5" ht="18" customHeight="1" hidden="1">
      <c r="A58" s="247"/>
      <c r="B58" s="238" t="s">
        <v>169</v>
      </c>
      <c r="C58" s="239"/>
      <c r="D58" s="248"/>
      <c r="E58" s="159"/>
    </row>
    <row r="59" spans="1:5" ht="18" customHeight="1">
      <c r="A59" s="247"/>
      <c r="B59" s="238" t="s">
        <v>114</v>
      </c>
      <c r="C59" s="239"/>
      <c r="D59" s="248">
        <v>571</v>
      </c>
      <c r="E59" s="159"/>
    </row>
    <row r="60" spans="1:5" ht="18" customHeight="1">
      <c r="A60" s="247"/>
      <c r="B60" s="238" t="s">
        <v>115</v>
      </c>
      <c r="C60" s="239"/>
      <c r="D60" s="248">
        <v>371</v>
      </c>
      <c r="E60" s="159"/>
    </row>
    <row r="61" spans="1:5" ht="18" customHeight="1" hidden="1">
      <c r="A61" s="247"/>
      <c r="B61" s="238" t="s">
        <v>116</v>
      </c>
      <c r="C61" s="239"/>
      <c r="D61" s="248"/>
      <c r="E61" s="159"/>
    </row>
    <row r="62" spans="1:5" ht="18" customHeight="1">
      <c r="A62" s="247"/>
      <c r="B62" s="238" t="s">
        <v>170</v>
      </c>
      <c r="C62" s="239"/>
      <c r="D62" s="248">
        <v>210</v>
      </c>
      <c r="E62" s="159"/>
    </row>
    <row r="63" spans="1:5" ht="18" customHeight="1" hidden="1">
      <c r="A63" s="247"/>
      <c r="B63" s="238" t="s">
        <v>117</v>
      </c>
      <c r="C63" s="239"/>
      <c r="D63" s="248"/>
      <c r="E63" s="159"/>
    </row>
    <row r="64" spans="1:5" ht="18" customHeight="1" hidden="1">
      <c r="A64" s="247"/>
      <c r="B64" s="238" t="s">
        <v>70</v>
      </c>
      <c r="C64" s="239"/>
      <c r="D64" s="248"/>
      <c r="E64" s="159"/>
    </row>
    <row r="65" spans="1:5" ht="18" customHeight="1" hidden="1">
      <c r="A65" s="247"/>
      <c r="B65" s="238" t="s">
        <v>171</v>
      </c>
      <c r="C65" s="239"/>
      <c r="D65" s="248"/>
      <c r="E65" s="159"/>
    </row>
    <row r="66" spans="1:5" ht="18" customHeight="1" hidden="1">
      <c r="A66" s="247"/>
      <c r="B66" s="238" t="s">
        <v>69</v>
      </c>
      <c r="C66" s="239"/>
      <c r="D66" s="248"/>
      <c r="E66" s="159"/>
    </row>
    <row r="67" spans="1:5" ht="18" customHeight="1" hidden="1">
      <c r="A67" s="249"/>
      <c r="B67" s="237" t="s">
        <v>172</v>
      </c>
      <c r="C67" s="243"/>
      <c r="D67" s="250"/>
      <c r="E67" s="162"/>
    </row>
    <row r="68" spans="1:5" ht="18" customHeight="1" hidden="1">
      <c r="A68" s="251">
        <v>4</v>
      </c>
      <c r="B68" s="166" t="s">
        <v>127</v>
      </c>
      <c r="C68" s="252"/>
      <c r="D68" s="253">
        <f>D69</f>
        <v>0</v>
      </c>
      <c r="E68" s="254"/>
    </row>
    <row r="69" spans="1:5" ht="18" customHeight="1" hidden="1">
      <c r="A69" s="167"/>
      <c r="B69" s="237" t="s">
        <v>178</v>
      </c>
      <c r="C69" s="250"/>
      <c r="D69" s="250"/>
      <c r="E69" s="162"/>
    </row>
    <row r="70" spans="1:5" ht="18" customHeight="1">
      <c r="A70" s="168"/>
      <c r="B70" s="169" t="s">
        <v>1</v>
      </c>
      <c r="C70" s="170"/>
      <c r="D70" s="171">
        <f>D28+D23+D10+D68</f>
        <v>43063</v>
      </c>
      <c r="E70" s="172"/>
    </row>
    <row r="71" spans="1:5" ht="18.75">
      <c r="A71" s="129"/>
      <c r="B71" s="173"/>
      <c r="C71" s="173"/>
      <c r="D71" s="173"/>
      <c r="E71" s="173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27" t="s">
        <v>276</v>
      </c>
      <c r="D1" s="327"/>
      <c r="E1" s="327"/>
      <c r="F1" s="327"/>
      <c r="G1" s="66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343" t="s">
        <v>72</v>
      </c>
      <c r="B4" s="343"/>
      <c r="C4" s="343"/>
      <c r="D4" s="343"/>
      <c r="E4" s="343"/>
      <c r="F4" s="343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43" t="s">
        <v>186</v>
      </c>
      <c r="B5" s="343"/>
      <c r="C5" s="343"/>
      <c r="D5" s="343"/>
      <c r="E5" s="343"/>
      <c r="F5" s="343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43" t="s">
        <v>10</v>
      </c>
      <c r="B6" s="343"/>
      <c r="C6" s="343"/>
      <c r="D6" s="343"/>
      <c r="E6" s="343"/>
      <c r="F6" s="343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262"/>
      <c r="B9" s="357" t="s">
        <v>197</v>
      </c>
      <c r="C9" s="357"/>
      <c r="D9" s="262"/>
      <c r="E9" s="357" t="s">
        <v>196</v>
      </c>
      <c r="F9" s="357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293">
        <v>1</v>
      </c>
      <c r="B10" s="294" t="s">
        <v>95</v>
      </c>
      <c r="C10" s="295">
        <f>'Bevételek Ovi'!D12</f>
        <v>816</v>
      </c>
      <c r="D10" s="294"/>
      <c r="E10" s="294" t="s">
        <v>67</v>
      </c>
      <c r="F10" s="295">
        <f>'Működési Ovi'!D69</f>
        <v>36590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293">
        <v>2</v>
      </c>
      <c r="B11" s="294" t="s">
        <v>99</v>
      </c>
      <c r="C11" s="295">
        <f>'Bevételek Ovi'!D16</f>
        <v>35867</v>
      </c>
      <c r="D11" s="294"/>
      <c r="E11" s="294" t="s">
        <v>2</v>
      </c>
      <c r="F11" s="295">
        <f>'Fejlesztési kiadások Ovi'!C15</f>
        <v>93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192"/>
      <c r="B12" s="269" t="s">
        <v>20</v>
      </c>
      <c r="C12" s="270">
        <f>SUM(C10:C11)</f>
        <v>36683</v>
      </c>
      <c r="D12" s="192"/>
      <c r="E12" s="192" t="s">
        <v>18</v>
      </c>
      <c r="F12" s="270">
        <f>SUM(F10:F11)</f>
        <v>36683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"/>
      <c r="B13" s="2"/>
      <c r="C13" s="5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"/>
      <c r="B14" s="6"/>
      <c r="C14" s="5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6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6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14"/>
      <c r="B23" s="114"/>
      <c r="C23" s="114"/>
      <c r="D23" s="114"/>
      <c r="E23" s="114"/>
      <c r="F23" s="114"/>
      <c r="G23" s="114"/>
      <c r="H23" s="114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5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2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6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6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7"/>
      <c r="B30" s="7"/>
      <c r="C30" s="8"/>
      <c r="D30" s="7"/>
      <c r="E30" s="7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3"/>
      <c r="B31" s="3"/>
      <c r="C31" s="3"/>
      <c r="D31" s="3"/>
      <c r="E31" s="3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2"/>
      <c r="C32" s="5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2"/>
      <c r="B33" s="2"/>
      <c r="C33" s="5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3"/>
      <c r="B36" s="3"/>
      <c r="C36" s="3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5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3"/>
      <c r="B40" s="3"/>
      <c r="C40" s="3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5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3"/>
      <c r="B43" s="3"/>
      <c r="C43" s="3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6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5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2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3"/>
      <c r="B47" s="3"/>
      <c r="C47" s="3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5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3"/>
      <c r="B50" s="3"/>
      <c r="C50" s="3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2"/>
      <c r="B53" s="4"/>
      <c r="C53" s="9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6">
    <mergeCell ref="C1:F1"/>
    <mergeCell ref="A4:F4"/>
    <mergeCell ref="A5:F5"/>
    <mergeCell ref="A6:F6"/>
    <mergeCell ref="B9:C9"/>
    <mergeCell ref="E9:F9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296" customWidth="1"/>
    <col min="2" max="2" width="54.75390625" style="296" customWidth="1"/>
    <col min="3" max="3" width="9.125" style="296" customWidth="1"/>
    <col min="4" max="4" width="10.625" style="296" customWidth="1"/>
    <col min="5" max="16384" width="9.125" style="296" customWidth="1"/>
  </cols>
  <sheetData>
    <row r="1" spans="2:5" ht="18" customHeight="1">
      <c r="B1" s="327" t="s">
        <v>277</v>
      </c>
      <c r="C1" s="327"/>
      <c r="D1" s="327"/>
      <c r="E1" s="327"/>
    </row>
    <row r="2" spans="3:5" ht="18" customHeight="1">
      <c r="C2" s="297"/>
      <c r="D2" s="297"/>
      <c r="E2" s="297"/>
    </row>
    <row r="3" spans="3:5" ht="18" customHeight="1">
      <c r="C3" s="297"/>
      <c r="D3" s="297"/>
      <c r="E3" s="297"/>
    </row>
    <row r="4" ht="18" customHeight="1"/>
    <row r="5" spans="1:5" ht="18" customHeight="1">
      <c r="A5" s="362" t="s">
        <v>72</v>
      </c>
      <c r="B5" s="362"/>
      <c r="C5" s="362"/>
      <c r="D5" s="362"/>
      <c r="E5" s="362"/>
    </row>
    <row r="6" spans="1:5" ht="18" customHeight="1">
      <c r="A6" s="362" t="s">
        <v>186</v>
      </c>
      <c r="B6" s="362"/>
      <c r="C6" s="362"/>
      <c r="D6" s="362"/>
      <c r="E6" s="362"/>
    </row>
    <row r="7" spans="1:5" ht="18" customHeight="1">
      <c r="A7" s="362" t="s">
        <v>5</v>
      </c>
      <c r="B7" s="362"/>
      <c r="C7" s="362"/>
      <c r="D7" s="362"/>
      <c r="E7" s="362"/>
    </row>
    <row r="8" spans="1:5" ht="18" customHeight="1">
      <c r="A8" s="298"/>
      <c r="B8" s="298"/>
      <c r="C8" s="298"/>
      <c r="D8" s="298"/>
      <c r="E8" s="298"/>
    </row>
    <row r="9" ht="18" customHeight="1"/>
    <row r="10" ht="18" customHeight="1"/>
    <row r="11" spans="1:5" ht="18" customHeight="1">
      <c r="A11" s="299"/>
      <c r="B11" s="300" t="s">
        <v>0</v>
      </c>
      <c r="C11" s="363" t="s">
        <v>187</v>
      </c>
      <c r="D11" s="364"/>
      <c r="E11" s="365"/>
    </row>
    <row r="12" spans="1:5" ht="18" customHeight="1">
      <c r="A12" s="301" t="s">
        <v>245</v>
      </c>
      <c r="B12" s="302" t="s">
        <v>95</v>
      </c>
      <c r="C12" s="303"/>
      <c r="D12" s="304">
        <f>SUM(D13:D15)</f>
        <v>816</v>
      </c>
      <c r="E12" s="305"/>
    </row>
    <row r="13" spans="1:5" ht="18" customHeight="1">
      <c r="A13" s="306"/>
      <c r="B13" s="217" t="s">
        <v>246</v>
      </c>
      <c r="C13" s="307"/>
      <c r="D13" s="308">
        <v>6</v>
      </c>
      <c r="E13" s="309"/>
    </row>
    <row r="14" spans="1:5" ht="18" customHeight="1">
      <c r="A14" s="306"/>
      <c r="B14" s="217" t="s">
        <v>247</v>
      </c>
      <c r="C14" s="307"/>
      <c r="D14" s="308">
        <v>636</v>
      </c>
      <c r="E14" s="309"/>
    </row>
    <row r="15" spans="1:5" ht="18" customHeight="1">
      <c r="A15" s="310"/>
      <c r="B15" s="288" t="s">
        <v>97</v>
      </c>
      <c r="C15" s="311"/>
      <c r="D15" s="312">
        <v>174</v>
      </c>
      <c r="E15" s="313"/>
    </row>
    <row r="16" spans="1:5" ht="18" customHeight="1">
      <c r="A16" s="306">
        <v>2</v>
      </c>
      <c r="B16" s="283" t="s">
        <v>99</v>
      </c>
      <c r="C16" s="314"/>
      <c r="D16" s="304">
        <f>D17+D18</f>
        <v>35867</v>
      </c>
      <c r="E16" s="315"/>
    </row>
    <row r="17" spans="1:5" ht="18" customHeight="1">
      <c r="A17" s="306"/>
      <c r="B17" s="217" t="s">
        <v>248</v>
      </c>
      <c r="C17" s="316"/>
      <c r="D17" s="308">
        <v>46</v>
      </c>
      <c r="E17" s="317"/>
    </row>
    <row r="18" spans="1:5" ht="18" customHeight="1">
      <c r="A18" s="318"/>
      <c r="B18" s="288" t="s">
        <v>249</v>
      </c>
      <c r="C18" s="311"/>
      <c r="D18" s="312">
        <v>35821</v>
      </c>
      <c r="E18" s="313"/>
    </row>
    <row r="19" spans="1:5" ht="18" customHeight="1">
      <c r="A19" s="196"/>
      <c r="B19" s="192" t="s">
        <v>9</v>
      </c>
      <c r="C19" s="299"/>
      <c r="D19" s="319">
        <f>D12+D16</f>
        <v>36683</v>
      </c>
      <c r="E19" s="320"/>
    </row>
    <row r="20" ht="18" customHeight="1"/>
    <row r="21" ht="18" customHeight="1"/>
    <row r="46" spans="1:5" ht="18.75">
      <c r="A46" s="321"/>
      <c r="B46" s="321"/>
      <c r="C46" s="321"/>
      <c r="D46" s="321"/>
      <c r="E46" s="321"/>
    </row>
  </sheetData>
  <sheetProtection/>
  <mergeCells count="5">
    <mergeCell ref="B1:E1"/>
    <mergeCell ref="A5:E5"/>
    <mergeCell ref="A6:E6"/>
    <mergeCell ref="A7:E7"/>
    <mergeCell ref="C11:E11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66" t="s">
        <v>278</v>
      </c>
      <c r="C1" s="366"/>
      <c r="D1" s="366"/>
      <c r="E1" s="366"/>
    </row>
    <row r="2" spans="3:5" ht="18" customHeight="1">
      <c r="C2" s="148"/>
      <c r="D2" s="148"/>
      <c r="E2" s="148"/>
    </row>
    <row r="3" ht="18" customHeight="1">
      <c r="F3" s="149"/>
    </row>
    <row r="4" spans="1:6" ht="18" customHeight="1">
      <c r="A4" s="335" t="s">
        <v>72</v>
      </c>
      <c r="B4" s="335"/>
      <c r="C4" s="335"/>
      <c r="D4" s="335"/>
      <c r="E4" s="335"/>
      <c r="F4" s="150"/>
    </row>
    <row r="5" spans="1:6" ht="18" customHeight="1">
      <c r="A5" s="335" t="s">
        <v>186</v>
      </c>
      <c r="B5" s="335"/>
      <c r="C5" s="335"/>
      <c r="D5" s="335"/>
      <c r="E5" s="335"/>
      <c r="F5" s="150"/>
    </row>
    <row r="6" spans="1:6" ht="18" customHeight="1">
      <c r="A6" s="335" t="s">
        <v>67</v>
      </c>
      <c r="B6" s="335"/>
      <c r="C6" s="335"/>
      <c r="D6" s="335"/>
      <c r="E6" s="335"/>
      <c r="F6" s="151"/>
    </row>
    <row r="7" spans="2:6" ht="18" customHeight="1">
      <c r="B7" s="146"/>
      <c r="C7" s="146"/>
      <c r="D7" s="146"/>
      <c r="E7" s="146"/>
      <c r="F7" s="151"/>
    </row>
    <row r="8" ht="18" customHeight="1">
      <c r="F8" s="149"/>
    </row>
    <row r="9" spans="1:6" ht="18" customHeight="1">
      <c r="A9" s="152"/>
      <c r="B9" s="153" t="s">
        <v>0</v>
      </c>
      <c r="C9" s="336" t="s">
        <v>187</v>
      </c>
      <c r="D9" s="337"/>
      <c r="E9" s="338"/>
      <c r="F9" s="149"/>
    </row>
    <row r="10" spans="1:6" ht="18" customHeight="1">
      <c r="A10" s="163">
        <v>1</v>
      </c>
      <c r="B10" s="291" t="s">
        <v>41</v>
      </c>
      <c r="C10" s="155"/>
      <c r="D10" s="156">
        <f>SUM(D11:D22)</f>
        <v>23558</v>
      </c>
      <c r="E10" s="157"/>
      <c r="F10" s="149"/>
    </row>
    <row r="11" spans="1:6" ht="18" customHeight="1">
      <c r="A11" s="158"/>
      <c r="B11" s="238" t="s">
        <v>148</v>
      </c>
      <c r="C11" s="239"/>
      <c r="D11" s="240">
        <v>20227</v>
      </c>
      <c r="E11" s="159"/>
      <c r="F11" s="149"/>
    </row>
    <row r="12" spans="1:6" ht="18" customHeight="1" hidden="1">
      <c r="A12" s="158"/>
      <c r="B12" s="238" t="s">
        <v>149</v>
      </c>
      <c r="C12" s="239"/>
      <c r="D12" s="240"/>
      <c r="E12" s="159"/>
      <c r="F12" s="149"/>
    </row>
    <row r="13" spans="1:6" ht="18" customHeight="1">
      <c r="A13" s="158"/>
      <c r="B13" s="238" t="s">
        <v>250</v>
      </c>
      <c r="C13" s="239"/>
      <c r="D13" s="240">
        <v>2100</v>
      </c>
      <c r="E13" s="159"/>
      <c r="F13" s="149"/>
    </row>
    <row r="14" spans="1:6" ht="18" customHeight="1" hidden="1">
      <c r="A14" s="158"/>
      <c r="B14" s="238" t="s">
        <v>151</v>
      </c>
      <c r="C14" s="239"/>
      <c r="D14" s="240"/>
      <c r="E14" s="159"/>
      <c r="F14" s="149"/>
    </row>
    <row r="15" spans="1:6" ht="18" customHeight="1">
      <c r="A15" s="158"/>
      <c r="B15" s="238" t="s">
        <v>152</v>
      </c>
      <c r="C15" s="239"/>
      <c r="D15" s="240">
        <v>442</v>
      </c>
      <c r="E15" s="159"/>
      <c r="F15" s="149"/>
    </row>
    <row r="16" spans="1:6" ht="18" customHeight="1">
      <c r="A16" s="158"/>
      <c r="B16" s="238" t="s">
        <v>121</v>
      </c>
      <c r="C16" s="239"/>
      <c r="D16" s="240">
        <v>75</v>
      </c>
      <c r="E16" s="159"/>
      <c r="F16" s="149"/>
    </row>
    <row r="17" spans="1:6" ht="18" customHeight="1">
      <c r="A17" s="158"/>
      <c r="B17" s="238" t="s">
        <v>122</v>
      </c>
      <c r="C17" s="239"/>
      <c r="D17" s="240">
        <v>237</v>
      </c>
      <c r="E17" s="159"/>
      <c r="F17" s="149"/>
    </row>
    <row r="18" spans="1:6" ht="18" customHeight="1">
      <c r="A18" s="160"/>
      <c r="B18" s="238" t="s">
        <v>153</v>
      </c>
      <c r="C18" s="241"/>
      <c r="D18" s="240">
        <v>458</v>
      </c>
      <c r="E18" s="159"/>
      <c r="F18" s="149"/>
    </row>
    <row r="19" spans="1:6" ht="18" customHeight="1" hidden="1">
      <c r="A19" s="158"/>
      <c r="B19" s="238" t="s">
        <v>126</v>
      </c>
      <c r="C19" s="239"/>
      <c r="D19" s="240"/>
      <c r="E19" s="159"/>
      <c r="F19" s="149"/>
    </row>
    <row r="20" spans="1:6" ht="18" customHeight="1" hidden="1">
      <c r="A20" s="158"/>
      <c r="B20" s="238" t="s">
        <v>154</v>
      </c>
      <c r="C20" s="239"/>
      <c r="D20" s="240"/>
      <c r="E20" s="159"/>
      <c r="F20" s="149"/>
    </row>
    <row r="21" spans="1:6" ht="18" customHeight="1" hidden="1">
      <c r="A21" s="160"/>
      <c r="B21" s="238" t="s">
        <v>124</v>
      </c>
      <c r="C21" s="241"/>
      <c r="D21" s="242"/>
      <c r="E21" s="159"/>
      <c r="F21" s="149"/>
    </row>
    <row r="22" spans="1:6" ht="18" customHeight="1">
      <c r="A22" s="161"/>
      <c r="B22" s="237" t="s">
        <v>123</v>
      </c>
      <c r="C22" s="243"/>
      <c r="D22" s="244">
        <v>19</v>
      </c>
      <c r="E22" s="162"/>
      <c r="F22" s="149"/>
    </row>
    <row r="23" spans="1:6" ht="18" customHeight="1">
      <c r="A23" s="163">
        <v>2</v>
      </c>
      <c r="B23" s="292" t="s">
        <v>188</v>
      </c>
      <c r="C23" s="155"/>
      <c r="D23" s="156">
        <f>SUM(D24:D27)</f>
        <v>5574</v>
      </c>
      <c r="E23" s="165"/>
      <c r="F23" s="149"/>
    </row>
    <row r="24" spans="1:6" ht="18" customHeight="1">
      <c r="A24" s="158"/>
      <c r="B24" s="238" t="s">
        <v>68</v>
      </c>
      <c r="C24" s="239"/>
      <c r="D24" s="240">
        <v>5097</v>
      </c>
      <c r="E24" s="159"/>
      <c r="F24" s="149"/>
    </row>
    <row r="25" spans="1:6" ht="18" customHeight="1">
      <c r="A25" s="158"/>
      <c r="B25" s="238" t="s">
        <v>155</v>
      </c>
      <c r="C25" s="239"/>
      <c r="D25" s="240">
        <v>101</v>
      </c>
      <c r="E25" s="159"/>
      <c r="F25" s="149"/>
    </row>
    <row r="26" spans="1:6" ht="18" customHeight="1">
      <c r="A26" s="158"/>
      <c r="B26" s="238" t="s">
        <v>156</v>
      </c>
      <c r="C26" s="239"/>
      <c r="D26" s="240">
        <v>279</v>
      </c>
      <c r="E26" s="159"/>
      <c r="F26" s="149"/>
    </row>
    <row r="27" spans="1:6" ht="18" customHeight="1">
      <c r="A27" s="161"/>
      <c r="B27" s="237" t="s">
        <v>157</v>
      </c>
      <c r="C27" s="243"/>
      <c r="D27" s="244">
        <v>97</v>
      </c>
      <c r="E27" s="162"/>
      <c r="F27" s="149"/>
    </row>
    <row r="28" spans="1:6" ht="18" customHeight="1">
      <c r="A28" s="245">
        <v>3</v>
      </c>
      <c r="B28" s="166" t="s">
        <v>4</v>
      </c>
      <c r="C28" s="155"/>
      <c r="D28" s="156">
        <f>SUM(D29:D66)</f>
        <v>7458</v>
      </c>
      <c r="E28" s="165"/>
      <c r="F28" s="149"/>
    </row>
    <row r="29" spans="1:6" ht="18" customHeight="1">
      <c r="A29" s="246"/>
      <c r="B29" s="238" t="s">
        <v>101</v>
      </c>
      <c r="C29" s="241"/>
      <c r="D29" s="240">
        <v>27</v>
      </c>
      <c r="E29" s="159"/>
      <c r="F29" s="149"/>
    </row>
    <row r="30" spans="1:6" ht="18" customHeight="1" hidden="1">
      <c r="A30" s="247"/>
      <c r="B30" s="238" t="s">
        <v>102</v>
      </c>
      <c r="C30" s="239"/>
      <c r="D30" s="240">
        <v>0</v>
      </c>
      <c r="E30" s="159"/>
      <c r="F30" s="149"/>
    </row>
    <row r="31" spans="1:6" ht="18" customHeight="1">
      <c r="A31" s="247"/>
      <c r="B31" s="238" t="s">
        <v>103</v>
      </c>
      <c r="C31" s="241"/>
      <c r="D31" s="240">
        <v>46</v>
      </c>
      <c r="E31" s="159"/>
      <c r="F31" s="149"/>
    </row>
    <row r="32" spans="1:5" ht="18" customHeight="1" hidden="1">
      <c r="A32" s="247"/>
      <c r="B32" s="238" t="s">
        <v>158</v>
      </c>
      <c r="C32" s="239"/>
      <c r="D32" s="240"/>
      <c r="E32" s="159"/>
    </row>
    <row r="33" spans="1:5" ht="18" customHeight="1" hidden="1">
      <c r="A33" s="247"/>
      <c r="B33" s="238" t="s">
        <v>189</v>
      </c>
      <c r="C33" s="239"/>
      <c r="D33" s="240"/>
      <c r="E33" s="159"/>
    </row>
    <row r="34" spans="1:5" ht="18" customHeight="1" hidden="1">
      <c r="A34" s="247"/>
      <c r="B34" s="238" t="s">
        <v>159</v>
      </c>
      <c r="C34" s="239"/>
      <c r="D34" s="240"/>
      <c r="E34" s="159"/>
    </row>
    <row r="35" spans="1:5" ht="18" customHeight="1">
      <c r="A35" s="247"/>
      <c r="B35" s="238" t="s">
        <v>160</v>
      </c>
      <c r="C35" s="239"/>
      <c r="D35" s="240">
        <v>126</v>
      </c>
      <c r="E35" s="159"/>
    </row>
    <row r="36" spans="1:5" ht="18" customHeight="1" hidden="1">
      <c r="A36" s="247"/>
      <c r="B36" s="238" t="s">
        <v>104</v>
      </c>
      <c r="C36" s="239"/>
      <c r="D36" s="240"/>
      <c r="E36" s="159"/>
    </row>
    <row r="37" spans="1:5" ht="18" customHeight="1" hidden="1">
      <c r="A37" s="247"/>
      <c r="B37" s="238" t="s">
        <v>161</v>
      </c>
      <c r="C37" s="239"/>
      <c r="D37" s="240"/>
      <c r="E37" s="159"/>
    </row>
    <row r="38" spans="1:5" ht="18" customHeight="1">
      <c r="A38" s="247"/>
      <c r="B38" s="238" t="s">
        <v>162</v>
      </c>
      <c r="C38" s="239"/>
      <c r="D38" s="240">
        <v>223</v>
      </c>
      <c r="E38" s="159"/>
    </row>
    <row r="39" spans="1:5" ht="18" customHeight="1">
      <c r="A39" s="247"/>
      <c r="B39" s="238" t="s">
        <v>105</v>
      </c>
      <c r="C39" s="239"/>
      <c r="D39" s="240">
        <v>66</v>
      </c>
      <c r="E39" s="159"/>
    </row>
    <row r="40" spans="1:5" ht="18" customHeight="1">
      <c r="A40" s="247"/>
      <c r="B40" s="238" t="s">
        <v>190</v>
      </c>
      <c r="C40" s="239"/>
      <c r="D40" s="240">
        <v>34</v>
      </c>
      <c r="E40" s="159"/>
    </row>
    <row r="41" spans="1:5" ht="18" customHeight="1">
      <c r="A41" s="247"/>
      <c r="B41" s="238" t="s">
        <v>106</v>
      </c>
      <c r="C41" s="239"/>
      <c r="D41" s="240">
        <v>24</v>
      </c>
      <c r="E41" s="159"/>
    </row>
    <row r="42" spans="1:5" ht="18" customHeight="1">
      <c r="A42" s="247"/>
      <c r="B42" s="238" t="s">
        <v>163</v>
      </c>
      <c r="C42" s="239"/>
      <c r="D42" s="240">
        <v>10</v>
      </c>
      <c r="E42" s="159"/>
    </row>
    <row r="43" spans="1:5" ht="18" customHeight="1">
      <c r="A43" s="247"/>
      <c r="B43" s="238" t="s">
        <v>164</v>
      </c>
      <c r="C43" s="239"/>
      <c r="D43" s="240">
        <v>61</v>
      </c>
      <c r="E43" s="159"/>
    </row>
    <row r="44" spans="1:5" ht="18" customHeight="1">
      <c r="A44" s="247"/>
      <c r="B44" s="238" t="s">
        <v>165</v>
      </c>
      <c r="C44" s="239"/>
      <c r="D44" s="240">
        <v>18</v>
      </c>
      <c r="E44" s="159"/>
    </row>
    <row r="45" spans="1:5" ht="18" customHeight="1">
      <c r="A45" s="247"/>
      <c r="B45" s="238" t="s">
        <v>107</v>
      </c>
      <c r="C45" s="239"/>
      <c r="D45" s="240">
        <v>202</v>
      </c>
      <c r="E45" s="159"/>
    </row>
    <row r="46" spans="1:5" ht="18" customHeight="1">
      <c r="A46" s="247"/>
      <c r="B46" s="238" t="s">
        <v>108</v>
      </c>
      <c r="C46" s="239"/>
      <c r="D46" s="240">
        <v>533</v>
      </c>
      <c r="E46" s="159"/>
    </row>
    <row r="47" spans="1:5" ht="18" customHeight="1">
      <c r="A47" s="247"/>
      <c r="B47" s="238" t="s">
        <v>109</v>
      </c>
      <c r="C47" s="239"/>
      <c r="D47" s="240">
        <v>122</v>
      </c>
      <c r="E47" s="159"/>
    </row>
    <row r="48" spans="1:5" ht="18" customHeight="1">
      <c r="A48" s="247"/>
      <c r="B48" s="238" t="s">
        <v>138</v>
      </c>
      <c r="C48" s="239"/>
      <c r="D48" s="240">
        <v>4033</v>
      </c>
      <c r="E48" s="159"/>
    </row>
    <row r="49" spans="1:5" ht="18" customHeight="1" hidden="1">
      <c r="A49" s="247"/>
      <c r="B49" s="238" t="s">
        <v>166</v>
      </c>
      <c r="C49" s="239"/>
      <c r="D49" s="240"/>
      <c r="E49" s="159"/>
    </row>
    <row r="50" spans="1:5" ht="18" customHeight="1">
      <c r="A50" s="247"/>
      <c r="B50" s="238" t="s">
        <v>110</v>
      </c>
      <c r="C50" s="239"/>
      <c r="D50" s="240">
        <v>113</v>
      </c>
      <c r="E50" s="159"/>
    </row>
    <row r="51" spans="1:5" ht="18" customHeight="1" hidden="1">
      <c r="A51" s="247"/>
      <c r="B51" s="238" t="s">
        <v>111</v>
      </c>
      <c r="C51" s="239"/>
      <c r="D51" s="240">
        <v>0</v>
      </c>
      <c r="E51" s="159"/>
    </row>
    <row r="52" spans="1:5" ht="18" customHeight="1">
      <c r="A52" s="247"/>
      <c r="B52" s="238" t="s">
        <v>167</v>
      </c>
      <c r="C52" s="239"/>
      <c r="D52" s="240">
        <v>63</v>
      </c>
      <c r="E52" s="159"/>
    </row>
    <row r="53" spans="1:5" ht="18" customHeight="1">
      <c r="A53" s="247"/>
      <c r="B53" s="238" t="s">
        <v>112</v>
      </c>
      <c r="C53" s="239"/>
      <c r="D53" s="240">
        <v>9</v>
      </c>
      <c r="E53" s="159"/>
    </row>
    <row r="54" spans="1:5" ht="18" customHeight="1" hidden="1">
      <c r="A54" s="247"/>
      <c r="B54" s="238" t="s">
        <v>125</v>
      </c>
      <c r="C54" s="239"/>
      <c r="D54" s="240"/>
      <c r="E54" s="159"/>
    </row>
    <row r="55" spans="1:5" ht="18" customHeight="1">
      <c r="A55" s="247"/>
      <c r="B55" s="238" t="s">
        <v>113</v>
      </c>
      <c r="C55" s="239"/>
      <c r="D55" s="240">
        <v>11</v>
      </c>
      <c r="E55" s="159"/>
    </row>
    <row r="56" spans="1:5" ht="18" customHeight="1">
      <c r="A56" s="247"/>
      <c r="B56" s="238" t="s">
        <v>168</v>
      </c>
      <c r="C56" s="239"/>
      <c r="D56" s="240">
        <v>53</v>
      </c>
      <c r="E56" s="159"/>
    </row>
    <row r="57" spans="1:5" ht="18" customHeight="1">
      <c r="A57" s="247"/>
      <c r="B57" s="238" t="s">
        <v>169</v>
      </c>
      <c r="C57" s="239"/>
      <c r="D57" s="240">
        <v>9</v>
      </c>
      <c r="E57" s="159"/>
    </row>
    <row r="58" spans="1:5" ht="18" customHeight="1">
      <c r="A58" s="247"/>
      <c r="B58" s="238" t="s">
        <v>114</v>
      </c>
      <c r="C58" s="239"/>
      <c r="D58" s="240">
        <v>134</v>
      </c>
      <c r="E58" s="159"/>
    </row>
    <row r="59" spans="1:5" ht="18" customHeight="1">
      <c r="A59" s="247"/>
      <c r="B59" s="238" t="s">
        <v>115</v>
      </c>
      <c r="C59" s="239"/>
      <c r="D59" s="240">
        <v>32</v>
      </c>
      <c r="E59" s="159"/>
    </row>
    <row r="60" spans="1:5" ht="18" customHeight="1" hidden="1">
      <c r="A60" s="247"/>
      <c r="B60" s="238" t="s">
        <v>116</v>
      </c>
      <c r="C60" s="239"/>
      <c r="D60" s="240"/>
      <c r="E60" s="159"/>
    </row>
    <row r="61" spans="1:5" ht="18" customHeight="1">
      <c r="A61" s="247"/>
      <c r="B61" s="238" t="s">
        <v>170</v>
      </c>
      <c r="C61" s="239"/>
      <c r="D61" s="240">
        <v>1509</v>
      </c>
      <c r="E61" s="159"/>
    </row>
    <row r="62" spans="1:5" ht="18" customHeight="1" hidden="1">
      <c r="A62" s="247"/>
      <c r="B62" s="238" t="s">
        <v>117</v>
      </c>
      <c r="C62" s="239"/>
      <c r="D62" s="240"/>
      <c r="E62" s="159"/>
    </row>
    <row r="63" spans="1:5" ht="18" customHeight="1" hidden="1">
      <c r="A63" s="247"/>
      <c r="B63" s="238" t="s">
        <v>70</v>
      </c>
      <c r="C63" s="239"/>
      <c r="D63" s="240"/>
      <c r="E63" s="159"/>
    </row>
    <row r="64" spans="1:5" ht="18" customHeight="1" hidden="1">
      <c r="A64" s="247"/>
      <c r="B64" s="238" t="s">
        <v>171</v>
      </c>
      <c r="C64" s="239"/>
      <c r="D64" s="240">
        <v>0</v>
      </c>
      <c r="E64" s="159"/>
    </row>
    <row r="65" spans="1:5" ht="18" customHeight="1" hidden="1">
      <c r="A65" s="247"/>
      <c r="B65" s="238" t="s">
        <v>69</v>
      </c>
      <c r="C65" s="239"/>
      <c r="D65" s="240">
        <v>0</v>
      </c>
      <c r="E65" s="159"/>
    </row>
    <row r="66" spans="1:5" ht="18" customHeight="1" hidden="1">
      <c r="A66" s="249"/>
      <c r="B66" s="237" t="s">
        <v>172</v>
      </c>
      <c r="C66" s="243"/>
      <c r="D66" s="244">
        <v>0</v>
      </c>
      <c r="E66" s="162"/>
    </row>
    <row r="67" spans="1:5" ht="18" customHeight="1" hidden="1">
      <c r="A67" s="251">
        <v>4</v>
      </c>
      <c r="B67" s="166" t="s">
        <v>127</v>
      </c>
      <c r="C67" s="252"/>
      <c r="D67" s="156">
        <f>D68</f>
        <v>0</v>
      </c>
      <c r="E67" s="254"/>
    </row>
    <row r="68" spans="1:5" ht="18" customHeight="1" hidden="1">
      <c r="A68" s="167"/>
      <c r="B68" s="237" t="s">
        <v>178</v>
      </c>
      <c r="C68" s="250"/>
      <c r="D68" s="244"/>
      <c r="E68" s="162"/>
    </row>
    <row r="69" spans="1:5" ht="18" customHeight="1">
      <c r="A69" s="168"/>
      <c r="B69" s="169" t="s">
        <v>1</v>
      </c>
      <c r="C69" s="170"/>
      <c r="D69" s="171">
        <f>D28+D23+D10+D67</f>
        <v>36590</v>
      </c>
      <c r="E69" s="172"/>
    </row>
    <row r="70" spans="1:5" ht="18.75">
      <c r="A70" s="129"/>
      <c r="B70" s="173"/>
      <c r="C70" s="173"/>
      <c r="D70" s="173"/>
      <c r="E70" s="173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27" customWidth="1"/>
    <col min="2" max="2" width="44.625" style="95" customWidth="1"/>
    <col min="3" max="3" width="22.625" style="95" customWidth="1"/>
    <col min="4" max="4" width="9.125" style="95" customWidth="1"/>
    <col min="5" max="5" width="8.125" style="95" customWidth="1"/>
    <col min="6" max="16384" width="9.125" style="95" customWidth="1"/>
  </cols>
  <sheetData>
    <row r="1" spans="1:5" ht="18" customHeight="1">
      <c r="A1" s="11"/>
      <c r="B1" s="327" t="s">
        <v>279</v>
      </c>
      <c r="C1" s="327"/>
      <c r="D1" s="327"/>
      <c r="E1" s="327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43" t="s">
        <v>72</v>
      </c>
      <c r="B5" s="343"/>
      <c r="C5" s="343"/>
      <c r="D5" s="343"/>
      <c r="E5" s="343"/>
    </row>
    <row r="6" spans="1:5" ht="18" customHeight="1">
      <c r="A6" s="343" t="s">
        <v>186</v>
      </c>
      <c r="B6" s="343"/>
      <c r="C6" s="343"/>
      <c r="D6" s="343"/>
      <c r="E6" s="343"/>
    </row>
    <row r="7" spans="1:5" ht="18" customHeight="1">
      <c r="A7" s="343" t="s">
        <v>2</v>
      </c>
      <c r="B7" s="343"/>
      <c r="C7" s="343"/>
      <c r="D7" s="343"/>
      <c r="E7" s="343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22"/>
      <c r="B11" s="197" t="s">
        <v>0</v>
      </c>
      <c r="C11" s="367" t="s">
        <v>187</v>
      </c>
      <c r="D11" s="367"/>
      <c r="E11" s="356"/>
    </row>
    <row r="12" spans="1:5" ht="18" customHeight="1">
      <c r="A12" s="214">
        <v>1</v>
      </c>
      <c r="B12" s="217" t="s">
        <v>251</v>
      </c>
      <c r="C12" s="228">
        <v>93</v>
      </c>
      <c r="D12" s="209"/>
      <c r="E12" s="323"/>
    </row>
    <row r="13" spans="1:5" ht="18" customHeight="1" hidden="1">
      <c r="A13" s="214"/>
      <c r="B13" s="217"/>
      <c r="C13" s="228"/>
      <c r="D13" s="209"/>
      <c r="E13" s="323"/>
    </row>
    <row r="14" spans="1:5" ht="18" customHeight="1" hidden="1">
      <c r="A14" s="214"/>
      <c r="B14" s="217"/>
      <c r="C14" s="228"/>
      <c r="D14" s="209"/>
      <c r="E14" s="323"/>
    </row>
    <row r="15" spans="1:5" ht="18" customHeight="1">
      <c r="A15" s="188"/>
      <c r="B15" s="192" t="s">
        <v>14</v>
      </c>
      <c r="C15" s="193">
        <f>SUM(C12:C14)</f>
        <v>93</v>
      </c>
      <c r="D15" s="194"/>
      <c r="E15" s="97"/>
    </row>
    <row r="16" ht="18" customHeight="1"/>
    <row r="17" ht="18" customHeight="1"/>
    <row r="18" ht="18" customHeight="1"/>
    <row r="20" spans="1:3" ht="15.75">
      <c r="A20" s="126"/>
      <c r="B20" s="13"/>
      <c r="C20" s="28"/>
    </row>
    <row r="21" spans="1:3" ht="15.75">
      <c r="A21" s="126"/>
      <c r="B21" s="13"/>
      <c r="C21" s="28"/>
    </row>
    <row r="38" spans="1:5" ht="15.75">
      <c r="A38" s="11"/>
      <c r="B38" s="18"/>
      <c r="C38" s="18"/>
      <c r="D38" s="18"/>
      <c r="E38" s="18"/>
    </row>
  </sheetData>
  <sheetProtection/>
  <mergeCells count="5">
    <mergeCell ref="B1:E1"/>
    <mergeCell ref="A5:E5"/>
    <mergeCell ref="A6:E6"/>
    <mergeCell ref="A7:E7"/>
    <mergeCell ref="C11:E11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6" customWidth="1"/>
    <col min="2" max="2" width="54.75390625" style="147" customWidth="1"/>
    <col min="3" max="3" width="9.125" style="147" customWidth="1"/>
    <col min="4" max="4" width="10.00390625" style="147" customWidth="1"/>
    <col min="5" max="16384" width="9.125" style="147" customWidth="1"/>
  </cols>
  <sheetData>
    <row r="1" spans="2:5" ht="18" customHeight="1">
      <c r="B1" s="334" t="s">
        <v>254</v>
      </c>
      <c r="C1" s="334"/>
      <c r="D1" s="334"/>
      <c r="E1" s="334"/>
    </row>
    <row r="2" spans="3:5" ht="11.25" customHeight="1">
      <c r="C2" s="148"/>
      <c r="D2" s="148"/>
      <c r="E2" s="148"/>
    </row>
    <row r="3" ht="10.5" customHeight="1">
      <c r="F3" s="149"/>
    </row>
    <row r="4" spans="1:6" ht="18" customHeight="1">
      <c r="A4" s="335" t="s">
        <v>176</v>
      </c>
      <c r="B4" s="335"/>
      <c r="C4" s="335"/>
      <c r="D4" s="335"/>
      <c r="E4" s="335"/>
      <c r="F4" s="150"/>
    </row>
    <row r="5" spans="1:6" ht="18" customHeight="1">
      <c r="A5" s="335" t="s">
        <v>186</v>
      </c>
      <c r="B5" s="335"/>
      <c r="C5" s="335"/>
      <c r="D5" s="335"/>
      <c r="E5" s="335"/>
      <c r="F5" s="150"/>
    </row>
    <row r="6" spans="1:6" ht="18" customHeight="1">
      <c r="A6" s="335" t="s">
        <v>67</v>
      </c>
      <c r="B6" s="335"/>
      <c r="C6" s="335"/>
      <c r="D6" s="335"/>
      <c r="E6" s="335"/>
      <c r="F6" s="151"/>
    </row>
    <row r="7" spans="2:6" ht="18" customHeight="1">
      <c r="B7" s="146"/>
      <c r="C7" s="146"/>
      <c r="D7" s="146"/>
      <c r="E7" s="146"/>
      <c r="F7" s="151"/>
    </row>
    <row r="8" spans="1:6" ht="18" customHeight="1">
      <c r="A8" s="152"/>
      <c r="B8" s="153" t="s">
        <v>0</v>
      </c>
      <c r="C8" s="336" t="s">
        <v>187</v>
      </c>
      <c r="D8" s="337"/>
      <c r="E8" s="338"/>
      <c r="F8" s="149"/>
    </row>
    <row r="9" spans="1:6" ht="18" customHeight="1">
      <c r="A9" s="163">
        <v>1</v>
      </c>
      <c r="B9" s="154" t="s">
        <v>41</v>
      </c>
      <c r="C9" s="155"/>
      <c r="D9" s="156">
        <f>SUM(D10:D21)</f>
        <v>39067</v>
      </c>
      <c r="E9" s="157"/>
      <c r="F9" s="149"/>
    </row>
    <row r="10" spans="1:6" ht="18" customHeight="1">
      <c r="A10" s="158"/>
      <c r="B10" s="238" t="s">
        <v>148</v>
      </c>
      <c r="C10" s="239"/>
      <c r="D10" s="240">
        <f>Önkormányzat!D11+'Közösségi Ház'!D11+'Védőnői szolgálat'!D11+Községgazdálkodás!D11+Közvilágítás!D11+'Út- híd üzemeltetés'!D11+Közfoglalkoztatás!D11+'Ovi műk.'!D11+'Isk. műk.'!D11+Gyermekétkeztetés!D11</f>
        <v>8575</v>
      </c>
      <c r="E10" s="159"/>
      <c r="F10" s="149"/>
    </row>
    <row r="11" spans="1:6" ht="18" customHeight="1">
      <c r="A11" s="158"/>
      <c r="B11" s="238" t="s">
        <v>149</v>
      </c>
      <c r="C11" s="239"/>
      <c r="D11" s="240">
        <f>Önkormányzat!D12+'Közösségi Ház'!D12+'Védőnői szolgálat'!D12+Községgazdálkodás!D12+Közvilágítás!D12+'Út- híd üzemeltetés'!D12+Közfoglalkoztatás!D12+'Ovi műk.'!D12+'Isk. műk.'!D12+Gyermekétkeztetés!D12</f>
        <v>22671</v>
      </c>
      <c r="E11" s="159"/>
      <c r="F11" s="149"/>
    </row>
    <row r="12" spans="1:6" ht="18" customHeight="1">
      <c r="A12" s="158"/>
      <c r="B12" s="238" t="s">
        <v>150</v>
      </c>
      <c r="C12" s="239"/>
      <c r="D12" s="240">
        <f>Önkormányzat!D13+'Közösségi Ház'!D13+'Védőnői szolgálat'!D13+Községgazdálkodás!D13+Közvilágítás!D13+'Út- híd üzemeltetés'!D13+Közfoglalkoztatás!D13+'Ovi műk.'!D13+'Isk. műk.'!D13+Gyermekétkeztetés!D13</f>
        <v>120</v>
      </c>
      <c r="E12" s="159"/>
      <c r="F12" s="149"/>
    </row>
    <row r="13" spans="1:6" ht="18" customHeight="1" hidden="1">
      <c r="A13" s="158"/>
      <c r="B13" s="238" t="s">
        <v>151</v>
      </c>
      <c r="C13" s="239"/>
      <c r="D13" s="240">
        <f>Önkormányzat!D14+'Közösségi Ház'!D14+'Védőnői szolgálat'!D14+Községgazdálkodás!D14+Közvilágítás!D14+'Út- híd üzemeltetés'!D14+Közfoglalkoztatás!D14+'Ovi műk.'!D14+'Isk. műk.'!D14+Gyermekétkeztetés!D14</f>
        <v>0</v>
      </c>
      <c r="E13" s="159"/>
      <c r="F13" s="149"/>
    </row>
    <row r="14" spans="1:6" ht="18" customHeight="1">
      <c r="A14" s="158"/>
      <c r="B14" s="238" t="s">
        <v>152</v>
      </c>
      <c r="C14" s="239"/>
      <c r="D14" s="240">
        <f>Önkormányzat!D15+'Közösségi Ház'!D15+'Védőnői szolgálat'!D15+Községgazdálkodás!D15+Közvilágítás!D15+'Út- híd üzemeltetés'!D15+Közfoglalkoztatás!D15+'Ovi műk.'!D15+'Isk. műk.'!D15+Gyermekétkeztetés!D15</f>
        <v>120</v>
      </c>
      <c r="E14" s="159"/>
      <c r="F14" s="149"/>
    </row>
    <row r="15" spans="1:6" ht="18" customHeight="1">
      <c r="A15" s="158"/>
      <c r="B15" s="238" t="s">
        <v>121</v>
      </c>
      <c r="C15" s="239"/>
      <c r="D15" s="240">
        <f>Önkormányzat!D16+'Közösségi Ház'!D16+'Védőnői szolgálat'!D16+Községgazdálkodás!D16+Közvilágítás!D16+'Út- híd üzemeltetés'!D16+Közfoglalkoztatás!D16+'Ovi műk.'!D16+'Isk. műk.'!D16+Gyermekétkeztetés!D16</f>
        <v>30</v>
      </c>
      <c r="E15" s="159"/>
      <c r="F15" s="149"/>
    </row>
    <row r="16" spans="1:6" ht="18" customHeight="1" hidden="1">
      <c r="A16" s="158"/>
      <c r="B16" s="238" t="s">
        <v>122</v>
      </c>
      <c r="C16" s="239"/>
      <c r="D16" s="240">
        <f>Önkormányzat!D17+'Közösségi Ház'!D17+'Védőnői szolgálat'!D17+Községgazdálkodás!D17+Közvilágítás!D17+'Út- híd üzemeltetés'!D17+Közfoglalkoztatás!D17+'Ovi műk.'!D17+'Isk. műk.'!D17+Gyermekétkeztetés!D17</f>
        <v>0</v>
      </c>
      <c r="E16" s="159"/>
      <c r="F16" s="149"/>
    </row>
    <row r="17" spans="1:6" ht="18" customHeight="1">
      <c r="A17" s="160"/>
      <c r="B17" s="238" t="s">
        <v>153</v>
      </c>
      <c r="C17" s="241"/>
      <c r="D17" s="240">
        <f>Önkormányzat!D18+'Közösségi Ház'!D18+'Védőnői szolgálat'!D18+Községgazdálkodás!D18+Közvilágítás!D18+'Út- híd üzemeltetés'!D18+Közfoglalkoztatás!D18+'Ovi műk.'!D18+'Isk. műk.'!D18+Gyermekétkeztetés!D18</f>
        <v>50</v>
      </c>
      <c r="E17" s="159"/>
      <c r="F17" s="149"/>
    </row>
    <row r="18" spans="1:6" ht="18" customHeight="1">
      <c r="A18" s="158"/>
      <c r="B18" s="238" t="s">
        <v>126</v>
      </c>
      <c r="C18" s="239"/>
      <c r="D18" s="240">
        <f>Önkormányzat!D19+'Közösségi Ház'!D19+'Védőnői szolgálat'!D19+Községgazdálkodás!D19+Közvilágítás!D19+'Út- híd üzemeltetés'!D19+Közfoglalkoztatás!D19+'Ovi műk.'!D19+'Isk. műk.'!D19+Gyermekétkeztetés!D19</f>
        <v>7087</v>
      </c>
      <c r="E18" s="159"/>
      <c r="F18" s="149"/>
    </row>
    <row r="19" spans="1:6" ht="18" customHeight="1" hidden="1">
      <c r="A19" s="158"/>
      <c r="B19" s="238" t="s">
        <v>154</v>
      </c>
      <c r="C19" s="239"/>
      <c r="D19" s="240">
        <f>Önkormányzat!D20+'Közösségi Ház'!D20+'Védőnői szolgálat'!D20+Községgazdálkodás!D20+Közvilágítás!D20+'Út- híd üzemeltetés'!D20+Közfoglalkoztatás!D20+'Ovi műk.'!D20+'Isk. műk.'!D20+Gyermekétkeztetés!D20</f>
        <v>0</v>
      </c>
      <c r="E19" s="159"/>
      <c r="F19" s="149"/>
    </row>
    <row r="20" spans="1:6" ht="18" customHeight="1">
      <c r="A20" s="160"/>
      <c r="B20" s="238" t="s">
        <v>124</v>
      </c>
      <c r="C20" s="241"/>
      <c r="D20" s="240">
        <f>Önkormányzat!D21+'Közösségi Ház'!D21+'Védőnői szolgálat'!D21+Községgazdálkodás!D21+Közvilágítás!D21+'Út- híd üzemeltetés'!D21+Közfoglalkoztatás!D21+'Ovi műk.'!D21+'Isk. műk.'!D21+Gyermekétkeztetés!D21</f>
        <v>80</v>
      </c>
      <c r="E20" s="159"/>
      <c r="F20" s="149"/>
    </row>
    <row r="21" spans="1:6" ht="18" customHeight="1">
      <c r="A21" s="161"/>
      <c r="B21" s="237" t="s">
        <v>123</v>
      </c>
      <c r="C21" s="243"/>
      <c r="D21" s="240">
        <f>Önkormányzat!D22+'Közösségi Ház'!D22+'Védőnői szolgálat'!D22+Községgazdálkodás!D22+Közvilágítás!D22+'Út- híd üzemeltetés'!D22+Közfoglalkoztatás!D22+'Ovi műk.'!D22+'Isk. műk.'!D22+Gyermekétkeztetés!D22</f>
        <v>334</v>
      </c>
      <c r="E21" s="162"/>
      <c r="F21" s="149"/>
    </row>
    <row r="22" spans="1:6" ht="18" customHeight="1">
      <c r="A22" s="163">
        <v>2</v>
      </c>
      <c r="B22" s="164" t="s">
        <v>188</v>
      </c>
      <c r="C22" s="155"/>
      <c r="D22" s="156">
        <f>SUM(D23:D26)</f>
        <v>6457</v>
      </c>
      <c r="E22" s="165"/>
      <c r="F22" s="149"/>
    </row>
    <row r="23" spans="1:6" ht="18" customHeight="1">
      <c r="A23" s="158"/>
      <c r="B23" s="238" t="s">
        <v>68</v>
      </c>
      <c r="C23" s="239"/>
      <c r="D23" s="240">
        <f>Önkormányzat!D24+'Közösségi Ház'!D24+'Védőnői szolgálat'!D24+Községgazdálkodás!D24+Közvilágítás!D24+'Út- híd üzemeltetés'!D24+Közfoglalkoztatás!D24+'Ovi műk.'!D24+'Isk. műk.'!D24+Gyermekétkeztetés!D24</f>
        <v>6091</v>
      </c>
      <c r="E23" s="159"/>
      <c r="F23" s="149"/>
    </row>
    <row r="24" spans="1:6" ht="18" customHeight="1">
      <c r="A24" s="158"/>
      <c r="B24" s="238" t="s">
        <v>155</v>
      </c>
      <c r="C24" s="239"/>
      <c r="D24" s="240">
        <f>Önkormányzat!D25+'Közösségi Ház'!D25+'Védőnői szolgálat'!D25+Községgazdálkodás!D25+Közvilágítás!D25+'Út- híd üzemeltetés'!D25+Közfoglalkoztatás!D25+'Ovi műk.'!D25+'Isk. műk.'!D25+Gyermekétkeztetés!D25</f>
        <v>202</v>
      </c>
      <c r="E24" s="159"/>
      <c r="F24" s="149"/>
    </row>
    <row r="25" spans="1:6" ht="18" customHeight="1">
      <c r="A25" s="158"/>
      <c r="B25" s="238" t="s">
        <v>156</v>
      </c>
      <c r="C25" s="239"/>
      <c r="D25" s="240">
        <f>Önkormányzat!D26+'Közösségi Ház'!D26+'Védőnői szolgálat'!D26+Községgazdálkodás!D26+Közvilágítás!D26+'Út- híd üzemeltetés'!D26+Közfoglalkoztatás!D26+'Ovi műk.'!D26+'Isk. műk.'!D26+Gyermekétkeztetés!D26</f>
        <v>13</v>
      </c>
      <c r="E25" s="159"/>
      <c r="F25" s="149"/>
    </row>
    <row r="26" spans="1:6" ht="18" customHeight="1">
      <c r="A26" s="161"/>
      <c r="B26" s="237" t="s">
        <v>157</v>
      </c>
      <c r="C26" s="243"/>
      <c r="D26" s="240">
        <f>Önkormányzat!D27+'Közösségi Ház'!D27+'Védőnői szolgálat'!D27+Községgazdálkodás!D27+Közvilágítás!D27+'Út- híd üzemeltetés'!D27+Közfoglalkoztatás!D27+'Ovi műk.'!D27+'Isk. műk.'!D27+Gyermekétkeztetés!D27</f>
        <v>151</v>
      </c>
      <c r="E26" s="162"/>
      <c r="F26" s="149"/>
    </row>
    <row r="27" spans="1:6" ht="18" customHeight="1">
      <c r="A27" s="245">
        <v>3</v>
      </c>
      <c r="B27" s="166" t="s">
        <v>4</v>
      </c>
      <c r="C27" s="155"/>
      <c r="D27" s="156">
        <f>SUM(D28:D65)</f>
        <v>49840</v>
      </c>
      <c r="E27" s="165"/>
      <c r="F27" s="149"/>
    </row>
    <row r="28" spans="1:6" ht="18" customHeight="1" hidden="1">
      <c r="A28" s="246"/>
      <c r="B28" s="238" t="s">
        <v>101</v>
      </c>
      <c r="C28" s="241"/>
      <c r="D28" s="240">
        <f>Önkormányzat!D29+'Közösségi Ház'!D29+'Védőnői szolgálat'!D29+Községgazdálkodás!D29+Közvilágítás!D29+'Út- híd üzemeltetés'!D29+Közfoglalkoztatás!D29+'Ovi műk.'!D29+'Isk. műk.'!D29+Gyermekétkeztetés!D29</f>
        <v>0</v>
      </c>
      <c r="E28" s="159"/>
      <c r="F28" s="149"/>
    </row>
    <row r="29" spans="1:6" ht="18" customHeight="1">
      <c r="A29" s="247"/>
      <c r="B29" s="238" t="s">
        <v>102</v>
      </c>
      <c r="C29" s="239"/>
      <c r="D29" s="240">
        <f>Önkormányzat!D30+'Közösségi Ház'!D30+'Védőnői szolgálat'!D30+Községgazdálkodás!D30+Közvilágítás!D30+'Út- híd üzemeltetés'!D30+Közfoglalkoztatás!D30+'Ovi műk.'!D30+'Isk. műk.'!D30+Gyermekétkeztetés!D30</f>
        <v>28</v>
      </c>
      <c r="E29" s="159"/>
      <c r="F29" s="149"/>
    </row>
    <row r="30" spans="1:6" ht="18" customHeight="1" hidden="1">
      <c r="A30" s="247"/>
      <c r="B30" s="238" t="s">
        <v>103</v>
      </c>
      <c r="C30" s="241"/>
      <c r="D30" s="240">
        <f>Önkormányzat!D31+'Közösségi Ház'!D31+'Védőnői szolgálat'!D31+Községgazdálkodás!D31+Közvilágítás!D31+'Út- híd üzemeltetés'!D31+Közfoglalkoztatás!D31+'Ovi műk.'!D31+'Isk. műk.'!D31+Gyermekétkeztetés!D31</f>
        <v>0</v>
      </c>
      <c r="E30" s="159"/>
      <c r="F30" s="149"/>
    </row>
    <row r="31" spans="1:5" ht="18" customHeight="1">
      <c r="A31" s="247"/>
      <c r="B31" s="238" t="s">
        <v>158</v>
      </c>
      <c r="C31" s="239"/>
      <c r="D31" s="240">
        <f>Önkormányzat!D32+'Közösségi Ház'!D32+'Védőnői szolgálat'!D32+Községgazdálkodás!D32+Közvilágítás!D32+'Út- híd üzemeltetés'!D32+Közfoglalkoztatás!D32+'Ovi műk.'!D32+'Isk. műk.'!D32+Gyermekétkeztetés!D32</f>
        <v>16</v>
      </c>
      <c r="E31" s="159"/>
    </row>
    <row r="32" spans="1:5" ht="18" customHeight="1">
      <c r="A32" s="247"/>
      <c r="B32" s="238" t="s">
        <v>189</v>
      </c>
      <c r="C32" s="239"/>
      <c r="D32" s="240">
        <f>Önkormányzat!D33+'Közösségi Ház'!D33+'Védőnői szolgálat'!D33+Községgazdálkodás!D33+Közvilágítás!D33+'Út- híd üzemeltetés'!D33+Közfoglalkoztatás!D33+'Ovi műk.'!D33+'Isk. műk.'!D33+Gyermekétkeztetés!D33</f>
        <v>1872</v>
      </c>
      <c r="E32" s="159"/>
    </row>
    <row r="33" spans="1:5" ht="18" customHeight="1" hidden="1">
      <c r="A33" s="247"/>
      <c r="B33" s="238" t="s">
        <v>159</v>
      </c>
      <c r="C33" s="239"/>
      <c r="D33" s="240">
        <f>Önkormányzat!D34+'Közösségi Ház'!D34+'Védőnői szolgálat'!D34+Községgazdálkodás!D34+Közvilágítás!D34+'Út- híd üzemeltetés'!D34+Közfoglalkoztatás!D34+'Ovi műk.'!D34+'Isk. műk.'!D34+Gyermekétkeztetés!D34</f>
        <v>0</v>
      </c>
      <c r="E33" s="159"/>
    </row>
    <row r="34" spans="1:5" ht="18" customHeight="1">
      <c r="A34" s="247"/>
      <c r="B34" s="238" t="s">
        <v>160</v>
      </c>
      <c r="C34" s="239"/>
      <c r="D34" s="240">
        <f>Önkormányzat!D35+'Közösségi Ház'!D35+'Védőnői szolgálat'!D35+Községgazdálkodás!D35+Közvilágítás!D35+'Út- híd üzemeltetés'!D35+Közfoglalkoztatás!D35+'Ovi műk.'!D35+'Isk. műk.'!D35+Gyermekétkeztetés!D35</f>
        <v>632</v>
      </c>
      <c r="E34" s="159"/>
    </row>
    <row r="35" spans="1:5" ht="18" customHeight="1">
      <c r="A35" s="247"/>
      <c r="B35" s="238" t="s">
        <v>104</v>
      </c>
      <c r="C35" s="239"/>
      <c r="D35" s="240">
        <f>Önkormányzat!D36+'Közösségi Ház'!D36+'Védőnői szolgálat'!D36+Községgazdálkodás!D36+Közvilágítás!D36+'Út- híd üzemeltetés'!D36+Közfoglalkoztatás!D36+'Ovi műk.'!D36+'Isk. műk.'!D36+Gyermekétkeztetés!D36</f>
        <v>1689</v>
      </c>
      <c r="E35" s="159"/>
    </row>
    <row r="36" spans="1:5" ht="18" customHeight="1">
      <c r="A36" s="247"/>
      <c r="B36" s="238" t="s">
        <v>161</v>
      </c>
      <c r="C36" s="239"/>
      <c r="D36" s="240">
        <f>Önkormányzat!D37+'Közösségi Ház'!D37+'Védőnői szolgálat'!D37+Községgazdálkodás!D37+Közvilágítás!D37+'Út- híd üzemeltetés'!D37+Közfoglalkoztatás!D37+'Ovi műk.'!D37+'Isk. műk.'!D37+Gyermekétkeztetés!D37</f>
        <v>135</v>
      </c>
      <c r="E36" s="159"/>
    </row>
    <row r="37" spans="1:5" ht="18" customHeight="1">
      <c r="A37" s="247"/>
      <c r="B37" s="238" t="s">
        <v>162</v>
      </c>
      <c r="C37" s="239"/>
      <c r="D37" s="240">
        <f>Önkormányzat!D38+'Közösségi Ház'!D38+'Védőnői szolgálat'!D38+Községgazdálkodás!D38+Közvilágítás!D38+'Út- híd üzemeltetés'!D38+Közfoglalkoztatás!D38+'Ovi műk.'!D38+'Isk. műk.'!D38+Gyermekétkeztetés!D38</f>
        <v>8213</v>
      </c>
      <c r="E37" s="159"/>
    </row>
    <row r="38" spans="1:5" ht="18" customHeight="1">
      <c r="A38" s="247"/>
      <c r="B38" s="238" t="s">
        <v>105</v>
      </c>
      <c r="C38" s="239"/>
      <c r="D38" s="240">
        <f>Önkormányzat!D39+'Közösségi Ház'!D39+'Védőnői szolgálat'!D39+Községgazdálkodás!D39+Közvilágítás!D39+'Út- híd üzemeltetés'!D39+Közfoglalkoztatás!D39+'Ovi műk.'!D39+'Isk. műk.'!D39+Gyermekétkeztetés!D39</f>
        <v>269</v>
      </c>
      <c r="E38" s="159"/>
    </row>
    <row r="39" spans="1:5" ht="18" customHeight="1">
      <c r="A39" s="247"/>
      <c r="B39" s="238" t="s">
        <v>190</v>
      </c>
      <c r="C39" s="239"/>
      <c r="D39" s="240">
        <f>Önkormányzat!D40+'Közösségi Ház'!D40+'Védőnői szolgálat'!D40+Községgazdálkodás!D40+Közvilágítás!D40+'Út- híd üzemeltetés'!D40+Közfoglalkoztatás!D40+'Ovi műk.'!D40+'Isk. műk.'!D40+Gyermekétkeztetés!D40</f>
        <v>231</v>
      </c>
      <c r="E39" s="159"/>
    </row>
    <row r="40" spans="1:5" ht="18" customHeight="1">
      <c r="A40" s="247"/>
      <c r="B40" s="238" t="s">
        <v>106</v>
      </c>
      <c r="C40" s="239"/>
      <c r="D40" s="240">
        <f>Önkormányzat!D41+'Közösségi Ház'!D41+'Védőnői szolgálat'!D41+Községgazdálkodás!D41+Közvilágítás!D41+'Út- híd üzemeltetés'!D41+Közfoglalkoztatás!D41+'Ovi műk.'!D41+'Isk. műk.'!D41+Gyermekétkeztetés!D41</f>
        <v>77</v>
      </c>
      <c r="E40" s="159"/>
    </row>
    <row r="41" spans="1:5" ht="18" customHeight="1" hidden="1">
      <c r="A41" s="247"/>
      <c r="B41" s="238" t="s">
        <v>163</v>
      </c>
      <c r="C41" s="239"/>
      <c r="D41" s="240">
        <f>Önkormányzat!D42+'Közösségi Ház'!D42+'Védőnői szolgálat'!D42+Községgazdálkodás!D42+Közvilágítás!D42+'Út- híd üzemeltetés'!D42+Közfoglalkoztatás!D42+'Ovi műk.'!D42+'Isk. műk.'!D42+Gyermekétkeztetés!D42</f>
        <v>0</v>
      </c>
      <c r="E41" s="159"/>
    </row>
    <row r="42" spans="1:5" ht="18" customHeight="1">
      <c r="A42" s="247"/>
      <c r="B42" s="238" t="s">
        <v>164</v>
      </c>
      <c r="C42" s="239"/>
      <c r="D42" s="240">
        <f>Önkormányzat!D43+'Közösségi Ház'!D43+'Védőnői szolgálat'!D43+Községgazdálkodás!D43+Közvilágítás!D43+'Út- híd üzemeltetés'!D43+Közfoglalkoztatás!D43+'Ovi műk.'!D43+'Isk. műk.'!D43+Gyermekétkeztetés!D43</f>
        <v>583</v>
      </c>
      <c r="E42" s="159"/>
    </row>
    <row r="43" spans="1:5" ht="18" customHeight="1" hidden="1">
      <c r="A43" s="247"/>
      <c r="B43" s="238" t="s">
        <v>165</v>
      </c>
      <c r="C43" s="239"/>
      <c r="D43" s="240">
        <f>Önkormányzat!D44+'Közösségi Ház'!D44+'Védőnői szolgálat'!D44+Községgazdálkodás!D44+Közvilágítás!D44+'Út- híd üzemeltetés'!D44+Közfoglalkoztatás!D44+'Ovi műk.'!D44+'Isk. műk.'!D44+Gyermekétkeztetés!D44</f>
        <v>0</v>
      </c>
      <c r="E43" s="159"/>
    </row>
    <row r="44" spans="1:5" ht="18" customHeight="1">
      <c r="A44" s="247"/>
      <c r="B44" s="238" t="s">
        <v>107</v>
      </c>
      <c r="C44" s="239"/>
      <c r="D44" s="240">
        <f>Önkormányzat!D45+'Közösségi Ház'!D45+'Védőnői szolgálat'!D45+Községgazdálkodás!D45+Közvilágítás!D45+'Út- híd üzemeltetés'!D45+Közfoglalkoztatás!D45+'Ovi műk.'!D45+'Isk. műk.'!D45+Gyermekétkeztetés!D45</f>
        <v>3136</v>
      </c>
      <c r="E44" s="159"/>
    </row>
    <row r="45" spans="1:5" ht="18" customHeight="1">
      <c r="A45" s="247"/>
      <c r="B45" s="238" t="s">
        <v>108</v>
      </c>
      <c r="C45" s="239"/>
      <c r="D45" s="240">
        <f>Önkormányzat!D46+'Közösségi Ház'!D46+'Védőnői szolgálat'!D46+Községgazdálkodás!D46+Közvilágítás!D46+'Út- híd üzemeltetés'!D46+Közfoglalkoztatás!D46+'Ovi műk.'!D46+'Isk. műk.'!D46+Gyermekétkeztetés!D46</f>
        <v>5047</v>
      </c>
      <c r="E45" s="159"/>
    </row>
    <row r="46" spans="1:5" ht="18" customHeight="1">
      <c r="A46" s="247"/>
      <c r="B46" s="238" t="s">
        <v>109</v>
      </c>
      <c r="C46" s="239"/>
      <c r="D46" s="240">
        <f>Önkormányzat!D47+'Közösségi Ház'!D47+'Védőnői szolgálat'!D47+Községgazdálkodás!D47+Közvilágítás!D47+'Út- híd üzemeltetés'!D47+Közfoglalkoztatás!D47+'Ovi műk.'!D47+'Isk. műk.'!D47+Gyermekétkeztetés!D47</f>
        <v>344</v>
      </c>
      <c r="E46" s="159"/>
    </row>
    <row r="47" spans="1:5" ht="18" customHeight="1">
      <c r="A47" s="247"/>
      <c r="B47" s="238" t="s">
        <v>138</v>
      </c>
      <c r="C47" s="239"/>
      <c r="D47" s="240">
        <f>Önkormányzat!D48+'Közösségi Ház'!D48+'Védőnői szolgálat'!D48+Községgazdálkodás!D48+Közvilágítás!D48+'Út- híd üzemeltetés'!D48+Közfoglalkoztatás!D48+'Ovi műk.'!D48+'Isk. műk.'!D48+Gyermekétkeztetés!D48</f>
        <v>492</v>
      </c>
      <c r="E47" s="159"/>
    </row>
    <row r="48" spans="1:5" ht="18" customHeight="1">
      <c r="A48" s="247"/>
      <c r="B48" s="238" t="s">
        <v>166</v>
      </c>
      <c r="C48" s="239"/>
      <c r="D48" s="240">
        <f>Önkormányzat!D49+'Közösségi Ház'!D49+'Védőnői szolgálat'!D49+Községgazdálkodás!D49+Közvilágítás!D49+'Út- híd üzemeltetés'!D49+Közfoglalkoztatás!D49+'Ovi műk.'!D49+'Isk. műk.'!D49+Gyermekétkeztetés!D49</f>
        <v>1770</v>
      </c>
      <c r="E48" s="159"/>
    </row>
    <row r="49" spans="1:5" ht="18" customHeight="1">
      <c r="A49" s="247"/>
      <c r="B49" s="238" t="s">
        <v>110</v>
      </c>
      <c r="C49" s="239"/>
      <c r="D49" s="240">
        <f>Önkormányzat!D50+'Közösségi Ház'!D50+'Védőnői szolgálat'!D50+Községgazdálkodás!D50+Közvilágítás!D50+'Út- híd üzemeltetés'!D50+Közfoglalkoztatás!D50+'Ovi műk.'!D50+'Isk. műk.'!D50+Gyermekétkeztetés!D50</f>
        <v>7073</v>
      </c>
      <c r="E49" s="159"/>
    </row>
    <row r="50" spans="1:5" ht="18" customHeight="1">
      <c r="A50" s="247"/>
      <c r="B50" s="238" t="s">
        <v>111</v>
      </c>
      <c r="C50" s="239"/>
      <c r="D50" s="240">
        <f>Önkormányzat!D51+'Közösségi Ház'!D51+'Védőnői szolgálat'!D51+Községgazdálkodás!D51+Közvilágítás!D51+'Út- híd üzemeltetés'!D51+Közfoglalkoztatás!D51+'Ovi műk.'!D51+'Isk. műk.'!D51+Gyermekétkeztetés!D51</f>
        <v>250</v>
      </c>
      <c r="E50" s="159"/>
    </row>
    <row r="51" spans="1:5" ht="18" customHeight="1">
      <c r="A51" s="247"/>
      <c r="B51" s="238" t="s">
        <v>167</v>
      </c>
      <c r="C51" s="239"/>
      <c r="D51" s="240">
        <f>Önkormányzat!D52+'Közösségi Ház'!D52+'Védőnői szolgálat'!D52+Községgazdálkodás!D52+Közvilágítás!D52+'Út- híd üzemeltetés'!D52+Közfoglalkoztatás!D52+'Ovi műk.'!D52+'Isk. műk.'!D52+Gyermekétkeztetés!D52</f>
        <v>1123</v>
      </c>
      <c r="E51" s="159"/>
    </row>
    <row r="52" spans="1:5" ht="18" customHeight="1" hidden="1">
      <c r="A52" s="247"/>
      <c r="B52" s="238" t="s">
        <v>112</v>
      </c>
      <c r="C52" s="239"/>
      <c r="D52" s="240">
        <f>Önkormányzat!D53+'Közösségi Ház'!D53+'Védőnői szolgálat'!D53+Községgazdálkodás!D53+Közvilágítás!D53+'Út- híd üzemeltetés'!D53+Közfoglalkoztatás!D53+'Ovi műk.'!D53+'Isk. műk.'!D53+Gyermekétkeztetés!D53</f>
        <v>0</v>
      </c>
      <c r="E52" s="159"/>
    </row>
    <row r="53" spans="1:5" ht="18" customHeight="1">
      <c r="A53" s="247"/>
      <c r="B53" s="238" t="s">
        <v>125</v>
      </c>
      <c r="C53" s="239"/>
      <c r="D53" s="240">
        <f>Önkormányzat!D54+'Közösségi Ház'!D54+'Védőnői szolgálat'!D54+Községgazdálkodás!D54+Közvilágítás!D54+'Út- híd üzemeltetés'!D54+Közfoglalkoztatás!D54+'Ovi műk.'!D54+'Isk. műk.'!D54+Gyermekétkeztetés!D54</f>
        <v>357</v>
      </c>
      <c r="E53" s="159"/>
    </row>
    <row r="54" spans="1:5" ht="18" customHeight="1">
      <c r="A54" s="247"/>
      <c r="B54" s="238" t="s">
        <v>113</v>
      </c>
      <c r="C54" s="239"/>
      <c r="D54" s="240">
        <f>Önkormányzat!D55+'Közösségi Ház'!D55+'Védőnői szolgálat'!D55+Községgazdálkodás!D55+Közvilágítás!D55+'Út- híd üzemeltetés'!D55+Közfoglalkoztatás!D55+'Ovi műk.'!D55+'Isk. műk.'!D55+Gyermekétkeztetés!D55</f>
        <v>1380</v>
      </c>
      <c r="E54" s="159"/>
    </row>
    <row r="55" spans="1:5" ht="18" customHeight="1">
      <c r="A55" s="247"/>
      <c r="B55" s="238" t="s">
        <v>168</v>
      </c>
      <c r="C55" s="239"/>
      <c r="D55" s="240">
        <f>Önkormányzat!D56+'Közösségi Ház'!D56+'Védőnői szolgálat'!D56+Községgazdálkodás!D56+Közvilágítás!D56+'Út- híd üzemeltetés'!D56+Közfoglalkoztatás!D56+'Ovi műk.'!D56+'Isk. műk.'!D56+Gyermekétkeztetés!D56</f>
        <v>154</v>
      </c>
      <c r="E55" s="159"/>
    </row>
    <row r="56" spans="1:5" ht="18" customHeight="1">
      <c r="A56" s="247"/>
      <c r="B56" s="238" t="s">
        <v>169</v>
      </c>
      <c r="C56" s="239"/>
      <c r="D56" s="240">
        <f>Önkormányzat!D57+'Közösségi Ház'!D57+'Védőnői szolgálat'!D57+Községgazdálkodás!D57+Közvilágítás!D57+'Út- híd üzemeltetés'!D57+Közfoglalkoztatás!D57+'Ovi műk.'!D57+'Isk. műk.'!D57+Gyermekétkeztetés!D57</f>
        <v>19</v>
      </c>
      <c r="E56" s="159"/>
    </row>
    <row r="57" spans="1:5" ht="18" customHeight="1">
      <c r="A57" s="247"/>
      <c r="B57" s="238" t="s">
        <v>114</v>
      </c>
      <c r="C57" s="239"/>
      <c r="D57" s="240">
        <f>Önkormányzat!D58+'Közösségi Ház'!D58+'Védőnői szolgálat'!D58+Községgazdálkodás!D58+Közvilágítás!D58+'Út- híd üzemeltetés'!D58+Közfoglalkoztatás!D58+'Ovi műk.'!D58+'Isk. műk.'!D58+Gyermekétkeztetés!D58</f>
        <v>4727</v>
      </c>
      <c r="E57" s="159"/>
    </row>
    <row r="58" spans="1:5" ht="18" customHeight="1">
      <c r="A58" s="247"/>
      <c r="B58" s="238" t="s">
        <v>115</v>
      </c>
      <c r="C58" s="239"/>
      <c r="D58" s="240">
        <f>Önkormányzat!D59+'Közösségi Ház'!D59+'Védőnői szolgálat'!D59+Községgazdálkodás!D59+Közvilágítás!D59+'Út- híd üzemeltetés'!D59+Közfoglalkoztatás!D59+'Ovi műk.'!D59+'Isk. műk.'!D59+Gyermekétkeztetés!D59</f>
        <v>76</v>
      </c>
      <c r="E58" s="159"/>
    </row>
    <row r="59" spans="1:5" ht="18" customHeight="1">
      <c r="A59" s="247"/>
      <c r="B59" s="238" t="s">
        <v>116</v>
      </c>
      <c r="C59" s="239"/>
      <c r="D59" s="240">
        <f>Önkormányzat!D60+'Közösségi Ház'!D60+'Védőnői szolgálat'!D60+Községgazdálkodás!D60+Közvilágítás!D60+'Út- híd üzemeltetés'!D60+Közfoglalkoztatás!D60+'Ovi műk.'!D60+'Isk. műk.'!D60+Gyermekétkeztetés!D60</f>
        <v>622</v>
      </c>
      <c r="E59" s="159"/>
    </row>
    <row r="60" spans="1:5" ht="18" customHeight="1">
      <c r="A60" s="247"/>
      <c r="B60" s="238" t="s">
        <v>170</v>
      </c>
      <c r="C60" s="239"/>
      <c r="D60" s="240">
        <f>Önkormányzat!D61+'Közösségi Ház'!D61+'Védőnői szolgálat'!D61+Községgazdálkodás!D61+Közvilágítás!D61+'Út- híd üzemeltetés'!D61+Közfoglalkoztatás!D61+'Ovi műk.'!D61+'Isk. műk.'!D61+Gyermekétkeztetés!D61</f>
        <v>9329</v>
      </c>
      <c r="E60" s="159"/>
    </row>
    <row r="61" spans="1:5" ht="18" customHeight="1">
      <c r="A61" s="247"/>
      <c r="B61" s="238" t="s">
        <v>117</v>
      </c>
      <c r="C61" s="239"/>
      <c r="D61" s="240">
        <f>Önkormányzat!D62+'Közösségi Ház'!D62+'Védőnői szolgálat'!D62+Községgazdálkodás!D62+Közvilágítás!D62+'Út- híd üzemeltetés'!D62+Közfoglalkoztatás!D62+'Ovi műk.'!D62+'Isk. műk.'!D62+Gyermekétkeztetés!D62</f>
        <v>193</v>
      </c>
      <c r="E61" s="159"/>
    </row>
    <row r="62" spans="1:5" ht="18" customHeight="1" hidden="1">
      <c r="A62" s="247"/>
      <c r="B62" s="238" t="s">
        <v>70</v>
      </c>
      <c r="C62" s="239"/>
      <c r="D62" s="240">
        <f>Önkormányzat!D63+'Közösségi Ház'!D63+'Védőnői szolgálat'!D63+Községgazdálkodás!D63+Közvilágítás!D63+'Út- híd üzemeltetés'!D63+Közfoglalkoztatás!D63+'Ovi műk.'!D63+'Isk. műk.'!D63+Gyermekétkeztetés!D63</f>
        <v>0</v>
      </c>
      <c r="E62" s="159"/>
    </row>
    <row r="63" spans="1:5" ht="18" customHeight="1" hidden="1">
      <c r="A63" s="247"/>
      <c r="B63" s="238" t="s">
        <v>171</v>
      </c>
      <c r="C63" s="239"/>
      <c r="D63" s="240">
        <f>Önkormányzat!D64+'Közösségi Ház'!D64+'Védőnői szolgálat'!D64+Községgazdálkodás!D64+Közvilágítás!D64+'Út- híd üzemeltetés'!D64+Közfoglalkoztatás!D64+'Ovi műk.'!D64+'Isk. műk.'!D64+Gyermekétkeztetés!D64</f>
        <v>0</v>
      </c>
      <c r="E63" s="159"/>
    </row>
    <row r="64" spans="1:5" ht="18" customHeight="1" hidden="1">
      <c r="A64" s="247"/>
      <c r="B64" s="238" t="s">
        <v>69</v>
      </c>
      <c r="C64" s="239"/>
      <c r="D64" s="240">
        <f>Önkormányzat!D65+'Közösségi Ház'!D65+'Védőnői szolgálat'!D65+Községgazdálkodás!D65+Közvilágítás!D65+'Út- híd üzemeltetés'!D65+Közfoglalkoztatás!D65+'Ovi műk.'!D65+'Isk. műk.'!D65+Gyermekétkeztetés!D65</f>
        <v>0</v>
      </c>
      <c r="E64" s="159"/>
    </row>
    <row r="65" spans="1:5" ht="18" customHeight="1">
      <c r="A65" s="249"/>
      <c r="B65" s="237" t="s">
        <v>172</v>
      </c>
      <c r="C65" s="243"/>
      <c r="D65" s="240">
        <f>Önkormányzat!D66+'Közösségi Ház'!D66+'Védőnői szolgálat'!D66+Községgazdálkodás!D66+Közvilágítás!D66+'Út- híd üzemeltetés'!D66+Közfoglalkoztatás!D66+'Ovi műk.'!D66+'Isk. műk.'!D66+Gyermekétkeztetés!D66</f>
        <v>3</v>
      </c>
      <c r="E65" s="162"/>
    </row>
    <row r="66" spans="1:5" ht="18" customHeight="1">
      <c r="A66" s="245">
        <v>4</v>
      </c>
      <c r="B66" s="166" t="s">
        <v>127</v>
      </c>
      <c r="C66" s="252"/>
      <c r="D66" s="156">
        <f>D67</f>
        <v>6690</v>
      </c>
      <c r="E66" s="254"/>
    </row>
    <row r="67" spans="1:5" ht="18" customHeight="1">
      <c r="A67" s="249"/>
      <c r="B67" s="237" t="s">
        <v>178</v>
      </c>
      <c r="C67" s="250"/>
      <c r="D67" s="244">
        <f>Önkormányzat!D68</f>
        <v>6690</v>
      </c>
      <c r="E67" s="162"/>
    </row>
    <row r="68" spans="1:5" ht="18" customHeight="1">
      <c r="A68" s="168"/>
      <c r="B68" s="169" t="s">
        <v>1</v>
      </c>
      <c r="C68" s="170"/>
      <c r="D68" s="171">
        <f>D27+D22+D9+D66</f>
        <v>102054</v>
      </c>
      <c r="E68" s="172"/>
    </row>
    <row r="69" spans="1:5" ht="18.75">
      <c r="A69" s="129"/>
      <c r="B69" s="173"/>
      <c r="C69" s="173"/>
      <c r="D69" s="173"/>
      <c r="E69" s="173"/>
    </row>
  </sheetData>
  <sheetProtection/>
  <mergeCells count="5">
    <mergeCell ref="B1:E1"/>
    <mergeCell ref="A4:E4"/>
    <mergeCell ref="A5:E5"/>
    <mergeCell ref="C8:E8"/>
    <mergeCell ref="A6:E6"/>
  </mergeCells>
  <printOptions horizontalCentered="1"/>
  <pageMargins left="0.7874015748031497" right="0.7874015748031497" top="0.5511811023622047" bottom="0.708661417322834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69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327" t="s">
        <v>255</v>
      </c>
      <c r="C1" s="327"/>
      <c r="D1" s="327"/>
      <c r="E1" s="327"/>
    </row>
    <row r="2" spans="3:5" ht="18" customHeight="1">
      <c r="C2" s="68"/>
      <c r="D2" s="68"/>
      <c r="E2" s="68"/>
    </row>
    <row r="3" ht="18" customHeight="1"/>
    <row r="4" ht="18" customHeight="1"/>
    <row r="5" spans="1:5" ht="18" customHeight="1">
      <c r="A5" s="342" t="s">
        <v>139</v>
      </c>
      <c r="B5" s="342"/>
      <c r="C5" s="342"/>
      <c r="D5" s="342"/>
      <c r="E5" s="342"/>
    </row>
    <row r="6" spans="1:5" ht="18" customHeight="1">
      <c r="A6" s="342" t="s">
        <v>186</v>
      </c>
      <c r="B6" s="342"/>
      <c r="C6" s="342"/>
      <c r="D6" s="342"/>
      <c r="E6" s="342"/>
    </row>
    <row r="7" spans="1:6" ht="18" customHeight="1">
      <c r="A7" s="343" t="s">
        <v>175</v>
      </c>
      <c r="B7" s="343"/>
      <c r="C7" s="343"/>
      <c r="D7" s="343"/>
      <c r="E7" s="343"/>
      <c r="F7" s="1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98"/>
      <c r="B11" s="85" t="s">
        <v>0</v>
      </c>
      <c r="C11" s="339" t="s">
        <v>187</v>
      </c>
      <c r="D11" s="340"/>
      <c r="E11" s="341"/>
    </row>
    <row r="12" spans="1:5" ht="18" customHeight="1">
      <c r="A12" s="99">
        <v>1</v>
      </c>
      <c r="B12" s="70" t="s">
        <v>216</v>
      </c>
      <c r="C12" s="88">
        <f>SUM(C13:C13)</f>
        <v>692</v>
      </c>
      <c r="D12" s="73"/>
      <c r="E12" s="74"/>
    </row>
    <row r="13" spans="1:5" ht="18" customHeight="1">
      <c r="A13" s="100"/>
      <c r="B13" s="215" t="s">
        <v>215</v>
      </c>
      <c r="C13" s="222">
        <v>692</v>
      </c>
      <c r="D13" s="220"/>
      <c r="E13" s="221"/>
    </row>
    <row r="14" spans="1:5" ht="18" customHeight="1">
      <c r="A14" s="99">
        <v>2</v>
      </c>
      <c r="B14" s="91" t="s">
        <v>180</v>
      </c>
      <c r="C14" s="79">
        <f>SUM(C15:C18)</f>
        <v>5631</v>
      </c>
      <c r="D14" s="73"/>
      <c r="E14" s="74"/>
    </row>
    <row r="15" spans="1:5" ht="18" customHeight="1">
      <c r="A15" s="236"/>
      <c r="B15" s="215" t="s">
        <v>181</v>
      </c>
      <c r="C15" s="219">
        <v>2222</v>
      </c>
      <c r="D15" s="75"/>
      <c r="E15" s="76"/>
    </row>
    <row r="16" spans="1:5" ht="18" customHeight="1">
      <c r="A16" s="236"/>
      <c r="B16" s="215" t="s">
        <v>16</v>
      </c>
      <c r="C16" s="219">
        <v>600</v>
      </c>
      <c r="D16" s="75"/>
      <c r="E16" s="76"/>
    </row>
    <row r="17" spans="1:5" ht="18" customHeight="1">
      <c r="A17" s="236"/>
      <c r="B17" s="215" t="s">
        <v>17</v>
      </c>
      <c r="C17" s="219">
        <v>625</v>
      </c>
      <c r="D17" s="75"/>
      <c r="E17" s="76"/>
    </row>
    <row r="18" spans="1:5" ht="18" customHeight="1">
      <c r="A18" s="178"/>
      <c r="B18" s="215" t="s">
        <v>217</v>
      </c>
      <c r="C18" s="219">
        <v>2184</v>
      </c>
      <c r="D18" s="220"/>
      <c r="E18" s="221"/>
    </row>
    <row r="19" spans="1:5" ht="18" customHeight="1">
      <c r="A19" s="179"/>
      <c r="B19" s="180" t="s">
        <v>64</v>
      </c>
      <c r="C19" s="181">
        <f>C12+C14</f>
        <v>6323</v>
      </c>
      <c r="D19" s="182"/>
      <c r="E19" s="183"/>
    </row>
    <row r="20" spans="1:5" ht="15.75">
      <c r="A20" s="101"/>
      <c r="B20" s="75"/>
      <c r="C20" s="75"/>
      <c r="D20" s="75"/>
      <c r="E20" s="75"/>
    </row>
    <row r="21" spans="1:5" ht="15.75">
      <c r="A21" s="101"/>
      <c r="B21" s="92"/>
      <c r="C21" s="89"/>
      <c r="D21" s="75"/>
      <c r="E21" s="75"/>
    </row>
    <row r="22" ht="15.75">
      <c r="C22" s="177"/>
    </row>
    <row r="23" ht="15.75">
      <c r="C23" s="177"/>
    </row>
    <row r="24" ht="15.75">
      <c r="C24" s="177"/>
    </row>
    <row r="25" ht="15.75">
      <c r="C25" s="177"/>
    </row>
    <row r="26" ht="15.75">
      <c r="C26" s="177"/>
    </row>
    <row r="27" ht="15.75">
      <c r="C27" s="177"/>
    </row>
    <row r="28" ht="15.75">
      <c r="C28" s="177"/>
    </row>
    <row r="29" ht="15.75">
      <c r="C29" s="177"/>
    </row>
    <row r="30" ht="15.75">
      <c r="C30" s="177"/>
    </row>
    <row r="31" ht="15.75">
      <c r="C31" s="177"/>
    </row>
    <row r="42" spans="1:5" ht="15.75">
      <c r="A42" s="123"/>
      <c r="B42" s="123"/>
      <c r="C42" s="123"/>
      <c r="D42" s="123"/>
      <c r="E42" s="123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21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327" t="s">
        <v>256</v>
      </c>
      <c r="C1" s="327"/>
      <c r="D1" s="327"/>
      <c r="E1" s="327"/>
    </row>
    <row r="2" spans="3:5" ht="18" customHeight="1">
      <c r="C2" s="93"/>
      <c r="D2" s="93"/>
      <c r="E2" s="93"/>
    </row>
    <row r="3" ht="18" customHeight="1"/>
    <row r="4" ht="18" customHeight="1"/>
    <row r="5" spans="1:5" ht="18" customHeight="1">
      <c r="A5" s="342" t="s">
        <v>139</v>
      </c>
      <c r="B5" s="342"/>
      <c r="C5" s="342"/>
      <c r="D5" s="342"/>
      <c r="E5" s="342"/>
    </row>
    <row r="6" spans="1:5" ht="18" customHeight="1">
      <c r="A6" s="342" t="s">
        <v>186</v>
      </c>
      <c r="B6" s="342"/>
      <c r="C6" s="342"/>
      <c r="D6" s="342"/>
      <c r="E6" s="342"/>
    </row>
    <row r="7" spans="1:5" ht="18" customHeight="1">
      <c r="A7" s="342" t="s">
        <v>21</v>
      </c>
      <c r="B7" s="342"/>
      <c r="C7" s="342"/>
      <c r="D7" s="342"/>
      <c r="E7" s="342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76"/>
      <c r="B11" s="174" t="s">
        <v>0</v>
      </c>
      <c r="C11" s="330" t="s">
        <v>187</v>
      </c>
      <c r="D11" s="331"/>
      <c r="E11" s="332"/>
    </row>
    <row r="12" spans="1:9" ht="18" customHeight="1">
      <c r="A12" s="223">
        <v>1</v>
      </c>
      <c r="B12" s="218" t="s">
        <v>66</v>
      </c>
      <c r="C12" s="224">
        <v>78884</v>
      </c>
      <c r="D12" s="225"/>
      <c r="E12" s="94"/>
      <c r="G12" s="220"/>
      <c r="H12" s="75"/>
      <c r="I12" s="75"/>
    </row>
    <row r="13" spans="1:9" ht="18" customHeight="1">
      <c r="A13" s="223">
        <v>2</v>
      </c>
      <c r="B13" s="218" t="s">
        <v>22</v>
      </c>
      <c r="C13" s="219">
        <v>40</v>
      </c>
      <c r="D13" s="220"/>
      <c r="E13" s="76"/>
      <c r="G13" s="220"/>
      <c r="H13" s="75"/>
      <c r="I13" s="75"/>
    </row>
    <row r="14" spans="1:9" ht="18" customHeight="1">
      <c r="A14" s="223">
        <v>3</v>
      </c>
      <c r="B14" s="218" t="s">
        <v>23</v>
      </c>
      <c r="C14" s="219">
        <v>20</v>
      </c>
      <c r="D14" s="220"/>
      <c r="E14" s="76"/>
      <c r="G14" s="220"/>
      <c r="H14" s="75"/>
      <c r="I14" s="75"/>
    </row>
    <row r="15" spans="1:9" ht="18" customHeight="1">
      <c r="A15" s="223">
        <v>4</v>
      </c>
      <c r="B15" s="218" t="s">
        <v>24</v>
      </c>
      <c r="C15" s="219">
        <v>10</v>
      </c>
      <c r="D15" s="220"/>
      <c r="E15" s="76"/>
      <c r="G15" s="220"/>
      <c r="H15" s="75"/>
      <c r="I15" s="75"/>
    </row>
    <row r="16" spans="1:9" ht="18" customHeight="1">
      <c r="A16" s="223">
        <v>5</v>
      </c>
      <c r="B16" s="218" t="s">
        <v>25</v>
      </c>
      <c r="C16" s="219">
        <v>8</v>
      </c>
      <c r="D16" s="220"/>
      <c r="E16" s="76"/>
      <c r="G16" s="220"/>
      <c r="H16" s="75"/>
      <c r="I16" s="75"/>
    </row>
    <row r="17" spans="1:9" ht="18" customHeight="1">
      <c r="A17" s="223">
        <v>6</v>
      </c>
      <c r="B17" s="218" t="s">
        <v>15</v>
      </c>
      <c r="C17" s="219">
        <v>1044</v>
      </c>
      <c r="D17" s="220"/>
      <c r="E17" s="76"/>
      <c r="G17" s="220"/>
      <c r="H17" s="75"/>
      <c r="I17" s="75"/>
    </row>
    <row r="18" spans="1:9" ht="18" customHeight="1">
      <c r="A18" s="223">
        <v>7</v>
      </c>
      <c r="B18" s="218" t="s">
        <v>19</v>
      </c>
      <c r="C18" s="219">
        <v>74</v>
      </c>
      <c r="D18" s="220"/>
      <c r="E18" s="76"/>
      <c r="G18" s="220"/>
      <c r="H18" s="75"/>
      <c r="I18" s="75"/>
    </row>
    <row r="19" spans="1:9" ht="18" customHeight="1">
      <c r="A19" s="223">
        <v>8</v>
      </c>
      <c r="B19" s="218" t="s">
        <v>118</v>
      </c>
      <c r="C19" s="219">
        <v>810</v>
      </c>
      <c r="D19" s="226"/>
      <c r="E19" s="90"/>
      <c r="G19" s="220"/>
      <c r="H19" s="75"/>
      <c r="I19" s="75"/>
    </row>
    <row r="20" spans="1:9" ht="18" customHeight="1">
      <c r="A20" s="223">
        <v>9</v>
      </c>
      <c r="B20" s="218" t="s">
        <v>119</v>
      </c>
      <c r="C20" s="219">
        <v>30</v>
      </c>
      <c r="D20" s="220"/>
      <c r="E20" s="76"/>
      <c r="G20" s="220"/>
      <c r="H20" s="75"/>
      <c r="I20" s="75"/>
    </row>
    <row r="21" spans="1:9" ht="18" customHeight="1">
      <c r="A21" s="223">
        <v>10</v>
      </c>
      <c r="B21" s="218" t="s">
        <v>120</v>
      </c>
      <c r="C21" s="219">
        <v>30</v>
      </c>
      <c r="D21" s="220"/>
      <c r="E21" s="76"/>
      <c r="G21" s="220"/>
      <c r="H21" s="75"/>
      <c r="I21" s="75"/>
    </row>
    <row r="22" spans="1:9" ht="18" customHeight="1">
      <c r="A22" s="223">
        <v>11</v>
      </c>
      <c r="B22" s="218" t="s">
        <v>195</v>
      </c>
      <c r="C22" s="219">
        <v>59</v>
      </c>
      <c r="D22" s="220"/>
      <c r="E22" s="76"/>
      <c r="G22" s="220"/>
      <c r="H22" s="75"/>
      <c r="I22" s="75"/>
    </row>
    <row r="23" spans="1:9" ht="18" customHeight="1">
      <c r="A23" s="223">
        <v>12</v>
      </c>
      <c r="B23" s="218" t="s">
        <v>218</v>
      </c>
      <c r="C23" s="219">
        <v>60</v>
      </c>
      <c r="D23" s="220"/>
      <c r="E23" s="76"/>
      <c r="G23" s="220"/>
      <c r="H23" s="75"/>
      <c r="I23" s="75"/>
    </row>
    <row r="24" spans="1:9" ht="18" customHeight="1">
      <c r="A24" s="223">
        <v>13</v>
      </c>
      <c r="B24" s="218" t="s">
        <v>219</v>
      </c>
      <c r="C24" s="219">
        <v>22</v>
      </c>
      <c r="D24" s="220"/>
      <c r="E24" s="76"/>
      <c r="G24" s="220"/>
      <c r="H24" s="75"/>
      <c r="I24" s="75"/>
    </row>
    <row r="25" spans="1:9" ht="18" customHeight="1">
      <c r="A25" s="223">
        <v>14</v>
      </c>
      <c r="B25" s="218" t="s">
        <v>220</v>
      </c>
      <c r="C25" s="227">
        <v>18</v>
      </c>
      <c r="D25" s="220"/>
      <c r="E25" s="76"/>
      <c r="G25" s="220"/>
      <c r="H25" s="75"/>
      <c r="I25" s="75"/>
    </row>
    <row r="26" spans="1:9" ht="16.5">
      <c r="A26" s="124"/>
      <c r="B26" s="192" t="s">
        <v>60</v>
      </c>
      <c r="C26" s="181">
        <f>SUM(C12:C25)</f>
        <v>81109</v>
      </c>
      <c r="D26" s="182"/>
      <c r="E26" s="83"/>
      <c r="G26" s="220"/>
      <c r="H26" s="75"/>
      <c r="I26" s="75"/>
    </row>
    <row r="27" spans="1:9" ht="15.75">
      <c r="A27" s="125"/>
      <c r="B27" s="75"/>
      <c r="C27" s="75"/>
      <c r="D27" s="75"/>
      <c r="E27" s="75"/>
      <c r="G27" s="220"/>
      <c r="H27" s="75"/>
      <c r="I27" s="75"/>
    </row>
    <row r="28" spans="1:9" ht="15.75">
      <c r="A28" s="125"/>
      <c r="B28" s="75"/>
      <c r="C28" s="75"/>
      <c r="D28" s="75"/>
      <c r="E28" s="75"/>
      <c r="G28" s="75"/>
      <c r="H28" s="75"/>
      <c r="I28" s="75"/>
    </row>
    <row r="29" spans="1:9" ht="15.75">
      <c r="A29" s="125"/>
      <c r="B29" s="75"/>
      <c r="C29" s="75"/>
      <c r="D29" s="75"/>
      <c r="E29" s="75"/>
      <c r="G29" s="75"/>
      <c r="H29" s="75"/>
      <c r="I29" s="75"/>
    </row>
    <row r="44" spans="2:5" ht="15.75">
      <c r="B44" s="123"/>
      <c r="C44" s="123"/>
      <c r="D44" s="123"/>
      <c r="E44" s="123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27" customWidth="1"/>
    <col min="2" max="2" width="44.625" style="95" customWidth="1"/>
    <col min="3" max="3" width="22.625" style="95" customWidth="1"/>
    <col min="4" max="4" width="9.125" style="95" customWidth="1"/>
    <col min="5" max="5" width="8.125" style="95" customWidth="1"/>
    <col min="6" max="16384" width="9.125" style="95" customWidth="1"/>
  </cols>
  <sheetData>
    <row r="1" spans="1:5" ht="18" customHeight="1">
      <c r="A1" s="11"/>
      <c r="B1" s="327" t="s">
        <v>257</v>
      </c>
      <c r="C1" s="327"/>
      <c r="D1" s="327"/>
      <c r="E1" s="327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43" t="s">
        <v>139</v>
      </c>
      <c r="B5" s="343"/>
      <c r="C5" s="343"/>
      <c r="D5" s="343"/>
      <c r="E5" s="343"/>
    </row>
    <row r="6" spans="1:5" ht="18" customHeight="1">
      <c r="A6" s="343" t="s">
        <v>186</v>
      </c>
      <c r="B6" s="343"/>
      <c r="C6" s="343"/>
      <c r="D6" s="343"/>
      <c r="E6" s="343"/>
    </row>
    <row r="7" spans="1:5" ht="18" customHeight="1">
      <c r="A7" s="343" t="s">
        <v>2</v>
      </c>
      <c r="B7" s="343"/>
      <c r="C7" s="343"/>
      <c r="D7" s="343"/>
      <c r="E7" s="343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75" t="s">
        <v>0</v>
      </c>
      <c r="C11" s="344" t="s">
        <v>187</v>
      </c>
      <c r="D11" s="344"/>
      <c r="E11" s="326"/>
    </row>
    <row r="12" spans="1:5" ht="18" customHeight="1">
      <c r="A12" s="214">
        <v>1</v>
      </c>
      <c r="B12" s="217" t="s">
        <v>192</v>
      </c>
      <c r="C12" s="228">
        <v>940</v>
      </c>
      <c r="D12" s="209"/>
      <c r="E12" s="195"/>
    </row>
    <row r="13" spans="1:5" ht="18" customHeight="1">
      <c r="A13" s="214">
        <v>2</v>
      </c>
      <c r="B13" s="217" t="s">
        <v>140</v>
      </c>
      <c r="C13" s="228">
        <v>893</v>
      </c>
      <c r="D13" s="209"/>
      <c r="E13" s="195"/>
    </row>
    <row r="14" spans="1:5" ht="18" customHeight="1">
      <c r="A14" s="214">
        <v>3</v>
      </c>
      <c r="B14" s="217" t="s">
        <v>193</v>
      </c>
      <c r="C14" s="228">
        <v>572</v>
      </c>
      <c r="D14" s="209"/>
      <c r="E14" s="195"/>
    </row>
    <row r="15" spans="1:5" ht="18" customHeight="1">
      <c r="A15" s="214">
        <v>4</v>
      </c>
      <c r="B15" s="217" t="s">
        <v>194</v>
      </c>
      <c r="C15" s="228">
        <v>634</v>
      </c>
      <c r="D15" s="209"/>
      <c r="E15" s="195"/>
    </row>
    <row r="16" spans="1:5" ht="18" customHeight="1">
      <c r="A16" s="214">
        <v>5</v>
      </c>
      <c r="B16" s="217" t="s">
        <v>204</v>
      </c>
      <c r="C16" s="228">
        <v>44000</v>
      </c>
      <c r="D16" s="209"/>
      <c r="E16" s="195"/>
    </row>
    <row r="17" spans="1:5" ht="18" customHeight="1">
      <c r="A17" s="214">
        <v>6</v>
      </c>
      <c r="B17" s="217" t="s">
        <v>221</v>
      </c>
      <c r="C17" s="228">
        <v>3018</v>
      </c>
      <c r="D17" s="209"/>
      <c r="E17" s="195"/>
    </row>
    <row r="18" spans="1:5" ht="18" customHeight="1">
      <c r="A18" s="214">
        <v>7</v>
      </c>
      <c r="B18" s="217" t="s">
        <v>222</v>
      </c>
      <c r="C18" s="228">
        <v>1292</v>
      </c>
      <c r="D18" s="209"/>
      <c r="E18" s="195"/>
    </row>
    <row r="19" spans="1:5" ht="18" customHeight="1">
      <c r="A19" s="214">
        <v>8</v>
      </c>
      <c r="B19" s="217" t="s">
        <v>223</v>
      </c>
      <c r="C19" s="228">
        <v>348</v>
      </c>
      <c r="D19" s="209"/>
      <c r="E19" s="195"/>
    </row>
    <row r="20" spans="1:5" ht="18" customHeight="1">
      <c r="A20" s="214">
        <v>9</v>
      </c>
      <c r="B20" s="217" t="s">
        <v>224</v>
      </c>
      <c r="C20" s="228">
        <v>362</v>
      </c>
      <c r="D20" s="209"/>
      <c r="E20" s="195"/>
    </row>
    <row r="21" spans="1:5" ht="18" customHeight="1">
      <c r="A21" s="214">
        <v>10</v>
      </c>
      <c r="B21" s="217" t="s">
        <v>225</v>
      </c>
      <c r="C21" s="228">
        <v>844</v>
      </c>
      <c r="D21" s="209"/>
      <c r="E21" s="195"/>
    </row>
    <row r="22" spans="1:5" ht="18" customHeight="1">
      <c r="A22" s="214">
        <v>11</v>
      </c>
      <c r="B22" s="217" t="s">
        <v>226</v>
      </c>
      <c r="C22" s="228">
        <v>4137</v>
      </c>
      <c r="D22" s="209"/>
      <c r="E22" s="195"/>
    </row>
    <row r="23" spans="1:5" ht="18" customHeight="1">
      <c r="A23" s="214">
        <v>12</v>
      </c>
      <c r="B23" s="217" t="s">
        <v>227</v>
      </c>
      <c r="C23" s="228">
        <v>300</v>
      </c>
      <c r="D23" s="209"/>
      <c r="E23" s="195"/>
    </row>
    <row r="24" spans="1:5" ht="18" customHeight="1">
      <c r="A24" s="214">
        <v>13</v>
      </c>
      <c r="B24" s="217" t="s">
        <v>228</v>
      </c>
      <c r="C24" s="228">
        <v>1177</v>
      </c>
      <c r="D24" s="209"/>
      <c r="E24" s="195"/>
    </row>
    <row r="25" spans="1:5" ht="18" customHeight="1">
      <c r="A25" s="116"/>
      <c r="B25" s="192" t="s">
        <v>14</v>
      </c>
      <c r="C25" s="193">
        <f>SUM(C12:C24)</f>
        <v>58517</v>
      </c>
      <c r="D25" s="194"/>
      <c r="E25" s="97"/>
    </row>
    <row r="26" ht="18" customHeight="1"/>
    <row r="27" ht="18" customHeight="1"/>
    <row r="28" ht="18" customHeight="1"/>
    <row r="30" spans="1:3" ht="15.75">
      <c r="A30" s="126"/>
      <c r="B30" s="13"/>
      <c r="C30" s="28"/>
    </row>
    <row r="31" spans="1:3" ht="15.75">
      <c r="A31" s="126"/>
      <c r="B31" s="13"/>
      <c r="C31" s="28"/>
    </row>
    <row r="48" spans="1:5" ht="15.75">
      <c r="A48" s="11"/>
      <c r="B48" s="18"/>
      <c r="C48" s="18"/>
      <c r="D48" s="18"/>
      <c r="E48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2.875" style="60" customWidth="1"/>
    <col min="2" max="2" width="48.375" style="60" customWidth="1"/>
    <col min="3" max="9" width="11.25390625" style="60" customWidth="1"/>
    <col min="10" max="10" width="10.75390625" style="60" customWidth="1"/>
    <col min="11" max="16384" width="9.125" style="60" customWidth="1"/>
  </cols>
  <sheetData>
    <row r="1" spans="1:10" ht="15.75">
      <c r="A1" s="10"/>
      <c r="B1" s="10"/>
      <c r="C1" s="10"/>
      <c r="D1" s="10"/>
      <c r="E1" s="327" t="s">
        <v>258</v>
      </c>
      <c r="F1" s="327"/>
      <c r="G1" s="327"/>
      <c r="H1" s="327"/>
      <c r="I1" s="327"/>
      <c r="J1" s="327"/>
    </row>
    <row r="2" spans="1:10" ht="15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4" ht="15.75">
      <c r="A3" s="328" t="s">
        <v>139</v>
      </c>
      <c r="B3" s="328"/>
      <c r="C3" s="328"/>
      <c r="D3" s="328"/>
      <c r="E3" s="328"/>
      <c r="F3" s="328"/>
      <c r="G3" s="328"/>
      <c r="H3" s="328"/>
      <c r="I3" s="328"/>
      <c r="J3" s="328"/>
      <c r="K3" s="61"/>
      <c r="L3" s="61"/>
      <c r="M3" s="61"/>
      <c r="N3" s="61"/>
    </row>
    <row r="4" spans="1:14" ht="15.75">
      <c r="A4" s="328" t="s">
        <v>186</v>
      </c>
      <c r="B4" s="328"/>
      <c r="C4" s="328"/>
      <c r="D4" s="328"/>
      <c r="E4" s="328"/>
      <c r="F4" s="328"/>
      <c r="G4" s="328"/>
      <c r="H4" s="328"/>
      <c r="I4" s="328"/>
      <c r="J4" s="328"/>
      <c r="K4" s="61"/>
      <c r="L4" s="61"/>
      <c r="M4" s="61"/>
      <c r="N4" s="61"/>
    </row>
    <row r="5" spans="1:14" ht="15.75">
      <c r="A5" s="328" t="s">
        <v>81</v>
      </c>
      <c r="B5" s="328"/>
      <c r="C5" s="328"/>
      <c r="D5" s="328"/>
      <c r="E5" s="328"/>
      <c r="F5" s="328"/>
      <c r="G5" s="328"/>
      <c r="H5" s="328"/>
      <c r="I5" s="328"/>
      <c r="J5" s="328"/>
      <c r="K5" s="61"/>
      <c r="L5" s="61"/>
      <c r="M5" s="61"/>
      <c r="N5" s="61"/>
    </row>
    <row r="6" spans="1:10" ht="15.75">
      <c r="A6" s="10"/>
      <c r="B6" s="10"/>
      <c r="C6" s="10"/>
      <c r="D6" s="10"/>
      <c r="E6" s="10"/>
      <c r="F6" s="10"/>
      <c r="G6" s="10"/>
      <c r="H6" s="351" t="s">
        <v>73</v>
      </c>
      <c r="I6" s="351"/>
      <c r="J6" s="351"/>
    </row>
    <row r="7" spans="1:10" ht="15" customHeight="1">
      <c r="A7" s="62"/>
      <c r="B7" s="353" t="s">
        <v>84</v>
      </c>
      <c r="C7" s="353" t="s">
        <v>74</v>
      </c>
      <c r="D7" s="353" t="s">
        <v>75</v>
      </c>
      <c r="E7" s="347" t="s">
        <v>4</v>
      </c>
      <c r="F7" s="347" t="s">
        <v>205</v>
      </c>
      <c r="G7" s="345" t="s">
        <v>76</v>
      </c>
      <c r="H7" s="347" t="s">
        <v>21</v>
      </c>
      <c r="I7" s="347" t="s">
        <v>2</v>
      </c>
      <c r="J7" s="349" t="s">
        <v>1</v>
      </c>
    </row>
    <row r="8" spans="1:10" ht="15" customHeight="1">
      <c r="A8" s="63"/>
      <c r="B8" s="354"/>
      <c r="C8" s="354"/>
      <c r="D8" s="354"/>
      <c r="E8" s="348"/>
      <c r="F8" s="348"/>
      <c r="G8" s="346"/>
      <c r="H8" s="348"/>
      <c r="I8" s="348"/>
      <c r="J8" s="350"/>
    </row>
    <row r="9" spans="1:10" ht="15" customHeight="1">
      <c r="A9" s="352"/>
      <c r="B9" s="64" t="s">
        <v>71</v>
      </c>
      <c r="C9" s="65">
        <f>Önkormányzat!D10</f>
        <v>7501</v>
      </c>
      <c r="D9" s="31">
        <f>Önkormányzat!D23</f>
        <v>1808</v>
      </c>
      <c r="E9" s="31">
        <f>Önkormányzat!D28</f>
        <v>29573</v>
      </c>
      <c r="F9" s="31">
        <v>6690</v>
      </c>
      <c r="G9" s="31">
        <f>Pénzellátások!C19</f>
        <v>6323</v>
      </c>
      <c r="H9" s="31">
        <f>'Átadott pénzeszközök'!C26-'Átadott pénzeszközök'!C12</f>
        <v>2225</v>
      </c>
      <c r="I9" s="31">
        <f>'Fejlesztési kiadások'!C25</f>
        <v>58517</v>
      </c>
      <c r="J9" s="31">
        <f aca="true" t="shared" si="0" ref="J9:J21">SUM(C9:I9)</f>
        <v>112637</v>
      </c>
    </row>
    <row r="10" spans="1:10" ht="15" customHeight="1">
      <c r="A10" s="352"/>
      <c r="B10" s="64" t="s">
        <v>3</v>
      </c>
      <c r="C10" s="31">
        <f>'Közösségi Ház'!D10</f>
        <v>1895</v>
      </c>
      <c r="D10" s="31">
        <f>'Közösségi Ház'!D23</f>
        <v>419</v>
      </c>
      <c r="E10" s="31">
        <f>'Közösségi Ház'!D28</f>
        <v>3413</v>
      </c>
      <c r="F10" s="31">
        <v>0</v>
      </c>
      <c r="G10" s="31">
        <v>0</v>
      </c>
      <c r="H10" s="31">
        <v>0</v>
      </c>
      <c r="I10" s="31">
        <v>0</v>
      </c>
      <c r="J10" s="31">
        <f t="shared" si="0"/>
        <v>5727</v>
      </c>
    </row>
    <row r="11" spans="1:10" ht="15" customHeight="1">
      <c r="A11" s="352"/>
      <c r="B11" s="64" t="s">
        <v>83</v>
      </c>
      <c r="C11" s="31">
        <f>'Védőnői szolgálat'!D10</f>
        <v>2774</v>
      </c>
      <c r="D11" s="31">
        <f>'Védőnői szolgálat'!D23</f>
        <v>626</v>
      </c>
      <c r="E11" s="31">
        <f>'Védőnői szolgálat'!D28</f>
        <v>521</v>
      </c>
      <c r="F11" s="31">
        <v>0</v>
      </c>
      <c r="G11" s="31">
        <v>0</v>
      </c>
      <c r="H11" s="31">
        <v>0</v>
      </c>
      <c r="I11" s="31">
        <v>0</v>
      </c>
      <c r="J11" s="31">
        <f t="shared" si="0"/>
        <v>3921</v>
      </c>
    </row>
    <row r="12" spans="1:10" ht="15" customHeight="1">
      <c r="A12" s="352"/>
      <c r="B12" s="64" t="s">
        <v>85</v>
      </c>
      <c r="C12" s="31">
        <v>0</v>
      </c>
      <c r="D12" s="31">
        <v>0</v>
      </c>
      <c r="E12" s="31">
        <f>Községgazdálkodás!D28</f>
        <v>1794</v>
      </c>
      <c r="F12" s="31">
        <v>0</v>
      </c>
      <c r="G12" s="31">
        <v>0</v>
      </c>
      <c r="H12" s="31">
        <v>0</v>
      </c>
      <c r="I12" s="31">
        <v>0</v>
      </c>
      <c r="J12" s="31">
        <f t="shared" si="0"/>
        <v>1794</v>
      </c>
    </row>
    <row r="13" spans="1:10" ht="15" customHeight="1">
      <c r="A13" s="352"/>
      <c r="B13" s="64" t="s">
        <v>78</v>
      </c>
      <c r="C13" s="31">
        <v>0</v>
      </c>
      <c r="D13" s="31">
        <v>0</v>
      </c>
      <c r="E13" s="31">
        <f>Közvilágítás!D28</f>
        <v>4392</v>
      </c>
      <c r="F13" s="31">
        <v>0</v>
      </c>
      <c r="G13" s="31">
        <v>0</v>
      </c>
      <c r="H13" s="31">
        <v>0</v>
      </c>
      <c r="I13" s="31">
        <v>0</v>
      </c>
      <c r="J13" s="31">
        <f t="shared" si="0"/>
        <v>4392</v>
      </c>
    </row>
    <row r="14" spans="1:10" ht="15" customHeight="1">
      <c r="A14" s="352"/>
      <c r="B14" s="64" t="s">
        <v>80</v>
      </c>
      <c r="C14" s="31">
        <v>0</v>
      </c>
      <c r="D14" s="31">
        <v>0</v>
      </c>
      <c r="E14" s="31">
        <f>'Út- híd üzemeltetés'!D28</f>
        <v>2380</v>
      </c>
      <c r="F14" s="31">
        <v>0</v>
      </c>
      <c r="G14" s="31">
        <v>0</v>
      </c>
      <c r="H14" s="31">
        <v>0</v>
      </c>
      <c r="I14" s="31">
        <v>0</v>
      </c>
      <c r="J14" s="31">
        <f t="shared" si="0"/>
        <v>2380</v>
      </c>
    </row>
    <row r="15" spans="1:10" ht="15" customHeight="1">
      <c r="A15" s="352"/>
      <c r="B15" s="64" t="s">
        <v>86</v>
      </c>
      <c r="C15" s="31">
        <f>Közfoglalkoztatás!D10</f>
        <v>22671</v>
      </c>
      <c r="D15" s="31">
        <f>Közfoglalkoztatás!D23</f>
        <v>2641</v>
      </c>
      <c r="E15" s="31">
        <f>Közfoglalkoztatás!D28</f>
        <v>566</v>
      </c>
      <c r="F15" s="31">
        <v>0</v>
      </c>
      <c r="G15" s="31">
        <v>0</v>
      </c>
      <c r="H15" s="31">
        <v>0</v>
      </c>
      <c r="I15" s="31">
        <v>0</v>
      </c>
      <c r="J15" s="31">
        <f t="shared" si="0"/>
        <v>25878</v>
      </c>
    </row>
    <row r="16" spans="1:10" ht="15" customHeight="1">
      <c r="A16" s="67"/>
      <c r="B16" s="64" t="s">
        <v>232</v>
      </c>
      <c r="C16" s="31">
        <f>'Ovi műk.'!D10</f>
        <v>0</v>
      </c>
      <c r="D16" s="31">
        <f>'Ovi műk.'!D23</f>
        <v>0</v>
      </c>
      <c r="E16" s="31">
        <f>'Ovi műk.'!D28</f>
        <v>1319</v>
      </c>
      <c r="F16" s="31">
        <v>0</v>
      </c>
      <c r="G16" s="31">
        <v>0</v>
      </c>
      <c r="H16" s="31">
        <v>0</v>
      </c>
      <c r="I16" s="31">
        <v>0</v>
      </c>
      <c r="J16" s="31">
        <f t="shared" si="0"/>
        <v>1319</v>
      </c>
    </row>
    <row r="17" spans="1:10" ht="15" customHeight="1">
      <c r="A17" s="67"/>
      <c r="B17" s="64" t="s">
        <v>233</v>
      </c>
      <c r="C17" s="65">
        <f>'Isk. műk.'!D10</f>
        <v>0</v>
      </c>
      <c r="D17" s="65">
        <f>'Isk. műk.'!D23</f>
        <v>0</v>
      </c>
      <c r="E17" s="65">
        <f>'Isk. műk.'!D28</f>
        <v>5882</v>
      </c>
      <c r="F17" s="31">
        <v>0</v>
      </c>
      <c r="G17" s="31">
        <v>0</v>
      </c>
      <c r="H17" s="31">
        <v>0</v>
      </c>
      <c r="I17" s="31">
        <v>0</v>
      </c>
      <c r="J17" s="31">
        <f t="shared" si="0"/>
        <v>5882</v>
      </c>
    </row>
    <row r="18" spans="1:10" ht="15" customHeight="1">
      <c r="A18" s="67"/>
      <c r="B18" s="64" t="s">
        <v>234</v>
      </c>
      <c r="C18" s="65">
        <f>Gyermekétkeztetés!D10</f>
        <v>4226</v>
      </c>
      <c r="D18" s="65">
        <f>Gyermekétkeztetés!D23</f>
        <v>963</v>
      </c>
      <c r="E18" s="65">
        <f>Gyermekétkeztetés!D28</f>
        <v>0</v>
      </c>
      <c r="F18" s="31">
        <v>0</v>
      </c>
      <c r="G18" s="31">
        <v>0</v>
      </c>
      <c r="H18" s="31">
        <v>0</v>
      </c>
      <c r="I18" s="31">
        <v>0</v>
      </c>
      <c r="J18" s="31">
        <f t="shared" si="0"/>
        <v>5189</v>
      </c>
    </row>
    <row r="19" spans="1:10" ht="15" customHeight="1">
      <c r="A19" s="67"/>
      <c r="B19" s="64" t="s">
        <v>77</v>
      </c>
      <c r="C19" s="65">
        <v>32974</v>
      </c>
      <c r="D19" s="31">
        <v>6986</v>
      </c>
      <c r="E19" s="31">
        <v>3103</v>
      </c>
      <c r="F19" s="31">
        <v>0</v>
      </c>
      <c r="G19" s="31">
        <v>0</v>
      </c>
      <c r="H19" s="31">
        <v>0</v>
      </c>
      <c r="I19" s="31">
        <v>0</v>
      </c>
      <c r="J19" s="31">
        <f t="shared" si="0"/>
        <v>43063</v>
      </c>
    </row>
    <row r="20" spans="1:10" ht="15" customHeight="1">
      <c r="A20" s="67"/>
      <c r="B20" s="64" t="s">
        <v>79</v>
      </c>
      <c r="C20" s="65">
        <v>23558</v>
      </c>
      <c r="D20" s="31">
        <v>5574</v>
      </c>
      <c r="E20" s="31">
        <v>7458</v>
      </c>
      <c r="F20" s="31">
        <v>0</v>
      </c>
      <c r="G20" s="31">
        <v>0</v>
      </c>
      <c r="H20" s="31">
        <v>0</v>
      </c>
      <c r="I20" s="31">
        <v>93</v>
      </c>
      <c r="J20" s="31">
        <f t="shared" si="0"/>
        <v>36683</v>
      </c>
    </row>
    <row r="21" spans="1:10" ht="15" customHeight="1">
      <c r="A21" s="64"/>
      <c r="B21" s="64" t="s">
        <v>1</v>
      </c>
      <c r="C21" s="31">
        <f>SUM(C9:C20)</f>
        <v>95599</v>
      </c>
      <c r="D21" s="31">
        <f aca="true" t="shared" si="1" ref="D21:I21">SUM(D9:D20)</f>
        <v>19017</v>
      </c>
      <c r="E21" s="31">
        <f t="shared" si="1"/>
        <v>60401</v>
      </c>
      <c r="F21" s="31">
        <f t="shared" si="1"/>
        <v>6690</v>
      </c>
      <c r="G21" s="31">
        <f t="shared" si="1"/>
        <v>6323</v>
      </c>
      <c r="H21" s="31">
        <f t="shared" si="1"/>
        <v>2225</v>
      </c>
      <c r="I21" s="31">
        <f t="shared" si="1"/>
        <v>58610</v>
      </c>
      <c r="J21" s="31">
        <f t="shared" si="0"/>
        <v>248865</v>
      </c>
    </row>
    <row r="22" spans="1:10" ht="15.75">
      <c r="A22" s="10"/>
      <c r="B22" s="10"/>
      <c r="C22" s="10"/>
      <c r="D22" s="10"/>
      <c r="E22" s="10"/>
      <c r="F22" s="10"/>
      <c r="G22" s="10"/>
      <c r="H22" s="10"/>
      <c r="I22" s="10"/>
      <c r="J22" s="44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.7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.7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8.75">
      <c r="A32" s="128"/>
      <c r="B32" s="128"/>
      <c r="C32" s="128"/>
      <c r="D32" s="128"/>
      <c r="E32" s="128"/>
      <c r="F32" s="128"/>
      <c r="G32" s="128"/>
      <c r="H32" s="128"/>
      <c r="I32" s="128"/>
      <c r="J32" s="128"/>
    </row>
  </sheetData>
  <sheetProtection/>
  <mergeCells count="15">
    <mergeCell ref="A9:A15"/>
    <mergeCell ref="E1:J1"/>
    <mergeCell ref="B7:B8"/>
    <mergeCell ref="C7:C8"/>
    <mergeCell ref="D7:D8"/>
    <mergeCell ref="E7:E8"/>
    <mergeCell ref="G7:G8"/>
    <mergeCell ref="H7:H8"/>
    <mergeCell ref="I7:I8"/>
    <mergeCell ref="J7:J8"/>
    <mergeCell ref="F7:F8"/>
    <mergeCell ref="A3:J3"/>
    <mergeCell ref="A4:J4"/>
    <mergeCell ref="A5:J5"/>
    <mergeCell ref="H6:J6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33.75390625" style="95" customWidth="1"/>
    <col min="2" max="2" width="23.25390625" style="95" customWidth="1"/>
    <col min="3" max="3" width="8.25390625" style="95" customWidth="1"/>
    <col min="4" max="4" width="33.75390625" style="95" customWidth="1"/>
    <col min="5" max="5" width="23.25390625" style="95" customWidth="1"/>
    <col min="6" max="6" width="8.25390625" style="95" customWidth="1"/>
    <col min="7" max="16384" width="9.125" style="95" customWidth="1"/>
  </cols>
  <sheetData>
    <row r="1" spans="1:7" ht="18" customHeight="1">
      <c r="A1" s="10"/>
      <c r="B1" s="10"/>
      <c r="D1" s="327" t="s">
        <v>259</v>
      </c>
      <c r="E1" s="327"/>
      <c r="F1" s="327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343" t="s">
        <v>139</v>
      </c>
      <c r="B4" s="343"/>
      <c r="C4" s="343"/>
      <c r="D4" s="343"/>
      <c r="E4" s="343"/>
      <c r="F4" s="343"/>
    </row>
    <row r="5" spans="1:6" ht="18" customHeight="1">
      <c r="A5" s="343" t="s">
        <v>186</v>
      </c>
      <c r="B5" s="343"/>
      <c r="C5" s="343"/>
      <c r="D5" s="343"/>
      <c r="E5" s="343"/>
      <c r="F5" s="343"/>
    </row>
    <row r="6" spans="1:6" ht="18" customHeight="1">
      <c r="A6" s="343" t="s">
        <v>57</v>
      </c>
      <c r="B6" s="343"/>
      <c r="C6" s="343"/>
      <c r="D6" s="343"/>
      <c r="E6" s="343"/>
      <c r="F6" s="343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7" t="s">
        <v>5</v>
      </c>
      <c r="B9" s="325" t="s">
        <v>187</v>
      </c>
      <c r="C9" s="326"/>
      <c r="D9" s="96" t="s">
        <v>11</v>
      </c>
      <c r="E9" s="325" t="s">
        <v>187</v>
      </c>
      <c r="F9" s="326"/>
    </row>
    <row r="10" spans="1:6" ht="18" customHeight="1">
      <c r="A10" s="202" t="s">
        <v>130</v>
      </c>
      <c r="B10" s="203">
        <f>Bevételek!C10</f>
        <v>108151</v>
      </c>
      <c r="C10" s="204"/>
      <c r="D10" s="205" t="s">
        <v>41</v>
      </c>
      <c r="E10" s="206">
        <f>Működési!D9</f>
        <v>39067</v>
      </c>
      <c r="F10" s="204"/>
    </row>
    <row r="11" spans="1:6" ht="18" customHeight="1">
      <c r="A11" s="202" t="s">
        <v>131</v>
      </c>
      <c r="B11" s="207">
        <f>Bevételek!C16</f>
        <v>28796</v>
      </c>
      <c r="C11" s="208"/>
      <c r="D11" s="209" t="s">
        <v>129</v>
      </c>
      <c r="E11" s="207">
        <f>Működési!D22</f>
        <v>6457</v>
      </c>
      <c r="F11" s="208"/>
    </row>
    <row r="12" spans="1:6" ht="18" customHeight="1">
      <c r="A12" s="202" t="s">
        <v>128</v>
      </c>
      <c r="B12" s="207">
        <f>Bevételek!C21-'Felhalmozási mérleg'!B11</f>
        <v>50074</v>
      </c>
      <c r="C12" s="208"/>
      <c r="D12" s="209" t="s">
        <v>4</v>
      </c>
      <c r="E12" s="207">
        <f>Működési!D27</f>
        <v>49840</v>
      </c>
      <c r="F12" s="208"/>
    </row>
    <row r="13" spans="1:6" ht="18" customHeight="1">
      <c r="A13" s="202" t="s">
        <v>95</v>
      </c>
      <c r="B13" s="207">
        <f>Bevételek!C30</f>
        <v>2317</v>
      </c>
      <c r="C13" s="208"/>
      <c r="D13" s="209" t="s">
        <v>127</v>
      </c>
      <c r="E13" s="207">
        <f>Működési!D66</f>
        <v>6690</v>
      </c>
      <c r="F13" s="208"/>
    </row>
    <row r="14" spans="1:6" ht="18" customHeight="1">
      <c r="A14" s="202" t="s">
        <v>210</v>
      </c>
      <c r="B14" s="207">
        <f>Bevételek!C36</f>
        <v>200</v>
      </c>
      <c r="C14" s="208"/>
      <c r="D14" s="209" t="s">
        <v>56</v>
      </c>
      <c r="E14" s="207">
        <f>Pénzellátások!C19</f>
        <v>6323</v>
      </c>
      <c r="F14" s="208"/>
    </row>
    <row r="15" spans="1:6" ht="18" customHeight="1">
      <c r="A15" s="202" t="s">
        <v>99</v>
      </c>
      <c r="B15" s="207">
        <f>Bevételek!C40</f>
        <v>3726</v>
      </c>
      <c r="C15" s="208"/>
      <c r="D15" s="209" t="s">
        <v>21</v>
      </c>
      <c r="E15" s="207">
        <f>'Átadott pénzeszközök'!C26</f>
        <v>81109</v>
      </c>
      <c r="F15" s="208"/>
    </row>
    <row r="16" spans="1:6" ht="18" customHeight="1">
      <c r="A16" s="202"/>
      <c r="B16" s="207"/>
      <c r="C16" s="208"/>
      <c r="D16" s="209" t="s">
        <v>214</v>
      </c>
      <c r="E16" s="207">
        <v>3778</v>
      </c>
      <c r="F16" s="208"/>
    </row>
    <row r="17" spans="1:7" ht="18" customHeight="1">
      <c r="A17" s="198" t="s">
        <v>58</v>
      </c>
      <c r="B17" s="199">
        <f>SUM(B10:B16)</f>
        <v>193264</v>
      </c>
      <c r="C17" s="200"/>
      <c r="D17" s="201" t="s">
        <v>59</v>
      </c>
      <c r="E17" s="199">
        <f>SUM(E10:E16)</f>
        <v>193264</v>
      </c>
      <c r="F17" s="200"/>
      <c r="G17" s="103"/>
    </row>
    <row r="18" spans="1:7" ht="18" customHeight="1">
      <c r="A18" s="13"/>
      <c r="B18" s="13"/>
      <c r="C18" s="13"/>
      <c r="D18" s="13"/>
      <c r="E18" s="13"/>
      <c r="F18" s="13"/>
      <c r="G18" s="103"/>
    </row>
    <row r="19" spans="1:7" ht="15.75">
      <c r="A19" s="13"/>
      <c r="B19" s="13"/>
      <c r="C19" s="13"/>
      <c r="D19" s="13"/>
      <c r="E19" s="13"/>
      <c r="F19" s="13"/>
      <c r="G19" s="103"/>
    </row>
    <row r="20" spans="1:7" ht="15.75">
      <c r="A20" s="13"/>
      <c r="B20" s="13"/>
      <c r="C20" s="13"/>
      <c r="D20" s="13"/>
      <c r="E20" s="13"/>
      <c r="F20" s="13"/>
      <c r="G20" s="103"/>
    </row>
    <row r="21" spans="1:7" ht="15.75">
      <c r="A21" s="13"/>
      <c r="B21" s="13"/>
      <c r="C21" s="13"/>
      <c r="D21" s="13"/>
      <c r="E21" s="13"/>
      <c r="F21" s="13"/>
      <c r="G21" s="103"/>
    </row>
    <row r="22" spans="1:7" ht="15.75">
      <c r="A22" s="13"/>
      <c r="B22" s="13"/>
      <c r="C22" s="47"/>
      <c r="D22" s="13"/>
      <c r="E22" s="13"/>
      <c r="F22" s="13"/>
      <c r="G22" s="103"/>
    </row>
    <row r="23" spans="1:7" ht="15.75">
      <c r="A23" s="27"/>
      <c r="B23" s="27"/>
      <c r="C23" s="27"/>
      <c r="D23" s="27"/>
      <c r="E23" s="27"/>
      <c r="F23" s="27"/>
      <c r="G23" s="103"/>
    </row>
    <row r="24" spans="1:7" ht="15.75">
      <c r="A24" s="104"/>
      <c r="B24" s="104"/>
      <c r="C24" s="104"/>
      <c r="D24" s="104"/>
      <c r="E24" s="104"/>
      <c r="F24" s="104"/>
      <c r="G24" s="103"/>
    </row>
    <row r="25" spans="1:7" ht="15.75">
      <c r="A25" s="13"/>
      <c r="B25" s="13"/>
      <c r="C25" s="13"/>
      <c r="D25" s="13"/>
      <c r="E25" s="13"/>
      <c r="F25" s="13"/>
      <c r="G25" s="103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33.75390625" style="95" customWidth="1"/>
    <col min="2" max="2" width="23.25390625" style="95" customWidth="1"/>
    <col min="3" max="3" width="8.25390625" style="95" customWidth="1"/>
    <col min="4" max="4" width="33.75390625" style="95" customWidth="1"/>
    <col min="5" max="5" width="23.25390625" style="95" customWidth="1"/>
    <col min="6" max="6" width="8.25390625" style="95" customWidth="1"/>
    <col min="7" max="16384" width="9.125" style="95" customWidth="1"/>
  </cols>
  <sheetData>
    <row r="1" spans="1:7" ht="15.75">
      <c r="A1" s="10"/>
      <c r="B1" s="10"/>
      <c r="D1" s="327" t="s">
        <v>260</v>
      </c>
      <c r="E1" s="327"/>
      <c r="F1" s="327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343" t="s">
        <v>139</v>
      </c>
      <c r="B4" s="343"/>
      <c r="C4" s="343"/>
      <c r="D4" s="343"/>
      <c r="E4" s="343"/>
      <c r="F4" s="343"/>
    </row>
    <row r="5" spans="1:6" ht="16.5">
      <c r="A5" s="343" t="s">
        <v>186</v>
      </c>
      <c r="B5" s="343"/>
      <c r="C5" s="343"/>
      <c r="D5" s="343"/>
      <c r="E5" s="343"/>
      <c r="F5" s="343"/>
    </row>
    <row r="6" spans="1:6" ht="16.5">
      <c r="A6" s="343" t="s">
        <v>55</v>
      </c>
      <c r="B6" s="343"/>
      <c r="C6" s="343"/>
      <c r="D6" s="343"/>
      <c r="E6" s="343"/>
      <c r="F6" s="343"/>
    </row>
    <row r="7" spans="1:6" ht="15.75">
      <c r="A7" s="102"/>
      <c r="B7" s="102"/>
      <c r="C7" s="102"/>
      <c r="D7" s="102"/>
      <c r="E7" s="102"/>
      <c r="F7" s="102"/>
    </row>
    <row r="8" spans="1:6" ht="15.75">
      <c r="A8" s="13"/>
      <c r="B8" s="13"/>
      <c r="C8" s="13"/>
      <c r="D8" s="13"/>
      <c r="E8" s="13"/>
      <c r="F8" s="27"/>
    </row>
    <row r="9" spans="1:6" ht="16.5">
      <c r="A9" s="186" t="s">
        <v>5</v>
      </c>
      <c r="B9" s="355" t="s">
        <v>187</v>
      </c>
      <c r="C9" s="356"/>
      <c r="D9" s="187" t="s">
        <v>11</v>
      </c>
      <c r="E9" s="355" t="s">
        <v>187</v>
      </c>
      <c r="F9" s="356"/>
    </row>
    <row r="10" spans="1:6" ht="15">
      <c r="A10" s="229" t="s">
        <v>236</v>
      </c>
      <c r="B10" s="230">
        <f>Bevételek!C19</f>
        <v>7000</v>
      </c>
      <c r="C10" s="208"/>
      <c r="D10" s="231" t="s">
        <v>12</v>
      </c>
      <c r="E10" s="232">
        <f>SUM(E11:E16)</f>
        <v>47786</v>
      </c>
      <c r="F10" s="204"/>
    </row>
    <row r="11" spans="1:6" ht="15.75">
      <c r="A11" s="229" t="s">
        <v>63</v>
      </c>
      <c r="B11" s="230">
        <f>B12</f>
        <v>3301</v>
      </c>
      <c r="C11" s="208"/>
      <c r="D11" s="217" t="s">
        <v>192</v>
      </c>
      <c r="E11" s="228">
        <f>'Fejlesztési kiadások'!C12</f>
        <v>940</v>
      </c>
      <c r="F11" s="208"/>
    </row>
    <row r="12" spans="1:6" ht="15.75">
      <c r="A12" s="202" t="s">
        <v>7</v>
      </c>
      <c r="B12" s="233">
        <f>E25-B14-B10</f>
        <v>3301</v>
      </c>
      <c r="C12" s="208"/>
      <c r="D12" s="217" t="s">
        <v>207</v>
      </c>
      <c r="E12" s="228">
        <f>'Fejlesztési kiadások'!C16</f>
        <v>44000</v>
      </c>
      <c r="F12" s="208"/>
    </row>
    <row r="13" spans="1:6" ht="15.75">
      <c r="A13" s="229" t="s">
        <v>99</v>
      </c>
      <c r="B13" s="230">
        <f>B14</f>
        <v>48216</v>
      </c>
      <c r="C13" s="208"/>
      <c r="D13" s="217" t="s">
        <v>222</v>
      </c>
      <c r="E13" s="228">
        <f>'Fejlesztési kiadások'!C18</f>
        <v>1292</v>
      </c>
      <c r="F13" s="208"/>
    </row>
    <row r="14" spans="1:6" ht="15.75">
      <c r="A14" s="202" t="s">
        <v>235</v>
      </c>
      <c r="B14" s="233">
        <f>Bevételek!C39</f>
        <v>48216</v>
      </c>
      <c r="C14" s="208"/>
      <c r="D14" s="217" t="s">
        <v>223</v>
      </c>
      <c r="E14" s="228">
        <f>'Fejlesztési kiadások'!C19</f>
        <v>348</v>
      </c>
      <c r="F14" s="208"/>
    </row>
    <row r="15" spans="1:6" ht="15.75">
      <c r="A15" s="202"/>
      <c r="B15" s="233"/>
      <c r="C15" s="208"/>
      <c r="D15" s="217" t="s">
        <v>224</v>
      </c>
      <c r="E15" s="228">
        <f>'Fejlesztési kiadások'!C20</f>
        <v>362</v>
      </c>
      <c r="F15" s="208"/>
    </row>
    <row r="16" spans="1:6" ht="15.75">
      <c r="A16" s="202"/>
      <c r="B16" s="233"/>
      <c r="C16" s="208"/>
      <c r="D16" s="217" t="s">
        <v>225</v>
      </c>
      <c r="E16" s="228">
        <f>'Fejlesztési kiadások'!C21</f>
        <v>844</v>
      </c>
      <c r="F16" s="208"/>
    </row>
    <row r="17" spans="1:6" ht="15">
      <c r="A17" s="229"/>
      <c r="B17" s="230"/>
      <c r="C17" s="208"/>
      <c r="D17" s="235" t="s">
        <v>177</v>
      </c>
      <c r="E17" s="255">
        <f>SUM(E18:E24)</f>
        <v>10731</v>
      </c>
      <c r="F17" s="208"/>
    </row>
    <row r="18" spans="1:6" ht="15.75">
      <c r="A18" s="229"/>
      <c r="B18" s="230"/>
      <c r="C18" s="208"/>
      <c r="D18" s="217" t="s">
        <v>140</v>
      </c>
      <c r="E18" s="228">
        <f>'Fejlesztési kiadások'!C13</f>
        <v>893</v>
      </c>
      <c r="F18" s="208"/>
    </row>
    <row r="19" spans="1:6" ht="15.75">
      <c r="A19" s="202"/>
      <c r="B19" s="233"/>
      <c r="C19" s="208"/>
      <c r="D19" s="217" t="s">
        <v>193</v>
      </c>
      <c r="E19" s="228">
        <f>'Fejlesztési kiadások'!C14</f>
        <v>572</v>
      </c>
      <c r="F19" s="208"/>
    </row>
    <row r="20" spans="1:6" ht="15.75">
      <c r="A20" s="202"/>
      <c r="B20" s="233"/>
      <c r="C20" s="208"/>
      <c r="D20" s="217" t="s">
        <v>194</v>
      </c>
      <c r="E20" s="228">
        <f>'Fejlesztési kiadások'!C15</f>
        <v>634</v>
      </c>
      <c r="F20" s="208"/>
    </row>
    <row r="21" spans="1:6" ht="15.75">
      <c r="A21" s="202"/>
      <c r="B21" s="233"/>
      <c r="C21" s="208"/>
      <c r="D21" s="217" t="s">
        <v>221</v>
      </c>
      <c r="E21" s="228">
        <f>'Fejlesztési kiadások'!C17</f>
        <v>3018</v>
      </c>
      <c r="F21" s="208"/>
    </row>
    <row r="22" spans="1:6" ht="15.75">
      <c r="A22" s="202"/>
      <c r="B22" s="233"/>
      <c r="C22" s="208"/>
      <c r="D22" s="217" t="s">
        <v>226</v>
      </c>
      <c r="E22" s="228">
        <f>'Fejlesztési kiadások'!C22</f>
        <v>4137</v>
      </c>
      <c r="F22" s="208"/>
    </row>
    <row r="23" spans="1:6" ht="15.75">
      <c r="A23" s="202"/>
      <c r="B23" s="233"/>
      <c r="C23" s="208"/>
      <c r="D23" s="217" t="s">
        <v>227</v>
      </c>
      <c r="E23" s="228">
        <f>'Fejlesztési kiadások'!C23</f>
        <v>300</v>
      </c>
      <c r="F23" s="208"/>
    </row>
    <row r="24" spans="1:6" ht="15.75">
      <c r="A24" s="202"/>
      <c r="B24" s="233"/>
      <c r="C24" s="208"/>
      <c r="D24" s="217" t="s">
        <v>228</v>
      </c>
      <c r="E24" s="228">
        <f>'Fejlesztési kiadások'!C24</f>
        <v>1177</v>
      </c>
      <c r="F24" s="208"/>
    </row>
    <row r="25" spans="1:7" ht="16.5">
      <c r="A25" s="198" t="s">
        <v>13</v>
      </c>
      <c r="B25" s="234">
        <f>B10+B13+B11</f>
        <v>58517</v>
      </c>
      <c r="C25" s="200"/>
      <c r="D25" s="201" t="s">
        <v>14</v>
      </c>
      <c r="E25" s="234">
        <f>E10+E17</f>
        <v>58517</v>
      </c>
      <c r="F25" s="200"/>
      <c r="G25" s="103"/>
    </row>
    <row r="26" spans="1:7" ht="15.75">
      <c r="A26" s="13"/>
      <c r="B26" s="13"/>
      <c r="C26" s="13"/>
      <c r="D26" s="13"/>
      <c r="E26" s="13"/>
      <c r="F26" s="13"/>
      <c r="G26" s="103"/>
    </row>
    <row r="27" spans="1:7" ht="15.75">
      <c r="A27" s="13"/>
      <c r="B27" s="13"/>
      <c r="C27" s="13"/>
      <c r="D27" s="13"/>
      <c r="E27" s="13"/>
      <c r="F27" s="13"/>
      <c r="G27" s="103"/>
    </row>
    <row r="28" spans="1:7" ht="15.75">
      <c r="A28" s="13"/>
      <c r="B28" s="13"/>
      <c r="C28" s="13"/>
      <c r="D28" s="13"/>
      <c r="E28" s="13"/>
      <c r="F28" s="13"/>
      <c r="G28" s="103"/>
    </row>
    <row r="29" spans="1:7" ht="15.75">
      <c r="A29" s="13"/>
      <c r="B29" s="13"/>
      <c r="C29" s="47"/>
      <c r="D29" s="13"/>
      <c r="E29" s="13"/>
      <c r="F29" s="13"/>
      <c r="G29" s="103"/>
    </row>
    <row r="30" spans="1:7" ht="15.75">
      <c r="A30" s="13"/>
      <c r="B30" s="13"/>
      <c r="C30" s="47"/>
      <c r="D30" s="13"/>
      <c r="E30" s="13"/>
      <c r="F30" s="13"/>
      <c r="G30" s="103"/>
    </row>
    <row r="31" spans="1:7" ht="15.75">
      <c r="A31" s="13"/>
      <c r="B31" s="13"/>
      <c r="C31" s="13"/>
      <c r="D31" s="13"/>
      <c r="E31" s="13"/>
      <c r="F31" s="13"/>
      <c r="G31" s="103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8"/>
      <c r="B33" s="18"/>
      <c r="C33" s="18"/>
      <c r="D33" s="18"/>
      <c r="E33" s="18"/>
      <c r="F33" s="18"/>
    </row>
    <row r="35" spans="1:3" ht="15.75">
      <c r="A35" s="13"/>
      <c r="B35" s="28"/>
      <c r="C35" s="103"/>
    </row>
    <row r="36" spans="1:3" ht="15.75">
      <c r="A36" s="13"/>
      <c r="B36" s="28"/>
      <c r="C36" s="103"/>
    </row>
    <row r="37" spans="1:3" ht="15.75">
      <c r="A37" s="13"/>
      <c r="B37" s="28"/>
      <c r="C37" s="103"/>
    </row>
    <row r="38" spans="1:3" ht="15.75">
      <c r="A38" s="13"/>
      <c r="B38" s="28"/>
      <c r="C38" s="103"/>
    </row>
    <row r="39" spans="1:3" ht="15.75">
      <c r="A39" s="13"/>
      <c r="B39" s="28"/>
      <c r="C39" s="103"/>
    </row>
    <row r="40" spans="1:3" ht="15.75">
      <c r="A40" s="13"/>
      <c r="B40" s="28"/>
      <c r="C40" s="103"/>
    </row>
    <row r="41" spans="1:3" ht="15.75">
      <c r="A41" s="13"/>
      <c r="B41" s="28"/>
      <c r="C41" s="103"/>
    </row>
    <row r="42" spans="1:3" ht="15.75">
      <c r="A42" s="13"/>
      <c r="B42" s="28"/>
      <c r="C42" s="103"/>
    </row>
    <row r="43" spans="1:3" ht="15.75">
      <c r="A43" s="13"/>
      <c r="B43" s="28"/>
      <c r="C43" s="103"/>
    </row>
    <row r="44" spans="1:3" ht="15.75">
      <c r="A44" s="13"/>
      <c r="B44" s="28"/>
      <c r="C44" s="103"/>
    </row>
    <row r="45" spans="1:3" ht="15">
      <c r="A45" s="103"/>
      <c r="B45" s="103"/>
      <c r="C45" s="103"/>
    </row>
    <row r="46" spans="1:3" ht="15">
      <c r="A46" s="103"/>
      <c r="B46" s="103"/>
      <c r="C46" s="103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2017-01-31T14:23:16Z</cp:lastPrinted>
  <dcterms:created xsi:type="dcterms:W3CDTF">1997-01-17T14:02:09Z</dcterms:created>
  <dcterms:modified xsi:type="dcterms:W3CDTF">2018-04-05T16:01:33Z</dcterms:modified>
  <cp:category/>
  <cp:version/>
  <cp:contentType/>
  <cp:contentStatus/>
</cp:coreProperties>
</file>