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3" i="1"/>
  <c r="F30" i="1"/>
  <c r="E30" i="1" s="1"/>
  <c r="D30" i="1"/>
  <c r="C30" i="1"/>
  <c r="E29" i="1"/>
  <c r="E28" i="1"/>
  <c r="E26" i="1"/>
  <c r="D25" i="1"/>
  <c r="E25" i="1" s="1"/>
  <c r="C25" i="1"/>
  <c r="E23" i="1"/>
  <c r="D23" i="1"/>
  <c r="C23" i="1"/>
  <c r="E22" i="1"/>
  <c r="E21" i="1"/>
  <c r="F20" i="1"/>
  <c r="D20" i="1"/>
  <c r="E20" i="1" s="1"/>
  <c r="C20" i="1"/>
  <c r="E19" i="1"/>
  <c r="E18" i="1"/>
  <c r="E17" i="1"/>
  <c r="E16" i="1"/>
  <c r="F15" i="1"/>
  <c r="D15" i="1"/>
  <c r="E15" i="1" s="1"/>
  <c r="C15" i="1"/>
  <c r="E14" i="1"/>
  <c r="E13" i="1"/>
  <c r="E12" i="1"/>
  <c r="E11" i="1"/>
  <c r="E10" i="1"/>
  <c r="F9" i="1"/>
  <c r="F36" i="1" s="1"/>
  <c r="E36" i="1" s="1"/>
  <c r="D9" i="1"/>
  <c r="D36" i="1" s="1"/>
  <c r="C9" i="1"/>
  <c r="C36" i="1" s="1"/>
  <c r="E9" i="1" l="1"/>
</calcChain>
</file>

<file path=xl/sharedStrings.xml><?xml version="1.0" encoding="utf-8"?>
<sst xmlns="http://schemas.openxmlformats.org/spreadsheetml/2006/main" count="64" uniqueCount="64">
  <si>
    <t xml:space="preserve">                                                                                              2/a. melléklet a  9/2018. (IX. 28.) önkormányzati rendelethez</t>
  </si>
  <si>
    <t>2018. évi költségvetés EI teljesülése 06.30-ig</t>
  </si>
  <si>
    <t>Biharugra Község Önkormányzata</t>
  </si>
  <si>
    <t>Megnevezés</t>
  </si>
  <si>
    <t>2018.évi eredeti EI</t>
  </si>
  <si>
    <t>2018.évi EI módositás</t>
  </si>
  <si>
    <t>%</t>
  </si>
  <si>
    <t>Teljesítés 06.30.</t>
  </si>
  <si>
    <t>01.</t>
  </si>
  <si>
    <t>Önkormányzatok működési támogatásai</t>
  </si>
  <si>
    <t>02.</t>
  </si>
  <si>
    <t>Helyi önkormányzatok működésének általános támogatása</t>
  </si>
  <si>
    <t>03.</t>
  </si>
  <si>
    <t>Települési önkormányzatok szociális, gyemekjóléti és gyermekétkeztetési feladatainak támogatása</t>
  </si>
  <si>
    <t>04.</t>
  </si>
  <si>
    <t>Települési önkormányxzatok kulturális feladatainak támogatása</t>
  </si>
  <si>
    <t>05.</t>
  </si>
  <si>
    <t>Müködési célú költségvetési támogatások és kiegészitő támogatások</t>
  </si>
  <si>
    <t>06.</t>
  </si>
  <si>
    <t>Egyéb működési célú támogatások bevételei ÁHT-on belülről</t>
  </si>
  <si>
    <t>07.</t>
  </si>
  <si>
    <t xml:space="preserve">Közhatalmi bevételek </t>
  </si>
  <si>
    <t>08.</t>
  </si>
  <si>
    <t xml:space="preserve">  -magánszemélyek kommunális adója</t>
  </si>
  <si>
    <t>09.</t>
  </si>
  <si>
    <t xml:space="preserve">  -iparűzési adó</t>
  </si>
  <si>
    <t>10.</t>
  </si>
  <si>
    <t xml:space="preserve">  -gépjárműadó</t>
  </si>
  <si>
    <t>11.</t>
  </si>
  <si>
    <t xml:space="preserve">  -adópótlék, adóbírság</t>
  </si>
  <si>
    <t>12.</t>
  </si>
  <si>
    <t xml:space="preserve">Működési bevételek </t>
  </si>
  <si>
    <t>13.</t>
  </si>
  <si>
    <t xml:space="preserve"> -készletértékesítés bevétele (B401)</t>
  </si>
  <si>
    <t>14.</t>
  </si>
  <si>
    <t xml:space="preserve"> -szolgáltatások ellenértéke (B402)</t>
  </si>
  <si>
    <t>15.</t>
  </si>
  <si>
    <t xml:space="preserve"> -tulajdonosi bevételek (B404)</t>
  </si>
  <si>
    <t>16.</t>
  </si>
  <si>
    <t xml:space="preserve"> -ellátási díjak (B405)</t>
  </si>
  <si>
    <t>17.</t>
  </si>
  <si>
    <t xml:space="preserve"> -kiszámlázott ÁFA (B406)</t>
  </si>
  <si>
    <t>18.</t>
  </si>
  <si>
    <t xml:space="preserve"> -kamatbevételek (B408)</t>
  </si>
  <si>
    <t>19.</t>
  </si>
  <si>
    <t xml:space="preserve"> -biztosító által fizetett kártérítés (B410)</t>
  </si>
  <si>
    <t>20.</t>
  </si>
  <si>
    <t xml:space="preserve"> -egyéb működési bevételek (B411)</t>
  </si>
  <si>
    <t>21.</t>
  </si>
  <si>
    <t>Működési célú átvett pénzeszközök</t>
  </si>
  <si>
    <t>22.</t>
  </si>
  <si>
    <t xml:space="preserve">Felhalmozási bevételek </t>
  </si>
  <si>
    <t>23.</t>
  </si>
  <si>
    <t xml:space="preserve"> -ingatlan(ok) értékesítése  </t>
  </si>
  <si>
    <t>24.</t>
  </si>
  <si>
    <t xml:space="preserve"> -egyéb tárgyi eszköz(ök) értékesítése </t>
  </si>
  <si>
    <t>25.</t>
  </si>
  <si>
    <t>Egyéb felhalmozási célú önkormányzati támogatások</t>
  </si>
  <si>
    <t>26.</t>
  </si>
  <si>
    <t>Egyéb felhamlmozási célú támogatások ÁHT-on belülről</t>
  </si>
  <si>
    <t>27.</t>
  </si>
  <si>
    <t>Előző évi pénzmaradvány</t>
  </si>
  <si>
    <t>28.</t>
  </si>
  <si>
    <t>ÖSSZES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</si>
</sst>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3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6" fillId="2" borderId="6" xfId="0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0" fontId="7" fillId="0" borderId="6" xfId="0" applyFont="1" applyBorder="1"/>
    <xf numFmtId="0" fontId="8" fillId="0" borderId="7" xfId="0" applyFont="1" applyBorder="1"/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1" fontId="8" fillId="0" borderId="7" xfId="0" applyNumberFormat="1" applyFont="1" applyBorder="1" applyAlignment="1">
      <alignment horizontal="center"/>
    </xf>
    <xf numFmtId="0" fontId="8" fillId="0" borderId="6" xfId="0" applyFont="1" applyBorder="1"/>
    <xf numFmtId="3" fontId="8" fillId="0" borderId="7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2" fillId="2" borderId="6" xfId="0" applyFont="1" applyFill="1" applyBorder="1"/>
    <xf numFmtId="3" fontId="2" fillId="2" borderId="7" xfId="0" applyNumberFormat="1" applyFont="1" applyFill="1" applyBorder="1"/>
    <xf numFmtId="0" fontId="2" fillId="2" borderId="7" xfId="0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9" fillId="3" borderId="6" xfId="0" applyFont="1" applyFill="1" applyBorder="1"/>
    <xf numFmtId="0" fontId="9" fillId="3" borderId="7" xfId="0" applyFont="1" applyFill="1" applyBorder="1"/>
    <xf numFmtId="3" fontId="9" fillId="3" borderId="7" xfId="0" applyNumberFormat="1" applyFont="1" applyFill="1" applyBorder="1" applyAlignment="1">
      <alignment horizontal="right"/>
    </xf>
    <xf numFmtId="1" fontId="2" fillId="4" borderId="7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sqref="A1:F1"/>
    </sheetView>
  </sheetViews>
  <sheetFormatPr defaultRowHeight="15" x14ac:dyDescent="0.25"/>
  <cols>
    <col min="2" max="2" width="84.5703125" customWidth="1"/>
    <col min="3" max="4" width="19.28515625" customWidth="1"/>
    <col min="6" max="6" width="16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</row>
    <row r="2" spans="1:14" x14ac:dyDescent="0.25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</row>
    <row r="4" spans="1:14" x14ac:dyDescent="0.25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</row>
    <row r="5" spans="1:14" ht="15" customHeight="1" x14ac:dyDescent="0.3">
      <c r="A5" s="4" t="s">
        <v>1</v>
      </c>
      <c r="B5" s="4"/>
      <c r="C5" s="4"/>
      <c r="D5" s="4"/>
      <c r="E5" s="4"/>
      <c r="F5" s="4"/>
    </row>
    <row r="6" spans="1:14" x14ac:dyDescent="0.25">
      <c r="A6" s="5" t="s">
        <v>2</v>
      </c>
      <c r="B6" s="5"/>
      <c r="C6" s="5"/>
      <c r="D6" s="5"/>
      <c r="E6" s="5"/>
      <c r="F6" s="5"/>
    </row>
    <row r="7" spans="1:14" ht="15.75" thickBot="1" x14ac:dyDescent="0.3"/>
    <row r="8" spans="1:14" ht="44.25" customHeight="1" thickBot="1" x14ac:dyDescent="0.35">
      <c r="A8" s="6"/>
      <c r="B8" s="7" t="s">
        <v>3</v>
      </c>
      <c r="C8" s="8" t="s">
        <v>4</v>
      </c>
      <c r="D8" s="9" t="s">
        <v>5</v>
      </c>
      <c r="E8" s="10" t="s">
        <v>6</v>
      </c>
      <c r="F8" s="11" t="s">
        <v>7</v>
      </c>
    </row>
    <row r="9" spans="1:14" ht="19.5" thickBot="1" x14ac:dyDescent="0.35">
      <c r="A9" s="12" t="s">
        <v>8</v>
      </c>
      <c r="B9" s="13" t="s">
        <v>9</v>
      </c>
      <c r="C9" s="14">
        <f>SUM(C10:C13)</f>
        <v>44314375</v>
      </c>
      <c r="D9" s="14">
        <f t="shared" ref="D9:F9" si="0">SUM(D10:D13)</f>
        <v>44314375</v>
      </c>
      <c r="E9" s="15">
        <f>(F9/D9)*100</f>
        <v>46.426235279184233</v>
      </c>
      <c r="F9" s="14">
        <f t="shared" si="0"/>
        <v>20573496</v>
      </c>
    </row>
    <row r="10" spans="1:14" ht="16.5" thickBot="1" x14ac:dyDescent="0.3">
      <c r="A10" s="16" t="s">
        <v>10</v>
      </c>
      <c r="B10" s="17" t="s">
        <v>11</v>
      </c>
      <c r="C10" s="18">
        <v>17440458</v>
      </c>
      <c r="D10" s="19">
        <v>17440458</v>
      </c>
      <c r="E10" s="20">
        <f>(F10/D10)*100</f>
        <v>52.279819715743706</v>
      </c>
      <c r="F10" s="18">
        <v>9117840</v>
      </c>
    </row>
    <row r="11" spans="1:14" ht="16.5" thickBot="1" x14ac:dyDescent="0.3">
      <c r="A11" s="16" t="s">
        <v>12</v>
      </c>
      <c r="B11" s="17" t="s">
        <v>13</v>
      </c>
      <c r="C11" s="18">
        <v>11718917</v>
      </c>
      <c r="D11" s="19">
        <v>11718917</v>
      </c>
      <c r="E11" s="20">
        <f t="shared" ref="E11:E36" si="1">(F11/D11)*100</f>
        <v>52.000026964949065</v>
      </c>
      <c r="F11" s="18">
        <v>6093840</v>
      </c>
    </row>
    <row r="12" spans="1:14" ht="16.5" thickBot="1" x14ac:dyDescent="0.3">
      <c r="A12" s="16" t="s">
        <v>14</v>
      </c>
      <c r="B12" s="17" t="s">
        <v>15</v>
      </c>
      <c r="C12" s="18">
        <v>5307000</v>
      </c>
      <c r="D12" s="19">
        <v>5307000</v>
      </c>
      <c r="E12" s="20">
        <f t="shared" si="1"/>
        <v>83.719615602035049</v>
      </c>
      <c r="F12" s="18">
        <v>4443000</v>
      </c>
    </row>
    <row r="13" spans="1:14" ht="16.5" thickBot="1" x14ac:dyDescent="0.3">
      <c r="A13" s="16" t="s">
        <v>16</v>
      </c>
      <c r="B13" s="17" t="s">
        <v>17</v>
      </c>
      <c r="C13" s="18">
        <v>9848000</v>
      </c>
      <c r="D13" s="19">
        <v>9848000</v>
      </c>
      <c r="E13" s="20">
        <f t="shared" si="1"/>
        <v>9.3299756295694571</v>
      </c>
      <c r="F13" s="18">
        <v>918816</v>
      </c>
    </row>
    <row r="14" spans="1:14" ht="19.5" thickBot="1" x14ac:dyDescent="0.35">
      <c r="A14" s="12" t="s">
        <v>18</v>
      </c>
      <c r="B14" s="13" t="s">
        <v>19</v>
      </c>
      <c r="C14" s="14">
        <v>150070977</v>
      </c>
      <c r="D14" s="14">
        <v>150070977</v>
      </c>
      <c r="E14" s="15">
        <f t="shared" si="1"/>
        <v>37.113351371064908</v>
      </c>
      <c r="F14" s="14">
        <v>55696369</v>
      </c>
    </row>
    <row r="15" spans="1:14" ht="19.5" thickBot="1" x14ac:dyDescent="0.35">
      <c r="A15" s="12" t="s">
        <v>20</v>
      </c>
      <c r="B15" s="13" t="s">
        <v>21</v>
      </c>
      <c r="C15" s="14">
        <f>SUM(C16:C19)</f>
        <v>31610000</v>
      </c>
      <c r="D15" s="14">
        <f t="shared" ref="D15:F15" si="2">SUM(D16:D19)</f>
        <v>31610000</v>
      </c>
      <c r="E15" s="15">
        <f t="shared" si="1"/>
        <v>50.38347358430876</v>
      </c>
      <c r="F15" s="14">
        <f t="shared" si="2"/>
        <v>15926216</v>
      </c>
    </row>
    <row r="16" spans="1:14" ht="16.5" thickBot="1" x14ac:dyDescent="0.3">
      <c r="A16" s="16" t="s">
        <v>22</v>
      </c>
      <c r="B16" s="17" t="s">
        <v>23</v>
      </c>
      <c r="C16" s="18">
        <v>3000000</v>
      </c>
      <c r="D16" s="18">
        <v>3000000</v>
      </c>
      <c r="E16" s="20">
        <f t="shared" si="1"/>
        <v>41.234533333333331</v>
      </c>
      <c r="F16" s="18">
        <v>1237036</v>
      </c>
    </row>
    <row r="17" spans="1:6" ht="16.5" thickBot="1" x14ac:dyDescent="0.3">
      <c r="A17" s="16" t="s">
        <v>24</v>
      </c>
      <c r="B17" s="17" t="s">
        <v>25</v>
      </c>
      <c r="C17" s="18">
        <v>26000000</v>
      </c>
      <c r="D17" s="18">
        <v>26000000</v>
      </c>
      <c r="E17" s="20">
        <f t="shared" si="1"/>
        <v>52.837153846153853</v>
      </c>
      <c r="F17" s="18">
        <v>13737660</v>
      </c>
    </row>
    <row r="18" spans="1:6" ht="16.5" thickBot="1" x14ac:dyDescent="0.3">
      <c r="A18" s="16" t="s">
        <v>26</v>
      </c>
      <c r="B18" s="17" t="s">
        <v>27</v>
      </c>
      <c r="C18" s="18">
        <v>2500000</v>
      </c>
      <c r="D18" s="18">
        <v>2500000</v>
      </c>
      <c r="E18" s="20">
        <f t="shared" si="1"/>
        <v>37.983200000000004</v>
      </c>
      <c r="F18" s="18">
        <v>949580</v>
      </c>
    </row>
    <row r="19" spans="1:6" ht="16.5" thickBot="1" x14ac:dyDescent="0.3">
      <c r="A19" s="16" t="s">
        <v>28</v>
      </c>
      <c r="B19" s="17" t="s">
        <v>29</v>
      </c>
      <c r="C19" s="18">
        <v>110000</v>
      </c>
      <c r="D19" s="18">
        <v>110000</v>
      </c>
      <c r="E19" s="20">
        <f t="shared" si="1"/>
        <v>1.7636363636363637</v>
      </c>
      <c r="F19" s="18">
        <v>1940</v>
      </c>
    </row>
    <row r="20" spans="1:6" ht="19.5" thickBot="1" x14ac:dyDescent="0.35">
      <c r="A20" s="12" t="s">
        <v>30</v>
      </c>
      <c r="B20" s="13" t="s">
        <v>31</v>
      </c>
      <c r="C20" s="14">
        <f>SUM(C21:C28)</f>
        <v>9407301</v>
      </c>
      <c r="D20" s="14">
        <f t="shared" ref="D20:F20" si="3">SUM(D21:D28)</f>
        <v>9407301</v>
      </c>
      <c r="E20" s="15">
        <f t="shared" si="1"/>
        <v>19.891975392304339</v>
      </c>
      <c r="F20" s="14">
        <f t="shared" si="3"/>
        <v>1871298</v>
      </c>
    </row>
    <row r="21" spans="1:6" ht="16.5" thickBot="1" x14ac:dyDescent="0.3">
      <c r="A21" s="21" t="s">
        <v>32</v>
      </c>
      <c r="B21" s="17" t="s">
        <v>33</v>
      </c>
      <c r="C21" s="22">
        <v>1034361</v>
      </c>
      <c r="D21" s="22">
        <v>1034361</v>
      </c>
      <c r="E21" s="20">
        <f t="shared" si="1"/>
        <v>40.029158098574868</v>
      </c>
      <c r="F21" s="22">
        <v>414046</v>
      </c>
    </row>
    <row r="22" spans="1:6" ht="16.5" thickBot="1" x14ac:dyDescent="0.3">
      <c r="A22" s="21" t="s">
        <v>34</v>
      </c>
      <c r="B22" s="17" t="s">
        <v>35</v>
      </c>
      <c r="C22" s="22">
        <v>550000</v>
      </c>
      <c r="D22" s="22">
        <v>550000</v>
      </c>
      <c r="E22" s="20">
        <f t="shared" si="1"/>
        <v>54.237818181818184</v>
      </c>
      <c r="F22" s="22">
        <v>298308</v>
      </c>
    </row>
    <row r="23" spans="1:6" ht="16.5" thickBot="1" x14ac:dyDescent="0.3">
      <c r="A23" s="21" t="s">
        <v>36</v>
      </c>
      <c r="B23" s="17" t="s">
        <v>37</v>
      </c>
      <c r="C23" s="22">
        <f>4480000+93947</f>
        <v>4573947</v>
      </c>
      <c r="D23" s="22">
        <f>4480000+93947</f>
        <v>4573947</v>
      </c>
      <c r="E23" s="20">
        <f t="shared" si="1"/>
        <v>17.159665383092545</v>
      </c>
      <c r="F23" s="22">
        <v>784874</v>
      </c>
    </row>
    <row r="24" spans="1:6" ht="16.5" thickBot="1" x14ac:dyDescent="0.3">
      <c r="A24" s="21" t="s">
        <v>38</v>
      </c>
      <c r="B24" s="17" t="s">
        <v>39</v>
      </c>
      <c r="C24" s="23">
        <v>0</v>
      </c>
      <c r="D24" s="23">
        <v>0</v>
      </c>
      <c r="E24" s="20"/>
      <c r="F24" s="23"/>
    </row>
    <row r="25" spans="1:6" ht="16.5" thickBot="1" x14ac:dyDescent="0.3">
      <c r="A25" s="21" t="s">
        <v>40</v>
      </c>
      <c r="B25" s="17" t="s">
        <v>41</v>
      </c>
      <c r="C25" s="22">
        <f>1517526+25365</f>
        <v>1542891</v>
      </c>
      <c r="D25" s="22">
        <f>1517526+25365</f>
        <v>1542891</v>
      </c>
      <c r="E25" s="20">
        <f t="shared" si="1"/>
        <v>20.352377452457755</v>
      </c>
      <c r="F25" s="22">
        <v>314015</v>
      </c>
    </row>
    <row r="26" spans="1:6" ht="16.5" thickBot="1" x14ac:dyDescent="0.3">
      <c r="A26" s="21" t="s">
        <v>42</v>
      </c>
      <c r="B26" s="17" t="s">
        <v>43</v>
      </c>
      <c r="C26" s="22">
        <v>500000</v>
      </c>
      <c r="D26" s="22">
        <v>500000</v>
      </c>
      <c r="E26" s="20">
        <f t="shared" si="1"/>
        <v>11.425000000000001</v>
      </c>
      <c r="F26" s="22">
        <v>57125</v>
      </c>
    </row>
    <row r="27" spans="1:6" ht="16.5" thickBot="1" x14ac:dyDescent="0.3">
      <c r="A27" s="21" t="s">
        <v>44</v>
      </c>
      <c r="B27" s="17" t="s">
        <v>45</v>
      </c>
      <c r="C27" s="23">
        <v>0</v>
      </c>
      <c r="D27" s="23">
        <v>0</v>
      </c>
      <c r="E27" s="20"/>
      <c r="F27" s="23"/>
    </row>
    <row r="28" spans="1:6" ht="16.5" thickBot="1" x14ac:dyDescent="0.3">
      <c r="A28" s="21" t="s">
        <v>46</v>
      </c>
      <c r="B28" s="17" t="s">
        <v>47</v>
      </c>
      <c r="C28" s="22">
        <v>1206102</v>
      </c>
      <c r="D28" s="22">
        <v>1206102</v>
      </c>
      <c r="E28" s="20">
        <f t="shared" si="1"/>
        <v>0.24293136069751978</v>
      </c>
      <c r="F28" s="22">
        <v>2930</v>
      </c>
    </row>
    <row r="29" spans="1:6" ht="19.5" thickBot="1" x14ac:dyDescent="0.35">
      <c r="A29" s="24" t="s">
        <v>48</v>
      </c>
      <c r="B29" s="13" t="s">
        <v>49</v>
      </c>
      <c r="C29" s="25">
        <v>39930416</v>
      </c>
      <c r="D29" s="25">
        <v>39930416</v>
      </c>
      <c r="E29" s="15">
        <f t="shared" si="1"/>
        <v>0.27749523070333154</v>
      </c>
      <c r="F29" s="25">
        <v>110805</v>
      </c>
    </row>
    <row r="30" spans="1:6" ht="19.5" thickBot="1" x14ac:dyDescent="0.35">
      <c r="A30" s="24" t="s">
        <v>50</v>
      </c>
      <c r="B30" s="13" t="s">
        <v>51</v>
      </c>
      <c r="C30" s="26">
        <f>SUM(C31:C34)</f>
        <v>0</v>
      </c>
      <c r="D30" s="14">
        <f t="shared" ref="D30:F30" si="4">SUM(D31:D34)</f>
        <v>11240371</v>
      </c>
      <c r="E30" s="27">
        <f t="shared" si="1"/>
        <v>560.51137458007383</v>
      </c>
      <c r="F30" s="14">
        <f t="shared" si="4"/>
        <v>63003558</v>
      </c>
    </row>
    <row r="31" spans="1:6" ht="16.5" thickBot="1" x14ac:dyDescent="0.3">
      <c r="A31" s="21" t="s">
        <v>52</v>
      </c>
      <c r="B31" s="17" t="s">
        <v>53</v>
      </c>
      <c r="C31" s="28">
        <v>0</v>
      </c>
      <c r="D31" s="19"/>
      <c r="E31" s="20"/>
      <c r="F31" s="18"/>
    </row>
    <row r="32" spans="1:6" ht="16.5" thickBot="1" x14ac:dyDescent="0.3">
      <c r="A32" s="21" t="s">
        <v>54</v>
      </c>
      <c r="B32" s="17" t="s">
        <v>55</v>
      </c>
      <c r="C32" s="28">
        <v>0</v>
      </c>
      <c r="D32" s="19"/>
      <c r="E32" s="20"/>
      <c r="F32" s="18"/>
    </row>
    <row r="33" spans="1:6" ht="16.5" thickBot="1" x14ac:dyDescent="0.3">
      <c r="A33" s="21" t="s">
        <v>56</v>
      </c>
      <c r="B33" s="17" t="s">
        <v>57</v>
      </c>
      <c r="C33" s="28"/>
      <c r="D33" s="19">
        <v>11240371</v>
      </c>
      <c r="E33" s="20">
        <f t="shared" si="1"/>
        <v>100</v>
      </c>
      <c r="F33" s="18">
        <v>11240371</v>
      </c>
    </row>
    <row r="34" spans="1:6" ht="16.5" thickBot="1" x14ac:dyDescent="0.3">
      <c r="A34" s="21" t="s">
        <v>58</v>
      </c>
      <c r="B34" s="17" t="s">
        <v>59</v>
      </c>
      <c r="C34" s="22"/>
      <c r="D34" s="19"/>
      <c r="E34" s="20"/>
      <c r="F34" s="22">
        <v>51763187</v>
      </c>
    </row>
    <row r="35" spans="1:6" ht="19.5" thickBot="1" x14ac:dyDescent="0.35">
      <c r="A35" s="24" t="s">
        <v>60</v>
      </c>
      <c r="B35" s="13" t="s">
        <v>61</v>
      </c>
      <c r="C35" s="14">
        <v>72000000</v>
      </c>
      <c r="D35" s="25">
        <v>46094713</v>
      </c>
      <c r="E35" s="15">
        <f t="shared" si="1"/>
        <v>100</v>
      </c>
      <c r="F35" s="14">
        <v>46094713</v>
      </c>
    </row>
    <row r="36" spans="1:6" ht="21" thickBot="1" x14ac:dyDescent="0.35">
      <c r="A36" s="29" t="s">
        <v>62</v>
      </c>
      <c r="B36" s="30" t="s">
        <v>63</v>
      </c>
      <c r="C36" s="31">
        <f>C9+C14+C15+C20+C29+C30+C35</f>
        <v>347333069</v>
      </c>
      <c r="D36" s="31">
        <f t="shared" ref="D36:F36" si="5">D9+D14+D15+D20+D29+D30+D35</f>
        <v>332668153</v>
      </c>
      <c r="E36" s="32">
        <f t="shared" si="1"/>
        <v>61.104873780929672</v>
      </c>
      <c r="F36" s="31">
        <f t="shared" si="5"/>
        <v>203276455</v>
      </c>
    </row>
  </sheetData>
  <mergeCells count="3">
    <mergeCell ref="A1:F1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2018-09-28T06:57:19Z</dcterms:created>
  <dcterms:modified xsi:type="dcterms:W3CDTF">2018-09-28T06:58:38Z</dcterms:modified>
</cp:coreProperties>
</file>