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5.1. tájékoztató tábla" sheetId="1" r:id="rId1"/>
  </sheets>
  <definedNames>
    <definedName name="_xlnm.Print_Titles" localSheetId="0">'5.1. tájékoztató tábla'!$3:$7</definedName>
    <definedName name="_xlnm.Print_Area" localSheetId="0">'5.1. tájékoztató tábla'!$A$1:$E$75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D68" i="1"/>
  <c r="C68" i="1"/>
  <c r="E64" i="1"/>
  <c r="D64" i="1"/>
  <c r="C64" i="1"/>
  <c r="E60" i="1"/>
  <c r="D60" i="1"/>
  <c r="C60" i="1"/>
  <c r="E55" i="1"/>
  <c r="D55" i="1"/>
  <c r="C55" i="1"/>
  <c r="E46" i="1"/>
  <c r="D46" i="1"/>
  <c r="C46" i="1"/>
  <c r="E41" i="1"/>
  <c r="D41" i="1"/>
  <c r="D35" i="1" s="1"/>
  <c r="C41" i="1"/>
  <c r="E36" i="1"/>
  <c r="D36" i="1"/>
  <c r="C36" i="1"/>
  <c r="C35" i="1" s="1"/>
  <c r="E35" i="1"/>
  <c r="E30" i="1"/>
  <c r="D30" i="1"/>
  <c r="C30" i="1"/>
  <c r="E25" i="1"/>
  <c r="D25" i="1"/>
  <c r="C25" i="1"/>
  <c r="E20" i="1"/>
  <c r="D20" i="1"/>
  <c r="C20" i="1"/>
  <c r="E15" i="1"/>
  <c r="D15" i="1"/>
  <c r="C15" i="1"/>
  <c r="E10" i="1"/>
  <c r="E9" i="1" s="1"/>
  <c r="E52" i="1" s="1"/>
  <c r="E70" i="1" s="1"/>
  <c r="D10" i="1"/>
  <c r="D9" i="1" s="1"/>
  <c r="D52" i="1" s="1"/>
  <c r="D70" i="1" s="1"/>
  <c r="C10" i="1"/>
  <c r="C9" i="1"/>
  <c r="C52" i="1" s="1"/>
  <c r="C70" i="1" s="1"/>
</calcChain>
</file>

<file path=xl/sharedStrings.xml><?xml version="1.0" encoding="utf-8"?>
<sst xmlns="http://schemas.openxmlformats.org/spreadsheetml/2006/main" count="141" uniqueCount="141">
  <si>
    <t>VAGYONKIMUTATÁS</t>
  </si>
  <si>
    <t xml:space="preserve">a könyvviteli mérlegben értékkel szereplő eszközökről                                                                </t>
  </si>
  <si>
    <t>2018 év</t>
  </si>
  <si>
    <t>Adatok: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</si>
  <si>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</si>
  <si>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</si>
  <si>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</si>
  <si>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</si>
  <si>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</si>
  <si>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</si>
  <si>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</si>
  <si>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>B</t>
  </si>
  <si>
    <t>C</t>
  </si>
  <si>
    <t>D</t>
  </si>
  <si>
    <t>E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</si>
  <si>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</si>
  <si>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</si>
  <si>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</si>
  <si>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</si>
  <si>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</si>
  <si>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</si>
  <si>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</si>
  <si>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</si>
  <si>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</si>
  <si>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</si>
  <si>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</si>
  <si>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</si>
  <si>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</si>
  <si>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</si>
  <si>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</si>
  <si>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</si>
  <si>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</si>
  <si>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</si>
  <si>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</si>
  <si>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10.</t>
  </si>
  <si>
    <t>2.3. Korlátozottan forgalomképes gépek, berendezések, felszerelések, járművek</t>
  </si>
  <si>
    <t>11.</t>
  </si>
  <si>
    <t>2.4. Üzleti gépek, berendezések, felszerelések, járművek</t>
  </si>
  <si>
    <t>12.</t>
  </si>
  <si>
    <t>3. Tenyészállatok (14+15+16+17)</t>
  </si>
  <si>
    <t>13.</t>
  </si>
  <si>
    <t>3.1. Forgalomképtelen tenyészállatok</t>
  </si>
  <si>
    <t>14.</t>
  </si>
  <si>
    <t>3.2. Nemzetgazdasági szempontból kiemelt jelentőségű tenyészállatok</t>
  </si>
  <si>
    <t>15.</t>
  </si>
  <si>
    <t>3.3. Korlátozottan forgalomképes tenyészállatok</t>
  </si>
  <si>
    <t>16.</t>
  </si>
  <si>
    <t>3.4. Üzleti tenyészállatok</t>
  </si>
  <si>
    <t>17.</t>
  </si>
  <si>
    <t>4. Beruházások, felújítások (19+20+21+22)</t>
  </si>
  <si>
    <t>18.</t>
  </si>
  <si>
    <t>4.1. Forgalomképtelen beruházások, felújítások</t>
  </si>
  <si>
    <t>19.</t>
  </si>
  <si>
    <t>4.2. Nemzetgazdasági szempontból kiemelt jelentőségű beruházások, felújítások</t>
  </si>
  <si>
    <t>20.</t>
  </si>
  <si>
    <t>4.3. Korlátozottan forgalomképes beruházások, felújítások</t>
  </si>
  <si>
    <t>21.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</si>
  <si>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</si>
  <si>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</si>
  <si>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</si>
  <si>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</si>
  <si>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</si>
  <si>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</si>
  <si>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5.2. Nemzetgazdasági szempontból kiemelt jelentőségű tárgyi eszközök 
       értékhelyesbítése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</si>
  <si>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</si>
  <si>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</si>
  <si>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</si>
  <si>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</si>
  <si>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</si>
  <si>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</si>
  <si>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</si>
  <si>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</si>
  <si>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</si>
  <si>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</si>
  <si>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</si>
  <si>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</si>
  <si>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</si>
  <si>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</si>
  <si>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</si>
  <si>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</si>
  <si>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</si>
  <si>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</si>
  <si>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</si>
  <si>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</si>
  <si>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</si>
  <si>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</si>
  <si>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</si>
  <si>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</si>
  <si>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</si>
  <si>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</si>
  <si>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</si>
  <si>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</si>
  <si>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</si>
  <si>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</si>
  <si>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</si>
  <si>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</si>
  <si>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</si>
  <si>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</si>
  <si>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</si>
  <si>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</si>
  <si>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</si>
  <si>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</si>
  <si>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</si>
  <si>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</si>
  <si>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</si>
  <si>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</si>
  <si>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</si>
  <si>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</si>
  <si>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</si>
  <si>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</si>
  <si>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</si>
  <si>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</si>
  <si>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</si>
  <si>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</si>
  <si>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</si>
  <si>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</si>
  <si>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</si>
  <si>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</si>
  <si>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</si>
  <si>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</si>
  <si>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</si>
  <si>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</si>
  <si>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</si>
  <si>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</si>
  <si>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</si>
  <si>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</si>
  <si>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</si>
  <si>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</si>
  <si>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</si>
  <si>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Előzetesen felszámított általános forgalmi adó elszámolása</t>
  </si>
  <si>
    <t>58.</t>
  </si>
  <si>
    <t>II. Fizetendő általános forgalmi adó elszámolása</t>
  </si>
  <si>
    <t>59.</t>
  </si>
  <si>
    <t>III. Utalványok, bérletek és más hasonló, készpénz-helyettesítő fizetési 
     eszköznek nem minősülő eszközök elszámolásai</t>
  </si>
  <si>
    <t>60.</t>
  </si>
  <si>
    <t>E) EGYÉB SAJÁTOS ESZKÖZOLDALI ELSZÁMOLÁSOK (58+59+60)</t>
  </si>
  <si>
    <t>61.</t>
  </si>
  <si>
    <t>F) AKTÍV IDŐBELI ELHATÁROLÁSOK</t>
  </si>
  <si>
    <t>62.</t>
  </si>
  <si>
    <t>ESZKÖZÖK ÖSSZESEN  (45+48+53+57+60+61)</t>
  </si>
  <si>
    <t>63.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</si>
</sst>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#__;\-#,###__"/>
  </numFmts>
  <fonts count="1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3">
    <xf numFmtId="0" fontId="0" fillId="0" borderId="0" xfId="0"/>
    <xf numFmtId="0" fontId="2" fillId="0" borderId="0" xfId="1" applyFont="1" applyFill="1" applyAlignment="1" applyProtection="1">
      <alignment horizontal="center" vertical="center" wrapText="1"/>
    </xf>
    <xf numFmtId="0" fontId="1" fillId="0" borderId="0" xfId="1" applyFill="1" applyProtection="1"/>
    <xf numFmtId="0" fontId="1" fillId="0" borderId="0" xfId="1" applyFill="1" applyBorder="1" applyProtection="1"/>
    <xf numFmtId="0" fontId="2" fillId="0" borderId="0" xfId="1" applyFont="1" applyFill="1" applyAlignment="1" applyProtection="1">
      <alignment horizontal="right"/>
    </xf>
    <xf numFmtId="0" fontId="3" fillId="0" borderId="0" xfId="1" applyFont="1" applyFill="1" applyProtection="1"/>
    <xf numFmtId="0" fontId="4" fillId="0" borderId="0" xfId="1" applyFont="1" applyFill="1" applyBorder="1" applyAlignment="1" applyProtection="1">
      <alignment horizontal="right"/>
    </xf>
    <xf numFmtId="0" fontId="5" fillId="0" borderId="1" xfId="1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textRotation="90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textRotation="90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center" vertical="center" textRotation="90"/>
    </xf>
    <xf numFmtId="0" fontId="4" fillId="0" borderId="7" xfId="1" applyFont="1" applyFill="1" applyBorder="1" applyAlignment="1" applyProtection="1">
      <alignment horizontal="center" wrapText="1"/>
    </xf>
    <xf numFmtId="0" fontId="4" fillId="0" borderId="11" xfId="1" applyFont="1" applyFill="1" applyBorder="1" applyAlignment="1" applyProtection="1">
      <alignment horizontal="center" wrapText="1"/>
    </xf>
    <xf numFmtId="0" fontId="4" fillId="0" borderId="0" xfId="1" applyFont="1" applyFill="1" applyBorder="1" applyAlignment="1" applyProtection="1">
      <alignment horizont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1" fillId="0" borderId="0" xfId="1" applyFill="1" applyBorder="1" applyAlignment="1" applyProtection="1">
      <alignment horizontal="center" vertical="center"/>
    </xf>
    <xf numFmtId="0" fontId="9" fillId="0" borderId="15" xfId="1" applyFont="1" applyFill="1" applyBorder="1" applyAlignment="1" applyProtection="1">
      <alignment vertical="center" wrapText="1"/>
    </xf>
    <xf numFmtId="164" fontId="10" fillId="0" borderId="3" xfId="2" applyNumberFormat="1" applyFont="1" applyFill="1" applyBorder="1" applyAlignment="1" applyProtection="1">
      <alignment horizontal="center" vertical="center"/>
    </xf>
    <xf numFmtId="165" fontId="11" fillId="0" borderId="3" xfId="1" applyNumberFormat="1" applyFont="1" applyFill="1" applyBorder="1" applyAlignment="1" applyProtection="1">
      <alignment horizontal="right" vertical="center" wrapText="1"/>
      <protection locked="0"/>
    </xf>
    <xf numFmtId="165" fontId="9" fillId="0" borderId="3" xfId="1" applyNumberFormat="1" applyFont="1" applyFill="1" applyBorder="1" applyAlignment="1" applyProtection="1">
      <alignment horizontal="right" vertical="center" wrapText="1"/>
      <protection locked="0"/>
    </xf>
    <xf numFmtId="165" fontId="11" fillId="0" borderId="16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1" applyFill="1" applyAlignment="1" applyProtection="1">
      <alignment vertical="center"/>
    </xf>
    <xf numFmtId="165" fontId="11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9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1" applyFill="1" applyBorder="1" applyAlignment="1" applyProtection="1">
      <alignment vertical="center"/>
    </xf>
    <xf numFmtId="0" fontId="9" fillId="0" borderId="17" xfId="1" applyFont="1" applyFill="1" applyBorder="1" applyAlignment="1" applyProtection="1">
      <alignment vertical="center" wrapText="1"/>
    </xf>
    <xf numFmtId="164" fontId="10" fillId="0" borderId="7" xfId="2" applyNumberFormat="1" applyFont="1" applyFill="1" applyBorder="1" applyAlignment="1" applyProtection="1">
      <alignment horizontal="center" vertical="center"/>
    </xf>
    <xf numFmtId="165" fontId="11" fillId="0" borderId="7" xfId="1" applyNumberFormat="1" applyFont="1" applyFill="1" applyBorder="1" applyAlignment="1" applyProtection="1">
      <alignment horizontal="right" vertical="center" wrapText="1"/>
    </xf>
    <xf numFmtId="165" fontId="11" fillId="0" borderId="0" xfId="1" applyNumberFormat="1" applyFont="1" applyFill="1" applyBorder="1" applyAlignment="1" applyProtection="1">
      <alignment horizontal="right" vertical="center" wrapText="1"/>
    </xf>
    <xf numFmtId="165" fontId="9" fillId="0" borderId="0" xfId="1" applyNumberFormat="1" applyFont="1" applyFill="1" applyBorder="1" applyAlignment="1" applyProtection="1">
      <alignment horizontal="right" vertical="center" wrapText="1"/>
    </xf>
    <xf numFmtId="0" fontId="12" fillId="0" borderId="17" xfId="1" applyFont="1" applyFill="1" applyBorder="1" applyAlignment="1" applyProtection="1">
      <alignment horizontal="left" vertical="center" wrapText="1" indent="1"/>
    </xf>
    <xf numFmtId="165" fontId="13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8" fillId="2" borderId="7" xfId="1" applyNumberFormat="1" applyFont="1" applyFill="1" applyBorder="1" applyAlignment="1" applyProtection="1">
      <alignment horizontal="right" vertical="center" wrapText="1"/>
      <protection locked="0"/>
    </xf>
    <xf numFmtId="165" fontId="13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3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8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9" fillId="0" borderId="7" xfId="1" applyNumberFormat="1" applyFont="1" applyFill="1" applyBorder="1" applyAlignment="1" applyProtection="1">
      <alignment horizontal="right" vertical="center" wrapText="1"/>
    </xf>
    <xf numFmtId="165" fontId="14" fillId="0" borderId="0" xfId="1" applyNumberFormat="1" applyFont="1" applyFill="1" applyBorder="1" applyAlignment="1" applyProtection="1">
      <alignment horizontal="right" vertical="center" wrapText="1"/>
    </xf>
    <xf numFmtId="165" fontId="14" fillId="2" borderId="7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7" xfId="1" applyNumberFormat="1" applyFont="1" applyFill="1" applyBorder="1" applyAlignment="1" applyProtection="1">
      <alignment horizontal="right" vertical="center" wrapText="1"/>
    </xf>
    <xf numFmtId="165" fontId="15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11" xfId="1" applyNumberFormat="1" applyFont="1" applyFill="1" applyBorder="1" applyAlignment="1" applyProtection="1">
      <alignment horizontal="right" vertical="center" wrapText="1"/>
    </xf>
    <xf numFmtId="165" fontId="9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9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9" fillId="0" borderId="11" xfId="1" applyNumberFormat="1" applyFont="1" applyFill="1" applyBorder="1" applyAlignment="1" applyProtection="1">
      <alignment horizontal="right" vertical="center" wrapText="1"/>
    </xf>
    <xf numFmtId="165" fontId="9" fillId="2" borderId="0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12" xfId="1" applyFont="1" applyFill="1" applyBorder="1" applyAlignment="1" applyProtection="1">
      <alignment vertical="center" wrapText="1"/>
    </xf>
    <xf numFmtId="164" fontId="10" fillId="0" borderId="13" xfId="2" applyNumberFormat="1" applyFont="1" applyFill="1" applyBorder="1" applyAlignment="1" applyProtection="1">
      <alignment horizontal="center" vertical="center"/>
    </xf>
    <xf numFmtId="165" fontId="11" fillId="0" borderId="13" xfId="1" applyNumberFormat="1" applyFont="1" applyFill="1" applyBorder="1" applyAlignment="1" applyProtection="1">
      <alignment horizontal="right" vertical="center" wrapText="1"/>
    </xf>
    <xf numFmtId="165" fontId="9" fillId="0" borderId="13" xfId="1" applyNumberFormat="1" applyFont="1" applyFill="1" applyBorder="1" applyAlignment="1" applyProtection="1">
      <alignment horizontal="right" vertical="center" wrapText="1"/>
    </xf>
    <xf numFmtId="165" fontId="11" fillId="0" borderId="14" xfId="1" applyNumberFormat="1" applyFont="1" applyFill="1" applyBorder="1" applyAlignment="1" applyProtection="1">
      <alignment horizontal="right" vertical="center" wrapText="1"/>
    </xf>
    <xf numFmtId="0" fontId="15" fillId="0" borderId="0" xfId="1" applyFont="1" applyFill="1" applyProtection="1"/>
    <xf numFmtId="3" fontId="1" fillId="0" borderId="0" xfId="1" applyNumberFormat="1" applyFont="1" applyFill="1" applyProtection="1"/>
    <xf numFmtId="3" fontId="1" fillId="0" borderId="0" xfId="1" applyNumberFormat="1" applyFont="1" applyFill="1" applyAlignment="1" applyProtection="1">
      <alignment horizontal="center"/>
    </xf>
    <xf numFmtId="0" fontId="14" fillId="0" borderId="0" xfId="1" applyFont="1" applyFill="1" applyProtection="1"/>
    <xf numFmtId="0" fontId="1" fillId="0" borderId="0" xfId="1" applyFont="1" applyFill="1" applyProtection="1"/>
    <xf numFmtId="0" fontId="1" fillId="0" borderId="0" xfId="1" applyFont="1" applyFill="1" applyAlignment="1" applyProtection="1">
      <alignment horizontal="left"/>
    </xf>
    <xf numFmtId="0" fontId="1" fillId="0" borderId="0" xfId="1" applyFill="1" applyAlignment="1" applyProtection="1">
      <alignment horizontal="center"/>
    </xf>
  </cellXfs>
  <cellStyles count="3"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>
    <tabColor theme="6"/>
  </sheetPr>
  <dimension ref="A1:Q75"/>
  <sheetViews>
    <sheetView tabSelected="1" view="pageLayout" zoomScaleNormal="100" zoomScaleSheetLayoutView="55" workbookViewId="0">
      <selection activeCell="C10" sqref="C10"/>
    </sheetView>
  </sheetViews>
  <sheetFormatPr defaultColWidth="10.28515625" defaultRowHeight="15.75" x14ac:dyDescent="0.25"/>
  <cols>
    <col min="1" max="1" width="57.5703125" style="2" customWidth="1"/>
    <col min="2" max="2" width="5.28515625" style="5" customWidth="1"/>
    <col min="3" max="3" width="11.85546875" style="2" bestFit="1" customWidth="1"/>
    <col min="4" max="4" width="11.85546875" style="70" bestFit="1" customWidth="1"/>
    <col min="5" max="5" width="10.42578125" style="72" customWidth="1"/>
    <col min="6" max="6" width="8.42578125" style="2" customWidth="1"/>
    <col min="7" max="7" width="11.85546875" style="2" bestFit="1" customWidth="1"/>
    <col min="8" max="8" width="11.5703125" style="70" bestFit="1" customWidth="1"/>
    <col min="9" max="9" width="10.42578125" style="72" customWidth="1"/>
    <col min="10" max="10" width="8.42578125" style="2" customWidth="1"/>
    <col min="11" max="11" width="11.42578125" style="2" customWidth="1"/>
    <col min="12" max="12" width="11.28515625" style="2" bestFit="1" customWidth="1"/>
    <col min="13" max="13" width="10.28515625" style="2"/>
    <col min="14" max="14" width="8.5703125" style="2" customWidth="1"/>
    <col min="15" max="15" width="11.42578125" style="2" customWidth="1"/>
    <col min="16" max="16384" width="10.28515625" style="2"/>
  </cols>
  <sheetData>
    <row r="1" spans="1:17" ht="21.75" customHeight="1" x14ac:dyDescent="0.25">
      <c r="A1" s="1" t="s">
        <v>0</v>
      </c>
      <c r="B1" s="1"/>
      <c r="C1" s="1"/>
      <c r="D1" s="1"/>
      <c r="E1" s="1"/>
      <c r="H1" s="2"/>
      <c r="I1" s="2"/>
    </row>
    <row r="2" spans="1:17" ht="21.75" customHeight="1" x14ac:dyDescent="0.25">
      <c r="A2" s="1" t="s">
        <v>1</v>
      </c>
      <c r="B2" s="1"/>
      <c r="C2" s="1"/>
      <c r="D2" s="1"/>
      <c r="E2" s="1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6.5" thickBot="1" x14ac:dyDescent="0.3">
      <c r="A3" s="4" t="s">
        <v>2</v>
      </c>
      <c r="C3" s="6" t="s">
        <v>3</v>
      </c>
      <c r="D3" s="6"/>
      <c r="E3" s="6"/>
      <c r="G3" s="6"/>
      <c r="H3" s="6"/>
      <c r="I3" s="6"/>
      <c r="J3" s="3"/>
      <c r="K3" s="6"/>
      <c r="L3" s="6"/>
      <c r="M3" s="6"/>
      <c r="N3" s="3"/>
      <c r="O3" s="6"/>
      <c r="P3" s="6"/>
      <c r="Q3" s="6"/>
    </row>
    <row r="4" spans="1:17" ht="15.75" customHeight="1" x14ac:dyDescent="0.25">
      <c r="A4" s="7" t="s">
        <v>4</v>
      </c>
      <c r="B4" s="8" t="s">
        <v>5</v>
      </c>
      <c r="C4" s="9" t="s">
        <v>6</v>
      </c>
      <c r="D4" s="9" t="s">
        <v>7</v>
      </c>
      <c r="E4" s="10" t="s">
        <v>8</v>
      </c>
      <c r="G4" s="11"/>
      <c r="H4" s="11"/>
      <c r="I4" s="11"/>
      <c r="J4" s="3"/>
      <c r="K4" s="11"/>
      <c r="L4" s="11"/>
      <c r="M4" s="11"/>
      <c r="N4" s="3"/>
      <c r="O4" s="11"/>
      <c r="P4" s="11"/>
      <c r="Q4" s="11"/>
    </row>
    <row r="5" spans="1:17" ht="11.25" customHeight="1" x14ac:dyDescent="0.25">
      <c r="A5" s="12"/>
      <c r="B5" s="13"/>
      <c r="C5" s="14"/>
      <c r="D5" s="14"/>
      <c r="E5" s="15"/>
      <c r="G5" s="11"/>
      <c r="H5" s="11"/>
      <c r="I5" s="11"/>
      <c r="J5" s="3"/>
      <c r="K5" s="11"/>
      <c r="L5" s="11"/>
      <c r="M5" s="11"/>
      <c r="N5" s="3"/>
      <c r="O5" s="11"/>
      <c r="P5" s="11"/>
      <c r="Q5" s="11"/>
    </row>
    <row r="6" spans="1:17" ht="15.75" customHeight="1" x14ac:dyDescent="0.25">
      <c r="A6" s="16"/>
      <c r="B6" s="17"/>
      <c r="C6" s="18" t="s">
        <v>9</v>
      </c>
      <c r="D6" s="18"/>
      <c r="E6" s="19"/>
      <c r="G6" s="20"/>
      <c r="H6" s="20"/>
      <c r="I6" s="20"/>
      <c r="J6" s="3"/>
      <c r="K6" s="20"/>
      <c r="L6" s="20"/>
      <c r="M6" s="20"/>
      <c r="N6" s="3"/>
      <c r="O6" s="20"/>
      <c r="P6" s="20"/>
      <c r="Q6" s="20"/>
    </row>
    <row r="7" spans="1:17" s="24" customFormat="1" ht="16.5" thickBot="1" x14ac:dyDescent="0.3">
      <c r="A7" s="21" t="s">
        <v>10</v>
      </c>
      <c r="B7" s="22" t="s">
        <v>11</v>
      </c>
      <c r="C7" s="22" t="s">
        <v>12</v>
      </c>
      <c r="D7" s="22" t="s">
        <v>13</v>
      </c>
      <c r="E7" s="23" t="s">
        <v>14</v>
      </c>
      <c r="G7" s="25"/>
      <c r="H7" s="25"/>
      <c r="I7" s="25"/>
      <c r="J7" s="26"/>
      <c r="K7" s="25"/>
      <c r="L7" s="25"/>
      <c r="M7" s="25"/>
      <c r="N7" s="26"/>
      <c r="O7" s="25"/>
      <c r="P7" s="25"/>
      <c r="Q7" s="25"/>
    </row>
    <row r="8" spans="1:17" s="32" customFormat="1" x14ac:dyDescent="0.25">
      <c r="A8" s="27" t="s">
        <v>15</v>
      </c>
      <c r="B8" s="28" t="s">
        <v>16</v>
      </c>
      <c r="C8" s="29">
        <v>135148751</v>
      </c>
      <c r="D8" s="30">
        <v>2967457</v>
      </c>
      <c r="E8" s="31"/>
      <c r="G8" s="33"/>
      <c r="H8" s="34"/>
      <c r="I8" s="33"/>
      <c r="J8" s="35"/>
      <c r="K8" s="33"/>
      <c r="L8" s="34"/>
      <c r="M8" s="33"/>
      <c r="N8" s="35"/>
      <c r="O8" s="33"/>
      <c r="P8" s="34"/>
      <c r="Q8" s="33"/>
    </row>
    <row r="9" spans="1:17" s="32" customFormat="1" x14ac:dyDescent="0.25">
      <c r="A9" s="36" t="s">
        <v>17</v>
      </c>
      <c r="B9" s="37" t="s">
        <v>18</v>
      </c>
      <c r="C9" s="38">
        <f>C10+C15+C20+C25+C30</f>
        <v>8133083797</v>
      </c>
      <c r="D9" s="38">
        <f t="shared" ref="D9:E9" si="0">D10+D15+D20+D25+D30</f>
        <v>5671249928</v>
      </c>
      <c r="E9" s="38">
        <f t="shared" si="0"/>
        <v>0</v>
      </c>
      <c r="G9" s="39"/>
      <c r="H9" s="40"/>
      <c r="I9" s="39"/>
      <c r="J9" s="35"/>
      <c r="K9" s="39"/>
      <c r="L9" s="40"/>
      <c r="M9" s="39"/>
      <c r="N9" s="35"/>
      <c r="O9" s="39"/>
      <c r="P9" s="40"/>
      <c r="Q9" s="39"/>
    </row>
    <row r="10" spans="1:17" s="32" customFormat="1" x14ac:dyDescent="0.25">
      <c r="A10" s="36" t="s">
        <v>19</v>
      </c>
      <c r="B10" s="37" t="s">
        <v>20</v>
      </c>
      <c r="C10" s="38">
        <f>SUM(C11:C14)</f>
        <v>7448527270</v>
      </c>
      <c r="D10" s="38">
        <f t="shared" ref="D10:E10" si="1">SUM(D11:D14)</f>
        <v>5307779510</v>
      </c>
      <c r="E10" s="38">
        <f t="shared" si="1"/>
        <v>0</v>
      </c>
      <c r="G10" s="39"/>
      <c r="H10" s="40"/>
      <c r="I10" s="39"/>
      <c r="J10" s="35"/>
      <c r="K10" s="39"/>
      <c r="L10" s="40"/>
      <c r="M10" s="39"/>
      <c r="N10" s="35"/>
      <c r="O10" s="39"/>
      <c r="P10" s="40"/>
      <c r="Q10" s="39"/>
    </row>
    <row r="11" spans="1:17" s="32" customFormat="1" x14ac:dyDescent="0.25">
      <c r="A11" s="41" t="s">
        <v>21</v>
      </c>
      <c r="B11" s="37" t="s">
        <v>22</v>
      </c>
      <c r="C11" s="42">
        <v>1329534724</v>
      </c>
      <c r="D11" s="43">
        <v>817943790</v>
      </c>
      <c r="E11" s="44"/>
      <c r="G11" s="45"/>
      <c r="H11" s="46"/>
      <c r="I11" s="45"/>
      <c r="J11" s="35"/>
      <c r="K11" s="45"/>
      <c r="L11" s="46"/>
      <c r="M11" s="45"/>
      <c r="N11" s="35"/>
      <c r="O11" s="45"/>
      <c r="P11" s="46"/>
      <c r="Q11" s="45"/>
    </row>
    <row r="12" spans="1:17" s="32" customFormat="1" ht="26.25" customHeight="1" x14ac:dyDescent="0.25">
      <c r="A12" s="41" t="s">
        <v>23</v>
      </c>
      <c r="B12" s="37" t="s">
        <v>24</v>
      </c>
      <c r="C12" s="47">
        <v>21870556</v>
      </c>
      <c r="D12" s="47">
        <v>13766055</v>
      </c>
      <c r="E12" s="48"/>
      <c r="G12" s="49"/>
      <c r="H12" s="49"/>
      <c r="I12" s="49"/>
      <c r="J12" s="35"/>
      <c r="K12" s="49"/>
      <c r="L12" s="49"/>
      <c r="M12" s="49"/>
      <c r="N12" s="35"/>
      <c r="O12" s="49"/>
      <c r="P12" s="49"/>
      <c r="Q12" s="49"/>
    </row>
    <row r="13" spans="1:17" s="32" customFormat="1" ht="22.5" x14ac:dyDescent="0.25">
      <c r="A13" s="41" t="s">
        <v>25</v>
      </c>
      <c r="B13" s="37" t="s">
        <v>26</v>
      </c>
      <c r="C13" s="47">
        <v>3898234007</v>
      </c>
      <c r="D13" s="47">
        <v>2654141177</v>
      </c>
      <c r="E13" s="48"/>
      <c r="G13" s="49"/>
      <c r="H13" s="49"/>
      <c r="I13" s="49"/>
      <c r="J13" s="35"/>
      <c r="K13" s="49"/>
      <c r="L13" s="49"/>
      <c r="M13" s="49"/>
      <c r="N13" s="35"/>
      <c r="O13" s="49"/>
      <c r="P13" s="49"/>
      <c r="Q13" s="49"/>
    </row>
    <row r="14" spans="1:17" s="32" customFormat="1" x14ac:dyDescent="0.25">
      <c r="A14" s="41" t="s">
        <v>27</v>
      </c>
      <c r="B14" s="37" t="s">
        <v>28</v>
      </c>
      <c r="C14" s="47">
        <v>2198887983</v>
      </c>
      <c r="D14" s="47">
        <v>1821928488</v>
      </c>
      <c r="E14" s="48"/>
      <c r="G14" s="49"/>
      <c r="H14" s="49"/>
      <c r="I14" s="49"/>
      <c r="J14" s="35"/>
      <c r="K14" s="49"/>
      <c r="L14" s="49"/>
      <c r="M14" s="49"/>
      <c r="N14" s="35"/>
      <c r="O14" s="49"/>
      <c r="P14" s="49"/>
      <c r="Q14" s="49"/>
    </row>
    <row r="15" spans="1:17" s="32" customFormat="1" x14ac:dyDescent="0.25">
      <c r="A15" s="36" t="s">
        <v>29</v>
      </c>
      <c r="B15" s="37" t="s">
        <v>30</v>
      </c>
      <c r="C15" s="50">
        <f>SUM(C16:C19)</f>
        <v>388458959</v>
      </c>
      <c r="D15" s="50">
        <f t="shared" ref="D15:E15" si="2">SUM(D16:D19)</f>
        <v>67372850</v>
      </c>
      <c r="E15" s="50">
        <f t="shared" si="2"/>
        <v>0</v>
      </c>
      <c r="G15" s="40"/>
      <c r="H15" s="40"/>
      <c r="I15" s="51"/>
      <c r="J15" s="35"/>
      <c r="K15" s="40"/>
      <c r="L15" s="40"/>
      <c r="M15" s="51"/>
      <c r="N15" s="35"/>
      <c r="O15" s="40"/>
      <c r="P15" s="40"/>
      <c r="Q15" s="51"/>
    </row>
    <row r="16" spans="1:17" s="32" customFormat="1" x14ac:dyDescent="0.25">
      <c r="A16" s="41" t="s">
        <v>31</v>
      </c>
      <c r="B16" s="37" t="s">
        <v>32</v>
      </c>
      <c r="C16" s="47"/>
      <c r="D16" s="52"/>
      <c r="E16" s="48"/>
      <c r="G16" s="49"/>
      <c r="H16" s="49"/>
      <c r="I16" s="49"/>
      <c r="J16" s="35"/>
      <c r="K16" s="49"/>
      <c r="L16" s="49"/>
      <c r="M16" s="49"/>
      <c r="N16" s="35"/>
      <c r="O16" s="49"/>
      <c r="P16" s="49"/>
      <c r="Q16" s="49"/>
    </row>
    <row r="17" spans="1:17" s="32" customFormat="1" ht="22.5" x14ac:dyDescent="0.25">
      <c r="A17" s="41" t="s">
        <v>33</v>
      </c>
      <c r="B17" s="37" t="s">
        <v>34</v>
      </c>
      <c r="C17" s="47"/>
      <c r="D17" s="47"/>
      <c r="E17" s="48"/>
      <c r="G17" s="49"/>
      <c r="H17" s="49"/>
      <c r="I17" s="49"/>
      <c r="J17" s="35"/>
      <c r="K17" s="49"/>
      <c r="L17" s="49"/>
      <c r="M17" s="49"/>
      <c r="N17" s="35"/>
      <c r="O17" s="49"/>
      <c r="P17" s="49"/>
      <c r="Q17" s="49"/>
    </row>
    <row r="18" spans="1:17" s="32" customFormat="1" x14ac:dyDescent="0.25">
      <c r="A18" s="41" t="s">
        <v>35</v>
      </c>
      <c r="B18" s="37" t="s">
        <v>36</v>
      </c>
      <c r="C18" s="47"/>
      <c r="D18" s="47"/>
      <c r="E18" s="48"/>
      <c r="G18" s="49"/>
      <c r="H18" s="49"/>
      <c r="I18" s="49"/>
      <c r="J18" s="35"/>
      <c r="K18" s="49"/>
      <c r="L18" s="49"/>
      <c r="M18" s="49"/>
      <c r="N18" s="35"/>
      <c r="O18" s="49"/>
      <c r="P18" s="49"/>
      <c r="Q18" s="49"/>
    </row>
    <row r="19" spans="1:17" s="32" customFormat="1" x14ac:dyDescent="0.25">
      <c r="A19" s="41" t="s">
        <v>37</v>
      </c>
      <c r="B19" s="37" t="s">
        <v>38</v>
      </c>
      <c r="C19" s="47">
        <v>388458959</v>
      </c>
      <c r="D19" s="47">
        <v>67372850</v>
      </c>
      <c r="E19" s="48"/>
      <c r="G19" s="49"/>
      <c r="H19" s="49"/>
      <c r="I19" s="49"/>
      <c r="J19" s="35"/>
      <c r="K19" s="49"/>
      <c r="L19" s="49"/>
      <c r="M19" s="49"/>
      <c r="N19" s="35"/>
      <c r="O19" s="49"/>
      <c r="P19" s="49"/>
      <c r="Q19" s="49"/>
    </row>
    <row r="20" spans="1:17" s="32" customFormat="1" x14ac:dyDescent="0.25">
      <c r="A20" s="36" t="s">
        <v>39</v>
      </c>
      <c r="B20" s="37" t="s">
        <v>40</v>
      </c>
      <c r="C20" s="53">
        <f>SUM(C21:C24)</f>
        <v>0</v>
      </c>
      <c r="D20" s="53">
        <f t="shared" ref="D20:E20" si="3">SUM(D21:D24)</f>
        <v>0</v>
      </c>
      <c r="E20" s="53">
        <f t="shared" si="3"/>
        <v>0</v>
      </c>
      <c r="G20" s="51"/>
      <c r="H20" s="51"/>
      <c r="I20" s="51"/>
      <c r="J20" s="35"/>
      <c r="K20" s="51"/>
      <c r="L20" s="51"/>
      <c r="M20" s="51"/>
      <c r="N20" s="35"/>
      <c r="O20" s="51"/>
      <c r="P20" s="51"/>
      <c r="Q20" s="51"/>
    </row>
    <row r="21" spans="1:17" s="32" customFormat="1" x14ac:dyDescent="0.25">
      <c r="A21" s="41" t="s">
        <v>41</v>
      </c>
      <c r="B21" s="37" t="s">
        <v>42</v>
      </c>
      <c r="C21" s="47"/>
      <c r="D21" s="47"/>
      <c r="E21" s="48"/>
      <c r="G21" s="49"/>
      <c r="H21" s="49"/>
      <c r="I21" s="49"/>
      <c r="J21" s="35"/>
      <c r="K21" s="49"/>
      <c r="L21" s="49"/>
      <c r="M21" s="49"/>
      <c r="N21" s="35"/>
      <c r="O21" s="49"/>
      <c r="P21" s="49"/>
      <c r="Q21" s="49"/>
    </row>
    <row r="22" spans="1:17" s="32" customFormat="1" x14ac:dyDescent="0.25">
      <c r="A22" s="41" t="s">
        <v>43</v>
      </c>
      <c r="B22" s="37" t="s">
        <v>44</v>
      </c>
      <c r="C22" s="47"/>
      <c r="D22" s="47"/>
      <c r="E22" s="48"/>
      <c r="G22" s="49"/>
      <c r="H22" s="49"/>
      <c r="I22" s="49"/>
      <c r="J22" s="35"/>
      <c r="K22" s="49"/>
      <c r="L22" s="49"/>
      <c r="M22" s="49"/>
      <c r="N22" s="35"/>
      <c r="O22" s="49"/>
      <c r="P22" s="49"/>
      <c r="Q22" s="49"/>
    </row>
    <row r="23" spans="1:17" s="32" customFormat="1" x14ac:dyDescent="0.25">
      <c r="A23" s="41" t="s">
        <v>45</v>
      </c>
      <c r="B23" s="37" t="s">
        <v>46</v>
      </c>
      <c r="C23" s="47"/>
      <c r="D23" s="47"/>
      <c r="E23" s="48"/>
      <c r="G23" s="49"/>
      <c r="H23" s="49"/>
      <c r="I23" s="49"/>
      <c r="J23" s="35"/>
      <c r="K23" s="49"/>
      <c r="L23" s="49"/>
      <c r="M23" s="49"/>
      <c r="N23" s="35"/>
      <c r="O23" s="49"/>
      <c r="P23" s="49"/>
      <c r="Q23" s="49"/>
    </row>
    <row r="24" spans="1:17" s="32" customFormat="1" x14ac:dyDescent="0.25">
      <c r="A24" s="41" t="s">
        <v>47</v>
      </c>
      <c r="B24" s="37" t="s">
        <v>48</v>
      </c>
      <c r="C24" s="47"/>
      <c r="D24" s="47"/>
      <c r="E24" s="48"/>
      <c r="G24" s="49"/>
      <c r="H24" s="49"/>
      <c r="I24" s="49"/>
      <c r="J24" s="35"/>
      <c r="K24" s="49"/>
      <c r="L24" s="49"/>
      <c r="M24" s="49"/>
      <c r="N24" s="35"/>
      <c r="O24" s="49"/>
      <c r="P24" s="49"/>
      <c r="Q24" s="49"/>
    </row>
    <row r="25" spans="1:17" s="32" customFormat="1" x14ac:dyDescent="0.25">
      <c r="A25" s="36" t="s">
        <v>49</v>
      </c>
      <c r="B25" s="37" t="s">
        <v>50</v>
      </c>
      <c r="C25" s="50">
        <f>SUM(C26:C29)</f>
        <v>296097568</v>
      </c>
      <c r="D25" s="50">
        <f t="shared" ref="D25:E25" si="4">SUM(D26:D29)</f>
        <v>296097568</v>
      </c>
      <c r="E25" s="50">
        <f t="shared" si="4"/>
        <v>0</v>
      </c>
      <c r="G25" s="40"/>
      <c r="H25" s="40"/>
      <c r="I25" s="51"/>
      <c r="J25" s="35"/>
      <c r="K25" s="40"/>
      <c r="L25" s="40"/>
      <c r="M25" s="51"/>
      <c r="N25" s="35"/>
      <c r="O25" s="40"/>
      <c r="P25" s="40"/>
      <c r="Q25" s="51"/>
    </row>
    <row r="26" spans="1:17" s="32" customFormat="1" x14ac:dyDescent="0.25">
      <c r="A26" s="41" t="s">
        <v>51</v>
      </c>
      <c r="B26" s="37" t="s">
        <v>52</v>
      </c>
      <c r="C26" s="54"/>
      <c r="D26" s="52"/>
      <c r="E26" s="48"/>
      <c r="G26" s="55"/>
      <c r="H26" s="55"/>
      <c r="I26" s="49"/>
      <c r="J26" s="35"/>
      <c r="K26" s="55"/>
      <c r="L26" s="55"/>
      <c r="M26" s="49"/>
      <c r="N26" s="35"/>
      <c r="O26" s="55"/>
      <c r="P26" s="55"/>
      <c r="Q26" s="49"/>
    </row>
    <row r="27" spans="1:17" s="32" customFormat="1" x14ac:dyDescent="0.25">
      <c r="A27" s="41" t="s">
        <v>53</v>
      </c>
      <c r="B27" s="37" t="s">
        <v>54</v>
      </c>
      <c r="C27" s="47"/>
      <c r="D27" s="47"/>
      <c r="E27" s="48"/>
      <c r="G27" s="49"/>
      <c r="H27" s="49"/>
      <c r="I27" s="49"/>
      <c r="J27" s="35"/>
      <c r="K27" s="49"/>
      <c r="L27" s="49"/>
      <c r="M27" s="49"/>
      <c r="N27" s="35"/>
      <c r="O27" s="49"/>
      <c r="P27" s="49"/>
      <c r="Q27" s="49"/>
    </row>
    <row r="28" spans="1:17" s="32" customFormat="1" x14ac:dyDescent="0.25">
      <c r="A28" s="41" t="s">
        <v>55</v>
      </c>
      <c r="B28" s="37" t="s">
        <v>56</v>
      </c>
      <c r="C28" s="47"/>
      <c r="D28" s="47"/>
      <c r="E28" s="48"/>
      <c r="G28" s="49"/>
      <c r="H28" s="49"/>
      <c r="I28" s="49"/>
      <c r="J28" s="35"/>
      <c r="K28" s="49"/>
      <c r="L28" s="49"/>
      <c r="M28" s="49"/>
      <c r="N28" s="35"/>
      <c r="O28" s="49"/>
      <c r="P28" s="49"/>
      <c r="Q28" s="49"/>
    </row>
    <row r="29" spans="1:17" s="32" customFormat="1" x14ac:dyDescent="0.25">
      <c r="A29" s="41" t="s">
        <v>57</v>
      </c>
      <c r="B29" s="37" t="s">
        <v>58</v>
      </c>
      <c r="C29" s="47">
        <v>296097568</v>
      </c>
      <c r="D29" s="47">
        <v>296097568</v>
      </c>
      <c r="E29" s="48"/>
      <c r="G29" s="49"/>
      <c r="H29" s="49"/>
      <c r="I29" s="49"/>
      <c r="J29" s="35"/>
      <c r="K29" s="49"/>
      <c r="L29" s="49"/>
      <c r="M29" s="49"/>
      <c r="N29" s="35"/>
      <c r="O29" s="49"/>
      <c r="P29" s="49"/>
      <c r="Q29" s="49"/>
    </row>
    <row r="30" spans="1:17" s="32" customFormat="1" x14ac:dyDescent="0.25">
      <c r="A30" s="36" t="s">
        <v>59</v>
      </c>
      <c r="B30" s="37" t="s">
        <v>60</v>
      </c>
      <c r="C30" s="53">
        <f>+C31+C32+C33+C34</f>
        <v>0</v>
      </c>
      <c r="D30" s="53">
        <f>+D31+D32+D33+D34</f>
        <v>0</v>
      </c>
      <c r="E30" s="56">
        <f>+E31+E32+E33+E34</f>
        <v>0</v>
      </c>
      <c r="G30" s="51"/>
      <c r="H30" s="51"/>
      <c r="I30" s="51"/>
      <c r="J30" s="35"/>
      <c r="K30" s="51"/>
      <c r="L30" s="51"/>
      <c r="M30" s="51"/>
      <c r="N30" s="35"/>
      <c r="O30" s="51"/>
      <c r="P30" s="51"/>
      <c r="Q30" s="51"/>
    </row>
    <row r="31" spans="1:17" s="32" customFormat="1" x14ac:dyDescent="0.25">
      <c r="A31" s="41" t="s">
        <v>61</v>
      </c>
      <c r="B31" s="37" t="s">
        <v>62</v>
      </c>
      <c r="C31" s="47"/>
      <c r="D31" s="47"/>
      <c r="E31" s="48"/>
      <c r="G31" s="49"/>
      <c r="H31" s="49"/>
      <c r="I31" s="49"/>
      <c r="J31" s="35"/>
      <c r="K31" s="49"/>
      <c r="L31" s="49"/>
      <c r="M31" s="49"/>
      <c r="N31" s="35"/>
      <c r="O31" s="49"/>
      <c r="P31" s="49"/>
      <c r="Q31" s="49"/>
    </row>
    <row r="32" spans="1:17" s="32" customFormat="1" ht="22.5" x14ac:dyDescent="0.25">
      <c r="A32" s="41" t="s">
        <v>63</v>
      </c>
      <c r="B32" s="37" t="s">
        <v>64</v>
      </c>
      <c r="C32" s="47"/>
      <c r="D32" s="47"/>
      <c r="E32" s="48"/>
      <c r="G32" s="49"/>
      <c r="H32" s="49"/>
      <c r="I32" s="49"/>
      <c r="J32" s="35"/>
      <c r="K32" s="49"/>
      <c r="L32" s="49"/>
      <c r="M32" s="49"/>
      <c r="N32" s="35"/>
      <c r="O32" s="49"/>
      <c r="P32" s="49"/>
      <c r="Q32" s="49"/>
    </row>
    <row r="33" spans="1:17" s="32" customFormat="1" x14ac:dyDescent="0.25">
      <c r="A33" s="41" t="s">
        <v>65</v>
      </c>
      <c r="B33" s="37" t="s">
        <v>66</v>
      </c>
      <c r="C33" s="47"/>
      <c r="D33" s="47"/>
      <c r="E33" s="48"/>
      <c r="G33" s="49"/>
      <c r="H33" s="49"/>
      <c r="I33" s="49"/>
      <c r="J33" s="35"/>
      <c r="K33" s="49"/>
      <c r="L33" s="49"/>
      <c r="M33" s="49"/>
      <c r="N33" s="35"/>
      <c r="O33" s="49"/>
      <c r="P33" s="49"/>
      <c r="Q33" s="49"/>
    </row>
    <row r="34" spans="1:17" s="32" customFormat="1" x14ac:dyDescent="0.25">
      <c r="A34" s="41" t="s">
        <v>67</v>
      </c>
      <c r="B34" s="37" t="s">
        <v>68</v>
      </c>
      <c r="C34" s="47"/>
      <c r="D34" s="47"/>
      <c r="E34" s="48"/>
      <c r="G34" s="49"/>
      <c r="H34" s="49"/>
      <c r="I34" s="49"/>
      <c r="J34" s="35"/>
      <c r="K34" s="49"/>
      <c r="L34" s="49"/>
      <c r="M34" s="49"/>
      <c r="N34" s="35"/>
      <c r="O34" s="49"/>
      <c r="P34" s="49"/>
      <c r="Q34" s="49"/>
    </row>
    <row r="35" spans="1:17" s="32" customFormat="1" x14ac:dyDescent="0.25">
      <c r="A35" s="36" t="s">
        <v>69</v>
      </c>
      <c r="B35" s="37" t="s">
        <v>70</v>
      </c>
      <c r="C35" s="50">
        <f>C36+C41+C46</f>
        <v>28219000</v>
      </c>
      <c r="D35" s="50">
        <f t="shared" ref="D35:E35" si="5">D36+D41+D46</f>
        <v>28219000</v>
      </c>
      <c r="E35" s="50">
        <f t="shared" si="5"/>
        <v>0</v>
      </c>
      <c r="G35" s="40"/>
      <c r="H35" s="40"/>
      <c r="I35" s="40"/>
      <c r="J35" s="35"/>
      <c r="K35" s="40"/>
      <c r="L35" s="40"/>
      <c r="M35" s="40"/>
      <c r="N35" s="35"/>
      <c r="O35" s="40"/>
      <c r="P35" s="40"/>
      <c r="Q35" s="40"/>
    </row>
    <row r="36" spans="1:17" s="32" customFormat="1" x14ac:dyDescent="0.25">
      <c r="A36" s="36" t="s">
        <v>71</v>
      </c>
      <c r="B36" s="37" t="s">
        <v>72</v>
      </c>
      <c r="C36" s="50">
        <f>SUM(C37:C40)</f>
        <v>28219000</v>
      </c>
      <c r="D36" s="50">
        <f t="shared" ref="D36:E36" si="6">SUM(D37:D40)</f>
        <v>28219000</v>
      </c>
      <c r="E36" s="50">
        <f t="shared" si="6"/>
        <v>0</v>
      </c>
      <c r="G36" s="40"/>
      <c r="H36" s="40"/>
      <c r="I36" s="40"/>
      <c r="J36" s="35"/>
      <c r="K36" s="40"/>
      <c r="L36" s="40"/>
      <c r="M36" s="40"/>
      <c r="N36" s="35"/>
      <c r="O36" s="40"/>
      <c r="P36" s="40"/>
      <c r="Q36" s="40"/>
    </row>
    <row r="37" spans="1:17" s="32" customFormat="1" x14ac:dyDescent="0.25">
      <c r="A37" s="41" t="s">
        <v>73</v>
      </c>
      <c r="B37" s="37" t="s">
        <v>74</v>
      </c>
      <c r="C37" s="47"/>
      <c r="D37" s="52"/>
      <c r="E37" s="48"/>
      <c r="G37" s="49"/>
      <c r="H37" s="49"/>
      <c r="I37" s="49"/>
      <c r="J37" s="35"/>
      <c r="K37" s="49"/>
      <c r="L37" s="49"/>
      <c r="M37" s="49"/>
      <c r="N37" s="35"/>
      <c r="O37" s="49"/>
      <c r="P37" s="49"/>
      <c r="Q37" s="49"/>
    </row>
    <row r="38" spans="1:17" s="32" customFormat="1" x14ac:dyDescent="0.25">
      <c r="A38" s="41" t="s">
        <v>75</v>
      </c>
      <c r="B38" s="37" t="s">
        <v>76</v>
      </c>
      <c r="C38" s="47"/>
      <c r="D38" s="47"/>
      <c r="E38" s="48"/>
      <c r="G38" s="49"/>
      <c r="H38" s="49"/>
      <c r="I38" s="49"/>
      <c r="J38" s="35"/>
      <c r="K38" s="49"/>
      <c r="L38" s="49"/>
      <c r="M38" s="49"/>
      <c r="N38" s="35"/>
      <c r="O38" s="49"/>
      <c r="P38" s="49"/>
      <c r="Q38" s="49"/>
    </row>
    <row r="39" spans="1:17" s="32" customFormat="1" x14ac:dyDescent="0.25">
      <c r="A39" s="41" t="s">
        <v>77</v>
      </c>
      <c r="B39" s="37" t="s">
        <v>78</v>
      </c>
      <c r="C39" s="47">
        <v>28190000</v>
      </c>
      <c r="D39" s="47">
        <v>28190000</v>
      </c>
      <c r="E39" s="48"/>
      <c r="G39" s="49"/>
      <c r="H39" s="49"/>
      <c r="I39" s="49"/>
      <c r="J39" s="35"/>
      <c r="K39" s="49"/>
      <c r="L39" s="49"/>
      <c r="M39" s="49"/>
      <c r="N39" s="35"/>
      <c r="O39" s="49"/>
      <c r="P39" s="49"/>
      <c r="Q39" s="49"/>
    </row>
    <row r="40" spans="1:17" s="32" customFormat="1" x14ac:dyDescent="0.25">
      <c r="A40" s="41" t="s">
        <v>79</v>
      </c>
      <c r="B40" s="37" t="s">
        <v>80</v>
      </c>
      <c r="C40" s="47">
        <v>29000</v>
      </c>
      <c r="D40" s="47">
        <v>29000</v>
      </c>
      <c r="E40" s="48"/>
      <c r="G40" s="49"/>
      <c r="H40" s="49"/>
      <c r="I40" s="49"/>
      <c r="J40" s="35"/>
      <c r="K40" s="49"/>
      <c r="L40" s="49"/>
      <c r="M40" s="49"/>
      <c r="N40" s="35"/>
      <c r="O40" s="49"/>
      <c r="P40" s="49"/>
      <c r="Q40" s="49"/>
    </row>
    <row r="41" spans="1:17" s="32" customFormat="1" x14ac:dyDescent="0.25">
      <c r="A41" s="36" t="s">
        <v>81</v>
      </c>
      <c r="B41" s="37" t="s">
        <v>82</v>
      </c>
      <c r="C41" s="53">
        <f>SUM(C42:C45)</f>
        <v>0</v>
      </c>
      <c r="D41" s="53">
        <f t="shared" ref="D41:E41" si="7">SUM(D42:D45)</f>
        <v>0</v>
      </c>
      <c r="E41" s="53">
        <f t="shared" si="7"/>
        <v>0</v>
      </c>
      <c r="G41" s="51"/>
      <c r="H41" s="51"/>
      <c r="I41" s="51"/>
      <c r="J41" s="35"/>
      <c r="K41" s="51"/>
      <c r="L41" s="51"/>
      <c r="M41" s="51"/>
      <c r="N41" s="35"/>
      <c r="O41" s="51"/>
      <c r="P41" s="51"/>
      <c r="Q41" s="51"/>
    </row>
    <row r="42" spans="1:17" s="32" customFormat="1" x14ac:dyDescent="0.25">
      <c r="A42" s="41" t="s">
        <v>83</v>
      </c>
      <c r="B42" s="37" t="s">
        <v>84</v>
      </c>
      <c r="C42" s="47"/>
      <c r="D42" s="47"/>
      <c r="E42" s="48"/>
      <c r="G42" s="49"/>
      <c r="H42" s="49"/>
      <c r="I42" s="49"/>
      <c r="J42" s="35"/>
      <c r="K42" s="49"/>
      <c r="L42" s="49"/>
      <c r="M42" s="49"/>
      <c r="N42" s="35"/>
      <c r="O42" s="49"/>
      <c r="P42" s="49"/>
      <c r="Q42" s="49"/>
    </row>
    <row r="43" spans="1:17" s="32" customFormat="1" ht="22.5" x14ac:dyDescent="0.25">
      <c r="A43" s="41" t="s">
        <v>85</v>
      </c>
      <c r="B43" s="37" t="s">
        <v>86</v>
      </c>
      <c r="C43" s="47"/>
      <c r="D43" s="47"/>
      <c r="E43" s="48"/>
      <c r="G43" s="49"/>
      <c r="H43" s="49"/>
      <c r="I43" s="49"/>
      <c r="J43" s="35"/>
      <c r="K43" s="49"/>
      <c r="L43" s="49"/>
      <c r="M43" s="49"/>
      <c r="N43" s="35"/>
      <c r="O43" s="49"/>
      <c r="P43" s="49"/>
      <c r="Q43" s="49"/>
    </row>
    <row r="44" spans="1:17" s="32" customFormat="1" x14ac:dyDescent="0.25">
      <c r="A44" s="41" t="s">
        <v>87</v>
      </c>
      <c r="B44" s="37" t="s">
        <v>88</v>
      </c>
      <c r="C44" s="47"/>
      <c r="D44" s="47"/>
      <c r="E44" s="48"/>
      <c r="G44" s="49"/>
      <c r="H44" s="49"/>
      <c r="I44" s="49"/>
      <c r="J44" s="35"/>
      <c r="K44" s="49"/>
      <c r="L44" s="49"/>
      <c r="M44" s="49"/>
      <c r="N44" s="35"/>
      <c r="O44" s="49"/>
      <c r="P44" s="49"/>
      <c r="Q44" s="49"/>
    </row>
    <row r="45" spans="1:17" s="32" customFormat="1" x14ac:dyDescent="0.25">
      <c r="A45" s="41" t="s">
        <v>89</v>
      </c>
      <c r="B45" s="37" t="s">
        <v>90</v>
      </c>
      <c r="C45" s="47"/>
      <c r="D45" s="47"/>
      <c r="E45" s="48"/>
      <c r="G45" s="49"/>
      <c r="H45" s="49"/>
      <c r="I45" s="49"/>
      <c r="J45" s="35"/>
      <c r="K45" s="49"/>
      <c r="L45" s="49"/>
      <c r="M45" s="49"/>
      <c r="N45" s="35"/>
      <c r="O45" s="49"/>
      <c r="P45" s="49"/>
      <c r="Q45" s="49"/>
    </row>
    <row r="46" spans="1:17" s="32" customFormat="1" x14ac:dyDescent="0.25">
      <c r="A46" s="36" t="s">
        <v>91</v>
      </c>
      <c r="B46" s="37" t="s">
        <v>92</v>
      </c>
      <c r="C46" s="53">
        <f>SUM(C47:C50)</f>
        <v>0</v>
      </c>
      <c r="D46" s="53">
        <f t="shared" ref="D46:E46" si="8">SUM(D47:D50)</f>
        <v>0</v>
      </c>
      <c r="E46" s="53">
        <f t="shared" si="8"/>
        <v>0</v>
      </c>
      <c r="G46" s="51"/>
      <c r="H46" s="51"/>
      <c r="I46" s="51"/>
      <c r="J46" s="35"/>
      <c r="K46" s="51"/>
      <c r="L46" s="51"/>
      <c r="M46" s="51"/>
      <c r="N46" s="35"/>
      <c r="O46" s="51"/>
      <c r="P46" s="51"/>
      <c r="Q46" s="51"/>
    </row>
    <row r="47" spans="1:17" s="32" customFormat="1" x14ac:dyDescent="0.25">
      <c r="A47" s="41" t="s">
        <v>93</v>
      </c>
      <c r="B47" s="37" t="s">
        <v>94</v>
      </c>
      <c r="C47" s="47"/>
      <c r="D47" s="47"/>
      <c r="E47" s="48"/>
      <c r="G47" s="49"/>
      <c r="H47" s="49"/>
      <c r="I47" s="49"/>
      <c r="J47" s="35"/>
      <c r="K47" s="49"/>
      <c r="L47" s="49"/>
      <c r="M47" s="49"/>
      <c r="N47" s="35"/>
      <c r="O47" s="49"/>
      <c r="P47" s="49"/>
      <c r="Q47" s="49"/>
    </row>
    <row r="48" spans="1:17" s="32" customFormat="1" ht="22.5" x14ac:dyDescent="0.25">
      <c r="A48" s="41" t="s">
        <v>95</v>
      </c>
      <c r="B48" s="37" t="s">
        <v>96</v>
      </c>
      <c r="C48" s="47"/>
      <c r="D48" s="47"/>
      <c r="E48" s="48"/>
      <c r="G48" s="49"/>
      <c r="H48" s="49"/>
      <c r="I48" s="49"/>
      <c r="J48" s="35"/>
      <c r="K48" s="49"/>
      <c r="L48" s="49"/>
      <c r="M48" s="49"/>
      <c r="N48" s="35"/>
      <c r="O48" s="49"/>
      <c r="P48" s="49"/>
      <c r="Q48" s="49"/>
    </row>
    <row r="49" spans="1:17" s="32" customFormat="1" x14ac:dyDescent="0.25">
      <c r="A49" s="41" t="s">
        <v>97</v>
      </c>
      <c r="B49" s="37" t="s">
        <v>98</v>
      </c>
      <c r="C49" s="47"/>
      <c r="D49" s="47"/>
      <c r="E49" s="48"/>
      <c r="G49" s="49"/>
      <c r="H49" s="49"/>
      <c r="I49" s="49"/>
      <c r="J49" s="35"/>
      <c r="K49" s="49"/>
      <c r="L49" s="49"/>
      <c r="M49" s="49"/>
      <c r="N49" s="35"/>
      <c r="O49" s="49"/>
      <c r="P49" s="49"/>
      <c r="Q49" s="49"/>
    </row>
    <row r="50" spans="1:17" s="32" customFormat="1" x14ac:dyDescent="0.25">
      <c r="A50" s="41" t="s">
        <v>99</v>
      </c>
      <c r="B50" s="37" t="s">
        <v>100</v>
      </c>
      <c r="C50" s="47"/>
      <c r="D50" s="47"/>
      <c r="E50" s="48"/>
      <c r="G50" s="49"/>
      <c r="H50" s="49"/>
      <c r="I50" s="49"/>
      <c r="J50" s="35"/>
      <c r="K50" s="49"/>
      <c r="L50" s="49"/>
      <c r="M50" s="49"/>
      <c r="N50" s="35"/>
      <c r="O50" s="49"/>
      <c r="P50" s="49"/>
      <c r="Q50" s="49"/>
    </row>
    <row r="51" spans="1:17" s="32" customFormat="1" x14ac:dyDescent="0.25">
      <c r="A51" s="36" t="s">
        <v>101</v>
      </c>
      <c r="B51" s="37" t="s">
        <v>102</v>
      </c>
      <c r="C51" s="57">
        <v>17596361</v>
      </c>
      <c r="D51" s="57">
        <v>12643457</v>
      </c>
      <c r="E51" s="58"/>
      <c r="G51" s="34"/>
      <c r="H51" s="34"/>
      <c r="I51" s="34"/>
      <c r="J51" s="35"/>
      <c r="K51" s="34"/>
      <c r="L51" s="34"/>
      <c r="M51" s="34"/>
      <c r="N51" s="35"/>
      <c r="O51" s="34"/>
      <c r="P51" s="34"/>
      <c r="Q51" s="34"/>
    </row>
    <row r="52" spans="1:17" s="32" customFormat="1" ht="21" x14ac:dyDescent="0.25">
      <c r="A52" s="36" t="s">
        <v>103</v>
      </c>
      <c r="B52" s="37" t="s">
        <v>104</v>
      </c>
      <c r="C52" s="50">
        <f>C8+C9+C35+C51</f>
        <v>8314047909</v>
      </c>
      <c r="D52" s="50">
        <f t="shared" ref="D52:E52" si="9">D8+D9+D35+D51</f>
        <v>5715079842</v>
      </c>
      <c r="E52" s="50">
        <f t="shared" si="9"/>
        <v>0</v>
      </c>
      <c r="G52" s="40"/>
      <c r="H52" s="40"/>
      <c r="I52" s="40"/>
      <c r="J52" s="35"/>
      <c r="K52" s="40"/>
      <c r="L52" s="40"/>
      <c r="M52" s="40"/>
      <c r="N52" s="35"/>
      <c r="O52" s="40"/>
      <c r="P52" s="40"/>
      <c r="Q52" s="40"/>
    </row>
    <row r="53" spans="1:17" s="32" customFormat="1" x14ac:dyDescent="0.25">
      <c r="A53" s="36" t="s">
        <v>105</v>
      </c>
      <c r="B53" s="37" t="s">
        <v>106</v>
      </c>
      <c r="C53" s="57">
        <v>10250127</v>
      </c>
      <c r="D53" s="57">
        <v>10250127</v>
      </c>
      <c r="E53" s="58"/>
      <c r="G53" s="34"/>
      <c r="H53" s="34"/>
      <c r="I53" s="34"/>
      <c r="J53" s="35"/>
      <c r="K53" s="34"/>
      <c r="L53" s="34"/>
      <c r="M53" s="34"/>
      <c r="N53" s="35"/>
      <c r="O53" s="34"/>
      <c r="P53" s="34"/>
      <c r="Q53" s="34"/>
    </row>
    <row r="54" spans="1:17" s="32" customFormat="1" x14ac:dyDescent="0.25">
      <c r="A54" s="36" t="s">
        <v>107</v>
      </c>
      <c r="B54" s="37" t="s">
        <v>108</v>
      </c>
      <c r="C54" s="57">
        <v>0</v>
      </c>
      <c r="D54" s="57">
        <v>0</v>
      </c>
      <c r="E54" s="58"/>
      <c r="G54" s="34"/>
      <c r="H54" s="34"/>
      <c r="I54" s="34"/>
      <c r="J54" s="35"/>
      <c r="K54" s="34"/>
      <c r="L54" s="34"/>
      <c r="M54" s="34"/>
      <c r="N54" s="35"/>
      <c r="O54" s="34"/>
      <c r="P54" s="34"/>
      <c r="Q54" s="34"/>
    </row>
    <row r="55" spans="1:17" s="32" customFormat="1" x14ac:dyDescent="0.25">
      <c r="A55" s="36" t="s">
        <v>109</v>
      </c>
      <c r="B55" s="37" t="s">
        <v>110</v>
      </c>
      <c r="C55" s="50">
        <f>+C53+C54</f>
        <v>10250127</v>
      </c>
      <c r="D55" s="50">
        <f>+D53+D54</f>
        <v>10250127</v>
      </c>
      <c r="E55" s="59">
        <f>+E53+E54</f>
        <v>0</v>
      </c>
      <c r="G55" s="40"/>
      <c r="H55" s="40"/>
      <c r="I55" s="40"/>
      <c r="J55" s="35"/>
      <c r="K55" s="40"/>
      <c r="L55" s="40"/>
      <c r="M55" s="40"/>
      <c r="N55" s="35"/>
      <c r="O55" s="40"/>
      <c r="P55" s="40"/>
      <c r="Q55" s="40"/>
    </row>
    <row r="56" spans="1:17" s="32" customFormat="1" x14ac:dyDescent="0.25">
      <c r="A56" s="36" t="s">
        <v>111</v>
      </c>
      <c r="B56" s="37" t="s">
        <v>112</v>
      </c>
      <c r="C56" s="57"/>
      <c r="D56" s="57"/>
      <c r="E56" s="58"/>
      <c r="G56" s="34"/>
      <c r="H56" s="34"/>
      <c r="I56" s="34"/>
      <c r="J56" s="35"/>
      <c r="K56" s="34"/>
      <c r="L56" s="34"/>
      <c r="M56" s="34"/>
      <c r="N56" s="35"/>
      <c r="O56" s="34"/>
      <c r="P56" s="34"/>
      <c r="Q56" s="34"/>
    </row>
    <row r="57" spans="1:17" s="32" customFormat="1" x14ac:dyDescent="0.25">
      <c r="A57" s="36" t="s">
        <v>113</v>
      </c>
      <c r="B57" s="37" t="s">
        <v>114</v>
      </c>
      <c r="C57" s="57">
        <v>617080</v>
      </c>
      <c r="D57" s="57">
        <v>617080</v>
      </c>
      <c r="E57" s="58"/>
      <c r="G57" s="34"/>
      <c r="H57" s="34"/>
      <c r="I57" s="34"/>
      <c r="J57" s="35"/>
      <c r="K57" s="34"/>
      <c r="L57" s="34"/>
      <c r="M57" s="34"/>
      <c r="N57" s="35"/>
      <c r="O57" s="34"/>
      <c r="P57" s="34"/>
      <c r="Q57" s="34"/>
    </row>
    <row r="58" spans="1:17" s="32" customFormat="1" x14ac:dyDescent="0.25">
      <c r="A58" s="36" t="s">
        <v>115</v>
      </c>
      <c r="B58" s="37" t="s">
        <v>116</v>
      </c>
      <c r="C58" s="57">
        <v>372122742</v>
      </c>
      <c r="D58" s="57">
        <v>372122742</v>
      </c>
      <c r="E58" s="58"/>
      <c r="G58" s="34"/>
      <c r="H58" s="34"/>
      <c r="I58" s="34"/>
      <c r="J58" s="35"/>
      <c r="K58" s="34"/>
      <c r="L58" s="34"/>
      <c r="M58" s="34"/>
      <c r="N58" s="35"/>
      <c r="O58" s="34"/>
      <c r="P58" s="34"/>
      <c r="Q58" s="34"/>
    </row>
    <row r="59" spans="1:17" s="32" customFormat="1" x14ac:dyDescent="0.25">
      <c r="A59" s="36" t="s">
        <v>117</v>
      </c>
      <c r="B59" s="37" t="s">
        <v>118</v>
      </c>
      <c r="C59" s="57"/>
      <c r="D59" s="57"/>
      <c r="E59" s="58"/>
      <c r="G59" s="34"/>
      <c r="H59" s="34"/>
      <c r="I59" s="34"/>
      <c r="J59" s="35"/>
      <c r="K59" s="34"/>
      <c r="L59" s="34"/>
      <c r="M59" s="34"/>
      <c r="N59" s="35"/>
      <c r="O59" s="34"/>
      <c r="P59" s="34"/>
      <c r="Q59" s="34"/>
    </row>
    <row r="60" spans="1:17" s="32" customFormat="1" x14ac:dyDescent="0.25">
      <c r="A60" s="36" t="s">
        <v>119</v>
      </c>
      <c r="B60" s="37" t="s">
        <v>120</v>
      </c>
      <c r="C60" s="50">
        <f>+C56+C57+C58+C59</f>
        <v>372739822</v>
      </c>
      <c r="D60" s="50">
        <f>SUM(D56:D59)</f>
        <v>372739822</v>
      </c>
      <c r="E60" s="59">
        <f>+E56+E57+E58+E59</f>
        <v>0</v>
      </c>
      <c r="G60" s="40"/>
      <c r="H60" s="40"/>
      <c r="I60" s="40"/>
      <c r="J60" s="35"/>
      <c r="K60" s="40"/>
      <c r="L60" s="40"/>
      <c r="M60" s="40"/>
      <c r="N60" s="35"/>
      <c r="O60" s="40"/>
      <c r="P60" s="40"/>
      <c r="Q60" s="40"/>
    </row>
    <row r="61" spans="1:17" s="32" customFormat="1" x14ac:dyDescent="0.25">
      <c r="A61" s="36" t="s">
        <v>121</v>
      </c>
      <c r="B61" s="37" t="s">
        <v>122</v>
      </c>
      <c r="C61" s="57">
        <v>130479098</v>
      </c>
      <c r="D61" s="57">
        <v>128097090</v>
      </c>
      <c r="E61" s="58"/>
      <c r="G61" s="60"/>
      <c r="H61" s="60"/>
      <c r="I61" s="34"/>
      <c r="J61" s="35"/>
      <c r="K61" s="60"/>
      <c r="L61" s="60"/>
      <c r="M61" s="34"/>
      <c r="N61" s="35"/>
      <c r="O61" s="60"/>
      <c r="P61" s="60"/>
      <c r="Q61" s="34"/>
    </row>
    <row r="62" spans="1:17" s="32" customFormat="1" x14ac:dyDescent="0.25">
      <c r="A62" s="36" t="s">
        <v>123</v>
      </c>
      <c r="B62" s="37" t="s">
        <v>124</v>
      </c>
      <c r="C62" s="57">
        <v>121129818</v>
      </c>
      <c r="D62" s="57">
        <v>121129818</v>
      </c>
      <c r="E62" s="58"/>
      <c r="G62" s="34"/>
      <c r="H62" s="34"/>
      <c r="I62" s="34"/>
      <c r="J62" s="35"/>
      <c r="K62" s="34"/>
      <c r="L62" s="34"/>
      <c r="M62" s="34"/>
      <c r="N62" s="35"/>
      <c r="O62" s="34"/>
      <c r="P62" s="34"/>
      <c r="Q62" s="34"/>
    </row>
    <row r="63" spans="1:17" s="32" customFormat="1" x14ac:dyDescent="0.25">
      <c r="A63" s="36" t="s">
        <v>125</v>
      </c>
      <c r="B63" s="37" t="s">
        <v>126</v>
      </c>
      <c r="C63" s="57">
        <v>4376492</v>
      </c>
      <c r="D63" s="57">
        <v>4376492</v>
      </c>
      <c r="E63" s="58"/>
      <c r="G63" s="34"/>
      <c r="H63" s="34"/>
      <c r="I63" s="34"/>
      <c r="J63" s="35"/>
      <c r="K63" s="34"/>
      <c r="L63" s="34"/>
      <c r="M63" s="34"/>
      <c r="N63" s="35"/>
      <c r="O63" s="34"/>
      <c r="P63" s="34"/>
      <c r="Q63" s="34"/>
    </row>
    <row r="64" spans="1:17" s="32" customFormat="1" x14ac:dyDescent="0.25">
      <c r="A64" s="36" t="s">
        <v>127</v>
      </c>
      <c r="B64" s="37" t="s">
        <v>128</v>
      </c>
      <c r="C64" s="50">
        <f>+C61+C62+C63</f>
        <v>255985408</v>
      </c>
      <c r="D64" s="50">
        <f>+D61+D62+D63</f>
        <v>253603400</v>
      </c>
      <c r="E64" s="59">
        <f>+E61+E62+E63</f>
        <v>0</v>
      </c>
      <c r="G64" s="40"/>
      <c r="H64" s="40"/>
      <c r="I64" s="40"/>
      <c r="J64" s="35"/>
      <c r="K64" s="40"/>
      <c r="L64" s="40"/>
      <c r="M64" s="40"/>
      <c r="N64" s="35"/>
      <c r="O64" s="40"/>
      <c r="P64" s="40"/>
      <c r="Q64" s="40"/>
    </row>
    <row r="65" spans="1:17" s="32" customFormat="1" x14ac:dyDescent="0.25">
      <c r="A65" s="36" t="s">
        <v>129</v>
      </c>
      <c r="B65" s="37" t="s">
        <v>130</v>
      </c>
      <c r="C65" s="57">
        <v>9151418</v>
      </c>
      <c r="D65" s="57">
        <v>9151418</v>
      </c>
      <c r="E65" s="58"/>
      <c r="G65" s="34"/>
      <c r="H65" s="34"/>
      <c r="I65" s="34"/>
      <c r="J65" s="35"/>
      <c r="K65" s="34"/>
      <c r="L65" s="34"/>
      <c r="M65" s="34"/>
      <c r="N65" s="35"/>
      <c r="O65" s="34"/>
      <c r="P65" s="34"/>
      <c r="Q65" s="34"/>
    </row>
    <row r="66" spans="1:17" s="32" customFormat="1" x14ac:dyDescent="0.25">
      <c r="A66" s="36" t="s">
        <v>131</v>
      </c>
      <c r="B66" s="37" t="s">
        <v>132</v>
      </c>
      <c r="C66" s="57">
        <v>-2971836</v>
      </c>
      <c r="D66" s="57">
        <v>-2971836</v>
      </c>
      <c r="E66" s="58"/>
      <c r="G66" s="34"/>
      <c r="H66" s="34"/>
      <c r="I66" s="34"/>
      <c r="J66" s="35"/>
      <c r="K66" s="34"/>
      <c r="L66" s="34"/>
      <c r="M66" s="34"/>
      <c r="N66" s="35"/>
      <c r="O66" s="34"/>
      <c r="P66" s="34"/>
      <c r="Q66" s="34"/>
    </row>
    <row r="67" spans="1:17" s="32" customFormat="1" ht="21" x14ac:dyDescent="0.25">
      <c r="A67" s="36" t="s">
        <v>133</v>
      </c>
      <c r="B67" s="37" t="s">
        <v>134</v>
      </c>
      <c r="C67" s="57">
        <v>67500</v>
      </c>
      <c r="D67" s="57">
        <v>67500</v>
      </c>
      <c r="E67" s="58"/>
      <c r="G67" s="34"/>
      <c r="H67" s="34"/>
      <c r="I67" s="34"/>
      <c r="J67" s="35"/>
      <c r="K67" s="34"/>
      <c r="L67" s="34"/>
      <c r="M67" s="34"/>
      <c r="N67" s="35"/>
      <c r="O67" s="34"/>
      <c r="P67" s="34"/>
      <c r="Q67" s="34"/>
    </row>
    <row r="68" spans="1:17" s="32" customFormat="1" x14ac:dyDescent="0.25">
      <c r="A68" s="36" t="s">
        <v>135</v>
      </c>
      <c r="B68" s="37" t="s">
        <v>136</v>
      </c>
      <c r="C68" s="50">
        <f>SUM(C65:C67)</f>
        <v>6247082</v>
      </c>
      <c r="D68" s="50">
        <f>SUM(D65:D67)</f>
        <v>6247082</v>
      </c>
      <c r="E68" s="59">
        <f>+E65+E67</f>
        <v>0</v>
      </c>
      <c r="G68" s="40"/>
      <c r="H68" s="40"/>
      <c r="I68" s="40"/>
      <c r="J68" s="35"/>
      <c r="K68" s="40"/>
      <c r="L68" s="40"/>
      <c r="M68" s="40"/>
      <c r="N68" s="35"/>
      <c r="O68" s="40"/>
      <c r="P68" s="40"/>
      <c r="Q68" s="40"/>
    </row>
    <row r="69" spans="1:17" s="32" customFormat="1" x14ac:dyDescent="0.25">
      <c r="A69" s="36" t="s">
        <v>137</v>
      </c>
      <c r="B69" s="37" t="s">
        <v>138</v>
      </c>
      <c r="C69" s="57">
        <v>4041727</v>
      </c>
      <c r="D69" s="57">
        <v>4041727</v>
      </c>
      <c r="E69" s="58"/>
      <c r="G69" s="34"/>
      <c r="H69" s="34"/>
      <c r="I69" s="34"/>
      <c r="J69" s="35"/>
      <c r="K69" s="34"/>
      <c r="L69" s="34"/>
      <c r="M69" s="34"/>
      <c r="N69" s="35"/>
      <c r="O69" s="34"/>
      <c r="P69" s="34"/>
      <c r="Q69" s="34"/>
    </row>
    <row r="70" spans="1:17" s="32" customFormat="1" ht="16.5" thickBot="1" x14ac:dyDescent="0.3">
      <c r="A70" s="61" t="s">
        <v>139</v>
      </c>
      <c r="B70" s="62" t="s">
        <v>140</v>
      </c>
      <c r="C70" s="63">
        <f>+C52+C55+C60+C64+C68+C69</f>
        <v>8963312075</v>
      </c>
      <c r="D70" s="64">
        <f>+D52+D55+D60+D64+D68+D69</f>
        <v>6361962000</v>
      </c>
      <c r="E70" s="65">
        <f>+E52+E55+E60+E64+E68+E69</f>
        <v>0</v>
      </c>
      <c r="G70" s="39"/>
      <c r="H70" s="40"/>
      <c r="I70" s="39"/>
      <c r="J70" s="35"/>
      <c r="K70" s="39"/>
      <c r="L70" s="40"/>
      <c r="M70" s="39"/>
      <c r="N70" s="35"/>
      <c r="O70" s="39"/>
      <c r="P70" s="40"/>
      <c r="Q70" s="39"/>
    </row>
    <row r="71" spans="1:17" x14ac:dyDescent="0.25">
      <c r="A71" s="66"/>
      <c r="C71" s="67"/>
      <c r="D71" s="67"/>
      <c r="E71" s="68"/>
      <c r="G71" s="67"/>
      <c r="H71" s="67"/>
      <c r="I71" s="68"/>
    </row>
    <row r="72" spans="1:17" x14ac:dyDescent="0.25">
      <c r="A72" s="69"/>
      <c r="C72" s="67"/>
      <c r="D72" s="67"/>
      <c r="E72" s="68"/>
      <c r="G72" s="67"/>
      <c r="H72" s="67"/>
      <c r="I72" s="68"/>
    </row>
    <row r="73" spans="1:17" x14ac:dyDescent="0.25">
      <c r="A73" s="70"/>
      <c r="C73" s="67"/>
      <c r="D73" s="67"/>
      <c r="E73" s="68"/>
      <c r="G73" s="67"/>
      <c r="H73" s="67"/>
      <c r="I73" s="68"/>
    </row>
    <row r="74" spans="1:17" x14ac:dyDescent="0.25">
      <c r="A74" s="71"/>
      <c r="B74" s="71"/>
      <c r="C74" s="71"/>
      <c r="D74" s="71"/>
      <c r="E74" s="71"/>
      <c r="H74" s="2"/>
      <c r="I74" s="2"/>
    </row>
    <row r="75" spans="1:17" x14ac:dyDescent="0.25">
      <c r="A75" s="71"/>
      <c r="B75" s="71"/>
      <c r="C75" s="71"/>
      <c r="D75" s="71"/>
      <c r="E75" s="71"/>
      <c r="H75" s="2"/>
      <c r="I75" s="2"/>
    </row>
  </sheetData>
  <mergeCells count="26">
    <mergeCell ref="A74:E74"/>
    <mergeCell ref="A75:E75"/>
    <mergeCell ref="P4:P5"/>
    <mergeCell ref="Q4:Q5"/>
    <mergeCell ref="C6:E6"/>
    <mergeCell ref="G6:I6"/>
    <mergeCell ref="K6:M6"/>
    <mergeCell ref="O6:Q6"/>
    <mergeCell ref="H4:H5"/>
    <mergeCell ref="I4:I5"/>
    <mergeCell ref="K4:K5"/>
    <mergeCell ref="L4:L5"/>
    <mergeCell ref="M4:M5"/>
    <mergeCell ref="O4:O5"/>
    <mergeCell ref="A4:A6"/>
    <mergeCell ref="B4:B6"/>
    <mergeCell ref="C4:C5"/>
    <mergeCell ref="D4:D5"/>
    <mergeCell ref="E4:E5"/>
    <mergeCell ref="G4:G5"/>
    <mergeCell ref="A1:E1"/>
    <mergeCell ref="A2:E2"/>
    <mergeCell ref="C3:E3"/>
    <mergeCell ref="G3:I3"/>
    <mergeCell ref="K3:M3"/>
    <mergeCell ref="O3:Q3"/>
  </mergeCells>
  <printOptions horizontalCentered="1"/>
  <pageMargins left="0.78740157480314965" right="0.82343750000000004" top="1.0890625" bottom="0.98425196850393704" header="0.78740157480314965" footer="0.78740157480314965"/>
  <pageSetup paperSize="9" scale="85" orientation="portrait" verticalDpi="300" r:id="rId1"/>
  <headerFooter alignWithMargins="0">
    <oddHeader>&amp;R&amp;"Times New Roman,Félkövér dőlt"5.1 számú tájékoztató tábla a 19/2019.(V.30.) önkormányzati rendelethez</oddHeader>
    <oddFooter>&amp;C&amp;P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5.1. tájékoztató tábla</vt:lpstr>
      <vt:lpstr>'5.1. tájékoztató tábla'!Nyomtatási_cím</vt:lpstr>
      <vt:lpstr>'5.1. tájékoztató tábla'!Nyomtatási_terület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2019-05-30T16:21:53Z</dcterms:created>
  <dcterms:modified xsi:type="dcterms:W3CDTF">2019-05-30T16:21:54Z</dcterms:modified>
</cp:coreProperties>
</file>