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10.mell" sheetId="1" r:id="rId1"/>
  </sheets>
  <definedNames/>
  <calcPr fullCalcOnLoad="1"/>
</workbook>
</file>

<file path=xl/sharedStrings.xml><?xml version="1.0" encoding="utf-8"?>
<sst xmlns="http://schemas.openxmlformats.org/spreadsheetml/2006/main" count="195" uniqueCount="175">
  <si>
    <t>10. melléklet a 9/2014. (IV.25.) önkormányzati rendelethez</t>
  </si>
  <si>
    <t>megnevezése</t>
  </si>
  <si>
    <t>Önkormányzat</t>
  </si>
  <si>
    <t>01</t>
  </si>
  <si>
    <t>Feladat megnevezése</t>
  </si>
  <si>
    <t>kötelező feladat</t>
  </si>
  <si>
    <t>--------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</si>
  <si>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</si>
  <si>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</si>
  <si>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</si>
  <si>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</si>
  <si>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</si>
  <si>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 
2013. XII. 31.</t>
  </si>
  <si>
    <t>Bevételek</t>
  </si>
  <si>
    <t>1.</t>
  </si>
  <si>
    <t>I. Önkormányzatok működési bevételei</t>
  </si>
  <si>
    <t>2.</t>
  </si>
  <si>
    <t>I/1. Közhatalmi bevételek (2.1.+…+2.4.)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</si>
  <si>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</si>
  <si>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</si>
  <si>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</si>
  <si>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</si>
  <si>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</si>
  <si>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</si>
  <si>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</si>
  <si>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</si>
  <si>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</si>
  <si>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</si>
  <si>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</si>
  <si>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</si>
  <si>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</si>
  <si>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</si>
  <si>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</si>
  <si>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</si>
  <si>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</si>
  <si>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</si>
  <si>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</si>
  <si>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</si>
  <si>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</si>
  <si>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</si>
  <si>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</si>
  <si>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</si>
  <si>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</si>
  <si>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</si>
  <si>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>4.</t>
  </si>
  <si>
    <t>II. Átengedett központi adók</t>
  </si>
  <si>
    <t>5.</t>
  </si>
  <si>
    <t>III. Támogatások, kiegészítések (5.1+…+5.7.)</t>
  </si>
  <si>
    <t>5.1.</t>
  </si>
  <si>
    <t>Ált. működéshez és ágazati feladathoz kapcsolódó támogatások</t>
  </si>
  <si>
    <t>5.2.</t>
  </si>
  <si>
    <t>Központosított előirányzatok</t>
  </si>
  <si>
    <t>5.3.</t>
  </si>
  <si>
    <t>Kiegészítő támogatás</t>
  </si>
  <si>
    <t>5.4.</t>
  </si>
  <si>
    <t>Fenntartott, illetve támogatott előadó-művészeti szervezetek támogatása</t>
  </si>
  <si>
    <t>5.5.</t>
  </si>
  <si>
    <t>Címzett és céltámogatások</t>
  </si>
  <si>
    <t>5.6.</t>
  </si>
  <si>
    <t>Megyei önkormányzatok működésének támogatása</t>
  </si>
  <si>
    <t>5.7.</t>
  </si>
  <si>
    <t>Vis maior támogatás</t>
  </si>
  <si>
    <t>5.8.</t>
  </si>
  <si>
    <t>Egyéb támogatás, kiegészítés</t>
  </si>
  <si>
    <t>6.</t>
  </si>
  <si>
    <t>IV. Átvett pénzeszközök államháztartáson belülről (6.1.+…6.2.)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</si>
  <si>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</si>
  <si>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</si>
  <si>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</si>
  <si>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</si>
  <si>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</si>
  <si>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</si>
  <si>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</si>
  <si>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</si>
  <si>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</si>
  <si>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</si>
  <si>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</si>
  <si>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</si>
  <si>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</si>
  <si>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</si>
  <si>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</si>
  <si>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</si>
  <si>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</si>
  <si>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</si>
  <si>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</si>
  <si>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</si>
  <si>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>7.</t>
  </si>
  <si>
    <t>V. Átvett pénzeszközök államháztartáson kívülről (7.1.+7.2.)</t>
  </si>
  <si>
    <t>7.1.</t>
  </si>
  <si>
    <t>Működési célú pénzeszköz átvétel államháztartáson kívülről</t>
  </si>
  <si>
    <t>7.2.</t>
  </si>
  <si>
    <t>Felhalmozási célú pénzeszköz átvétel államháztartáson kívülről</t>
  </si>
  <si>
    <t>8.</t>
  </si>
  <si>
    <t>VI. Felhalmozási célú bevételek (8.1+8.2.+8.3.)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</si>
  <si>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</si>
  <si>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</si>
  <si>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</si>
  <si>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</si>
  <si>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</si>
  <si>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</si>
  <si>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>9.</t>
  </si>
  <si>
    <t>VII. Kölcsön visszatérülése</t>
  </si>
  <si>
    <t>10.</t>
  </si>
  <si>
    <t>11.</t>
  </si>
  <si>
    <t>VIII. Finanszírozási bevételek (11.1.+11.2.)</t>
  </si>
  <si>
    <t>11.1.</t>
  </si>
  <si>
    <t>Működési célú finanszírozási bevételek</t>
  </si>
  <si>
    <t>11.2.</t>
  </si>
  <si>
    <t xml:space="preserve">  Felhalmozási célú finanszírozási bevételek</t>
  </si>
  <si>
    <t>11.3</t>
  </si>
  <si>
    <t>Költségvetési maradvány igénybevétele</t>
  </si>
  <si>
    <t>12.</t>
  </si>
  <si>
    <t>IX. Függő, átfutó, kiegyenlítő bevételek</t>
  </si>
  <si>
    <t>13.</t>
  </si>
  <si>
    <t>BEVÉTELEK ÖSSZESEN: (10+11+12)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</si>
  <si>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</si>
  <si>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</si>
  <si>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</si>
  <si>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</si>
  <si>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</si>
  <si>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</si>
  <si>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</si>
  <si>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</si>
  <si>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</si>
  <si>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</si>
  <si>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</si>
  <si>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</si>
  <si>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</si>
  <si>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</si>
  <si>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</si>
  <si>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- Szociális, rászorultság jellegű ellátások</t>
  </si>
  <si>
    <t>1.8.</t>
  </si>
  <si>
    <t xml:space="preserve">     -  Működési célú pénzeszköz átadás államháztartáson belülre</t>
  </si>
  <si>
    <t>1.9.</t>
  </si>
  <si>
    <t xml:space="preserve">     - Működési célú pénzeszköz átadás államháztartáson kívülre</t>
  </si>
  <si>
    <t>1.10.</t>
  </si>
  <si>
    <t xml:space="preserve">     - Működési támogatás átadás</t>
  </si>
  <si>
    <t>1.11.</t>
  </si>
  <si>
    <t xml:space="preserve">     - Garancia és kezességvállalásból származó kifizetés</t>
  </si>
  <si>
    <t>1.12.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</si>
  <si>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</si>
  <si>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</si>
  <si>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</si>
  <si>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</si>
  <si>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</si>
  <si>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>Felújítások</t>
  </si>
  <si>
    <t xml:space="preserve"> Egyéb felhalmozási kiadások</t>
  </si>
  <si>
    <t xml:space="preserve">     2.3-ból  - Felhalmozási célú pénzeszköz átadás államháztartáson kívülre</t>
  </si>
  <si>
    <t>2.5.</t>
  </si>
  <si>
    <t xml:space="preserve">  - Felhalmozási célú pénzeszközátadás államháztartáson belülre</t>
  </si>
  <si>
    <t>2.6.</t>
  </si>
  <si>
    <t xml:space="preserve">  - Pénzügyi befektetések kiadásai</t>
  </si>
  <si>
    <t>2.7.</t>
  </si>
  <si>
    <t xml:space="preserve">  - Lakástámogatás</t>
  </si>
  <si>
    <t>2.8.</t>
  </si>
  <si>
    <t xml:space="preserve">  - Lakásépítés</t>
  </si>
  <si>
    <t>2.9.</t>
  </si>
  <si>
    <t xml:space="preserve">  - EU-s forrásból finanszírozott támogatással megvalósuló programok, projektek kiadásai</t>
  </si>
  <si>
    <t>2.10.</t>
  </si>
  <si>
    <t xml:space="preserve">  - EU-s forrásból finanszírozott támogatással megvalósuló programok, projektek
    önkormányzati hozzájárulásának kiadásai</t>
  </si>
  <si>
    <t>III. Tartalékok (3.1.+3.2)</t>
  </si>
  <si>
    <t>Általános tartalék</t>
  </si>
  <si>
    <t>Céltartalék</t>
  </si>
  <si>
    <t>IV. Kölcsön nyújtása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</si>
  <si>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</si>
  <si>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</si>
  <si>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</si>
  <si>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</si>
  <si>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</si>
  <si>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</si>
  <si>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VI. Függő, átfutó, kiegyenlítő kiadások</t>
  </si>
  <si>
    <t>KIADÁSOK ÖSSZESEN: (6+7+8)</t>
  </si>
  <si>
    <t>Éves engedélyezett létszám előirányzat (fő)</t>
  </si>
  <si>
    <t>Közfoglalkoztatottak létszáma (fő)</t>
  </si>
  <si>
    <r>
      <t>KÖLTSÉGVETÉSI BEVÉTELEK ÖSSZESEN (2+……+9</t>
    </r>
    <r>
      <rPr>
        <b/>
        <i/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</si>
</sst>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i/>
      <sz val="8"/>
      <name val="Times New Roman CE"/>
      <family val="0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24" fillId="0" borderId="10" xfId="0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NumberFormat="1" applyFont="1" applyFill="1" applyBorder="1" applyAlignment="1" applyProtection="1">
      <alignment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 quotePrefix="1">
      <alignment horizontal="right" vertical="center" indent="1"/>
      <protection/>
    </xf>
    <xf numFmtId="0" fontId="25" fillId="0" borderId="17" xfId="0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right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7" fillId="0" borderId="29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34" xfId="0" applyFont="1" applyBorder="1" applyAlignment="1" applyProtection="1">
      <alignment horizontal="left" vertical="center" wrapText="1" indent="1"/>
      <protection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49" fontId="23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7" xfId="0" applyFont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9" xfId="0" applyFont="1" applyBorder="1" applyAlignment="1" applyProtection="1">
      <alignment horizontal="left" vertical="center" wrapText="1" indent="1"/>
      <protection/>
    </xf>
    <xf numFmtId="0" fontId="30" fillId="0" borderId="19" xfId="0" applyFont="1" applyBorder="1" applyAlignment="1" applyProtection="1">
      <alignment horizontal="left" vertical="center" wrapText="1" indent="1"/>
      <protection/>
    </xf>
    <xf numFmtId="0" fontId="27" fillId="0" borderId="40" xfId="0" applyFont="1" applyFill="1" applyBorder="1" applyAlignment="1" applyProtection="1">
      <alignment horizontal="center" vertical="center" wrapText="1"/>
      <protection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2" xfId="0" applyFont="1" applyFill="1" applyBorder="1" applyAlignment="1" applyProtection="1">
      <alignment horizontal="center" vertical="center" wrapText="1"/>
      <protection/>
    </xf>
    <xf numFmtId="164" fontId="2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49" fontId="23" fillId="0" borderId="46" xfId="0" applyNumberFormat="1" applyFont="1" applyFill="1" applyBorder="1" applyAlignment="1" applyProtection="1">
      <alignment horizontal="center" vertical="center" wrapText="1"/>
      <protection/>
    </xf>
    <xf numFmtId="164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8" xfId="0" applyFont="1" applyBorder="1" applyAlignment="1" applyProtection="1">
      <alignment horizontal="left" vertical="center" wrapText="1" indent="1"/>
      <protection/>
    </xf>
    <xf numFmtId="164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7" fillId="0" borderId="29" xfId="57" applyFont="1" applyFill="1" applyBorder="1" applyAlignment="1" applyProtection="1">
      <alignment horizontal="left" vertical="center" wrapText="1" indent="1"/>
      <protection/>
    </xf>
    <xf numFmtId="49" fontId="23" fillId="0" borderId="41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37" xfId="0" applyFont="1" applyBorder="1" applyAlignment="1" applyProtection="1">
      <alignment horizontal="left" vertical="center" wrapText="1" indent="1"/>
      <protection/>
    </xf>
    <xf numFmtId="164" fontId="2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6" xfId="0" applyNumberFormat="1" applyFont="1" applyFill="1" applyBorder="1" applyAlignment="1" applyProtection="1">
      <alignment horizontal="right" vertical="center" wrapText="1" indent="1"/>
      <protection/>
    </xf>
    <xf numFmtId="49" fontId="23" fillId="0" borderId="36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39" xfId="0" applyFont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49" xfId="0" applyFont="1" applyFill="1" applyBorder="1" applyAlignment="1" applyProtection="1">
      <alignment horizontal="center" vertical="center" wrapText="1"/>
      <protection/>
    </xf>
    <xf numFmtId="49" fontId="23" fillId="0" borderId="50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164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27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Border="1" applyAlignment="1" applyProtection="1">
      <alignment horizontal="lef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46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56" xfId="0" applyFont="1" applyBorder="1" applyAlignment="1" applyProtection="1">
      <alignment horizontal="left" vertical="center" wrapText="1" indent="1"/>
      <protection/>
    </xf>
    <xf numFmtId="0" fontId="27" fillId="0" borderId="50" xfId="0" applyFont="1" applyFill="1" applyBorder="1" applyAlignment="1" applyProtection="1">
      <alignment horizontal="center" vertical="center" wrapText="1"/>
      <protection/>
    </xf>
    <xf numFmtId="0" fontId="30" fillId="0" borderId="50" xfId="0" applyFont="1" applyBorder="1" applyAlignment="1" applyProtection="1">
      <alignment horizontal="left" vertical="center" wrapText="1" indent="1"/>
      <protection/>
    </xf>
    <xf numFmtId="164" fontId="2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7" xfId="0" applyFont="1" applyFill="1" applyBorder="1" applyAlignment="1" applyProtection="1">
      <alignment horizontal="center" vertical="center" wrapText="1"/>
      <protection/>
    </xf>
    <xf numFmtId="49" fontId="23" fillId="0" borderId="58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24" xfId="57" applyFont="1" applyFill="1" applyBorder="1" applyAlignment="1" applyProtection="1">
      <alignment horizontal="left" vertical="center" wrapText="1" indent="1"/>
      <protection/>
    </xf>
    <xf numFmtId="164" fontId="2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wrapText="1"/>
      <protection/>
    </xf>
    <xf numFmtId="0" fontId="33" fillId="0" borderId="32" xfId="0" applyFont="1" applyBorder="1" applyAlignment="1" applyProtection="1">
      <alignment horizontal="left" vertical="center" wrapText="1" inden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right" vertical="center" wrapText="1" indent="1"/>
      <protection/>
    </xf>
    <xf numFmtId="0" fontId="27" fillId="0" borderId="29" xfId="57" applyFont="1" applyFill="1" applyBorder="1" applyAlignment="1" applyProtection="1">
      <alignment horizontal="left" vertical="center" wrapText="1" indent="1"/>
      <protection/>
    </xf>
    <xf numFmtId="0" fontId="27" fillId="0" borderId="32" xfId="57" applyFont="1" applyFill="1" applyBorder="1" applyAlignment="1" applyProtection="1">
      <alignment horizontal="left" vertical="center" wrapText="1" indent="1"/>
      <protection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49" fontId="23" fillId="0" borderId="53" xfId="57" applyNumberFormat="1" applyFont="1" applyFill="1" applyBorder="1" applyAlignment="1" applyProtection="1">
      <alignment horizontal="left" vertical="center" wrapText="1" indent="1"/>
      <protection/>
    </xf>
    <xf numFmtId="0" fontId="23" fillId="0" borderId="13" xfId="57" applyFont="1" applyFill="1" applyBorder="1" applyAlignment="1" applyProtection="1">
      <alignment horizontal="left" vertical="center" wrapText="1" indent="1"/>
      <protection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0" fontId="23" fillId="0" borderId="39" xfId="57" applyFont="1" applyFill="1" applyBorder="1" applyAlignment="1" applyProtection="1">
      <alignment horizontal="left" vertical="center" wrapText="1" indent="1"/>
      <protection/>
    </xf>
    <xf numFmtId="0" fontId="23" fillId="0" borderId="39" xfId="57" applyFont="1" applyFill="1" applyBorder="1" applyAlignment="1" applyProtection="1">
      <alignment horizontal="left" indent="7"/>
      <protection/>
    </xf>
    <xf numFmtId="0" fontId="30" fillId="0" borderId="39" xfId="0" applyFont="1" applyBorder="1" applyAlignment="1" applyProtection="1">
      <alignment horizontal="left" vertical="center" wrapText="1" indent="6"/>
      <protection/>
    </xf>
    <xf numFmtId="0" fontId="23" fillId="0" borderId="37" xfId="57" applyFont="1" applyFill="1" applyBorder="1" applyAlignment="1" applyProtection="1">
      <alignment horizontal="left" vertical="center" wrapText="1" indent="6"/>
      <protection/>
    </xf>
    <xf numFmtId="0" fontId="23" fillId="0" borderId="39" xfId="57" applyFont="1" applyFill="1" applyBorder="1" applyAlignment="1" applyProtection="1">
      <alignment horizontal="left" vertical="center" wrapText="1" indent="6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0" fontId="23" fillId="0" borderId="19" xfId="57" applyFont="1" applyFill="1" applyBorder="1" applyAlignment="1" applyProtection="1">
      <alignment horizontal="left" vertical="center" wrapText="1" indent="6"/>
      <protection/>
    </xf>
    <xf numFmtId="164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left" vertical="center" wrapText="1" indent="6"/>
      <protection/>
    </xf>
    <xf numFmtId="0" fontId="27" fillId="0" borderId="55" xfId="0" applyFont="1" applyFill="1" applyBorder="1" applyAlignment="1" applyProtection="1">
      <alignment horizontal="center" vertical="center" wrapText="1"/>
      <protection/>
    </xf>
    <xf numFmtId="0" fontId="27" fillId="0" borderId="25" xfId="57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7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40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left" vertical="center" wrapText="1" indent="1"/>
      <protection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9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4" fillId="0" borderId="29" xfId="0" applyFont="1" applyFill="1" applyBorder="1" applyAlignment="1" applyProtection="1">
      <alignment vertical="center" wrapText="1"/>
      <protection/>
    </xf>
    <xf numFmtId="164" fontId="2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56" xfId="0" applyFont="1" applyBorder="1" applyAlignment="1" applyProtection="1">
      <alignment horizontal="left" vertical="center" wrapText="1" indent="1"/>
      <protection/>
    </xf>
    <xf numFmtId="164" fontId="28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left" vertical="center" wrapText="1" indent="1"/>
      <protection/>
    </xf>
    <xf numFmtId="164" fontId="2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2" xfId="0" applyFont="1" applyFill="1" applyBorder="1" applyAlignment="1" applyProtection="1">
      <alignment horizontal="center" vertical="center" wrapText="1"/>
      <protection/>
    </xf>
    <xf numFmtId="49" fontId="23" fillId="0" borderId="43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9" xfId="0" applyFont="1" applyBorder="1" applyAlignment="1" applyProtection="1">
      <alignment horizontal="left" vertical="center" wrapText="1" inden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5" fillId="0" borderId="28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35" fillId="0" borderId="24" xfId="0" applyFont="1" applyFill="1" applyBorder="1" applyAlignment="1" applyProtection="1">
      <alignment vertical="center" wrapText="1"/>
      <protection/>
    </xf>
    <xf numFmtId="3" fontId="3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30" xfId="0" applyNumberFormat="1" applyFont="1" applyFill="1" applyBorder="1" applyAlignment="1" applyProtection="1">
      <alignment horizontal="right" vertical="center" wrapText="1" inden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C1" sqref="C1:F1"/>
    </sheetView>
  </sheetViews>
  <sheetFormatPr defaultColWidth="9.00390625" defaultRowHeight="12.75"/>
  <cols>
    <col min="1" max="1" width="7.625" style="149" customWidth="1"/>
    <col min="2" max="2" width="8.125" style="150" customWidth="1"/>
    <col min="3" max="3" width="59.375" style="150" customWidth="1"/>
    <col min="4" max="5" width="12.125" style="151" customWidth="1"/>
    <col min="6" max="6" width="13.50390625" style="151" customWidth="1"/>
  </cols>
  <sheetData>
    <row r="1" spans="1:7" ht="16.5" customHeight="1" thickBot="1">
      <c r="A1" s="1"/>
      <c r="B1" s="2"/>
      <c r="C1" s="3" t="s">
        <v>0</v>
      </c>
      <c r="D1" s="3"/>
      <c r="E1" s="3"/>
      <c r="F1" s="3"/>
      <c r="G1" s="4"/>
    </row>
    <row r="2" spans="1:6" ht="12.75">
      <c r="A2" s="5" t="s">
        <v>1</v>
      </c>
      <c r="B2" s="6"/>
      <c r="C2" s="7" t="s">
        <v>2</v>
      </c>
      <c r="D2" s="8"/>
      <c r="E2" s="9"/>
      <c r="F2" s="10" t="s">
        <v>3</v>
      </c>
    </row>
    <row r="3" spans="1:6" ht="13.5" thickBot="1">
      <c r="A3" s="11" t="s">
        <v>4</v>
      </c>
      <c r="B3" s="12"/>
      <c r="C3" s="13" t="s">
        <v>5</v>
      </c>
      <c r="D3" s="14"/>
      <c r="E3" s="15"/>
      <c r="F3" s="16" t="s">
        <v>6</v>
      </c>
    </row>
    <row r="4" spans="1:6" ht="14.25" thickBot="1">
      <c r="A4" s="17"/>
      <c r="B4" s="17"/>
      <c r="C4" s="17"/>
      <c r="D4" s="18"/>
      <c r="E4" s="18"/>
      <c r="F4" s="18" t="s">
        <v>7</v>
      </c>
    </row>
    <row r="5" spans="1:6" ht="24.75" thickBot="1">
      <c r="A5" s="19" t="s">
        <v>8</v>
      </c>
      <c r="B5" s="20"/>
      <c r="C5" s="21" t="s">
        <v>9</v>
      </c>
      <c r="D5" s="22" t="s">
        <v>10</v>
      </c>
      <c r="E5" s="22" t="s">
        <v>11</v>
      </c>
      <c r="F5" s="23" t="s">
        <v>12</v>
      </c>
    </row>
    <row r="6" spans="1:6" ht="13.5" thickBot="1">
      <c r="A6" s="24">
        <v>1</v>
      </c>
      <c r="B6" s="25">
        <v>2</v>
      </c>
      <c r="C6" s="25">
        <v>3</v>
      </c>
      <c r="D6" s="25">
        <v>4</v>
      </c>
      <c r="E6" s="26">
        <v>5</v>
      </c>
      <c r="F6" s="27">
        <v>6</v>
      </c>
    </row>
    <row r="7" spans="1:6" ht="13.5" thickBot="1">
      <c r="A7" s="19" t="s">
        <v>13</v>
      </c>
      <c r="B7" s="28"/>
      <c r="C7" s="28"/>
      <c r="D7" s="28"/>
      <c r="E7" s="28"/>
      <c r="F7" s="29"/>
    </row>
    <row r="8" spans="1:6" ht="13.5" thickBot="1">
      <c r="A8" s="24" t="s">
        <v>14</v>
      </c>
      <c r="B8" s="30"/>
      <c r="C8" s="31" t="s">
        <v>15</v>
      </c>
      <c r="D8" s="32">
        <f>+D9+D14</f>
        <v>171191</v>
      </c>
      <c r="E8" s="32">
        <f>+E9+E14</f>
        <v>178524</v>
      </c>
      <c r="F8" s="33">
        <f>+F9+F14</f>
        <v>188706</v>
      </c>
    </row>
    <row r="9" spans="1:6" ht="13.5" thickBot="1">
      <c r="A9" s="24" t="s">
        <v>16</v>
      </c>
      <c r="B9" s="30"/>
      <c r="C9" s="34" t="s">
        <v>17</v>
      </c>
      <c r="D9" s="32">
        <f>SUM(D10:D13)</f>
        <v>168000</v>
      </c>
      <c r="E9" s="32">
        <f>SUM(E10:E13)</f>
        <v>173427</v>
      </c>
      <c r="F9" s="33">
        <f>SUM(F10:F13)</f>
        <v>181174</v>
      </c>
    </row>
    <row r="10" spans="1:6" ht="12.75">
      <c r="A10" s="35"/>
      <c r="B10" s="36" t="s">
        <v>18</v>
      </c>
      <c r="C10" s="37" t="s">
        <v>19</v>
      </c>
      <c r="D10" s="38">
        <v>166500</v>
      </c>
      <c r="E10" s="38">
        <v>171927</v>
      </c>
      <c r="F10" s="39">
        <v>179348</v>
      </c>
    </row>
    <row r="11" spans="1:6" ht="12.75">
      <c r="A11" s="35"/>
      <c r="B11" s="36" t="s">
        <v>20</v>
      </c>
      <c r="C11" s="40" t="s">
        <v>21</v>
      </c>
      <c r="D11" s="38"/>
      <c r="E11" s="38"/>
      <c r="F11" s="39"/>
    </row>
    <row r="12" spans="1:6" ht="12.75">
      <c r="A12" s="35"/>
      <c r="B12" s="36" t="s">
        <v>22</v>
      </c>
      <c r="C12" s="40" t="s">
        <v>23</v>
      </c>
      <c r="D12" s="38">
        <v>1500</v>
      </c>
      <c r="E12" s="38">
        <v>1500</v>
      </c>
      <c r="F12" s="39">
        <v>1826</v>
      </c>
    </row>
    <row r="13" spans="1:6" ht="13.5" thickBot="1">
      <c r="A13" s="35"/>
      <c r="B13" s="36" t="s">
        <v>24</v>
      </c>
      <c r="C13" s="41" t="s">
        <v>25</v>
      </c>
      <c r="D13" s="38"/>
      <c r="E13" s="38"/>
      <c r="F13" s="39"/>
    </row>
    <row r="14" spans="1:6" ht="13.5" thickBot="1">
      <c r="A14" s="24" t="s">
        <v>26</v>
      </c>
      <c r="B14" s="30"/>
      <c r="C14" s="34" t="s">
        <v>27</v>
      </c>
      <c r="D14" s="32">
        <f>SUM(D15:D22)</f>
        <v>3191</v>
      </c>
      <c r="E14" s="32">
        <f>SUM(E15:E22)</f>
        <v>5097</v>
      </c>
      <c r="F14" s="33">
        <f>SUM(F15:F22)</f>
        <v>7532</v>
      </c>
    </row>
    <row r="15" spans="1:6" ht="12.75">
      <c r="A15" s="42"/>
      <c r="B15" s="36" t="s">
        <v>28</v>
      </c>
      <c r="C15" s="37" t="s">
        <v>29</v>
      </c>
      <c r="D15" s="43"/>
      <c r="E15" s="43"/>
      <c r="F15" s="44"/>
    </row>
    <row r="16" spans="1:6" ht="12.75">
      <c r="A16" s="35"/>
      <c r="B16" s="36" t="s">
        <v>30</v>
      </c>
      <c r="C16" s="40" t="s">
        <v>31</v>
      </c>
      <c r="D16" s="38">
        <v>1473</v>
      </c>
      <c r="E16" s="38">
        <v>1473</v>
      </c>
      <c r="F16" s="39">
        <f>1620+173</f>
        <v>1793</v>
      </c>
    </row>
    <row r="17" spans="1:6" ht="12.75">
      <c r="A17" s="35"/>
      <c r="B17" s="36" t="s">
        <v>32</v>
      </c>
      <c r="C17" s="40" t="s">
        <v>33</v>
      </c>
      <c r="D17" s="38"/>
      <c r="E17" s="38"/>
      <c r="F17" s="39"/>
    </row>
    <row r="18" spans="1:6" ht="12.75">
      <c r="A18" s="35"/>
      <c r="B18" s="36" t="s">
        <v>34</v>
      </c>
      <c r="C18" s="40" t="s">
        <v>35</v>
      </c>
      <c r="D18" s="38"/>
      <c r="E18" s="38"/>
      <c r="F18" s="39"/>
    </row>
    <row r="19" spans="1:6" ht="12.75">
      <c r="A19" s="35"/>
      <c r="B19" s="36" t="s">
        <v>36</v>
      </c>
      <c r="C19" s="40" t="s">
        <v>37</v>
      </c>
      <c r="D19" s="38"/>
      <c r="E19" s="38"/>
      <c r="F19" s="39"/>
    </row>
    <row r="20" spans="1:6" ht="12.75">
      <c r="A20" s="45"/>
      <c r="B20" s="36" t="s">
        <v>38</v>
      </c>
      <c r="C20" s="40" t="s">
        <v>39</v>
      </c>
      <c r="D20" s="46">
        <v>1718</v>
      </c>
      <c r="E20" s="46">
        <v>1718</v>
      </c>
      <c r="F20" s="47">
        <f>1529+494</f>
        <v>2023</v>
      </c>
    </row>
    <row r="21" spans="1:6" ht="12.75">
      <c r="A21" s="35"/>
      <c r="B21" s="36" t="s">
        <v>40</v>
      </c>
      <c r="C21" s="40" t="s">
        <v>41</v>
      </c>
      <c r="D21" s="38"/>
      <c r="E21" s="38"/>
      <c r="F21" s="39">
        <v>904</v>
      </c>
    </row>
    <row r="22" spans="1:6" ht="13.5" thickBot="1">
      <c r="A22" s="48"/>
      <c r="B22" s="49" t="s">
        <v>42</v>
      </c>
      <c r="C22" s="41" t="s">
        <v>43</v>
      </c>
      <c r="D22" s="50"/>
      <c r="E22" s="50">
        <v>1906</v>
      </c>
      <c r="F22" s="51">
        <f>2786+26</f>
        <v>2812</v>
      </c>
    </row>
    <row r="23" spans="1:7" ht="13.5" thickBot="1">
      <c r="A23" s="24" t="s">
        <v>44</v>
      </c>
      <c r="B23" s="52"/>
      <c r="C23" s="34" t="s">
        <v>45</v>
      </c>
      <c r="D23" s="53">
        <v>11000</v>
      </c>
      <c r="E23" s="53">
        <v>11000</v>
      </c>
      <c r="F23" s="54">
        <v>11089</v>
      </c>
      <c r="G23" s="55"/>
    </row>
    <row r="24" spans="1:6" ht="13.5" thickBot="1">
      <c r="A24" s="24" t="s">
        <v>46</v>
      </c>
      <c r="B24" s="30"/>
      <c r="C24" s="34" t="s">
        <v>47</v>
      </c>
      <c r="D24" s="32">
        <f>SUM(D25:D32)</f>
        <v>460413</v>
      </c>
      <c r="E24" s="32">
        <f>SUM(E25:E32)</f>
        <v>685847</v>
      </c>
      <c r="F24" s="33">
        <f>SUM(F25:F32)</f>
        <v>685847</v>
      </c>
    </row>
    <row r="25" spans="1:6" ht="12.75">
      <c r="A25" s="35"/>
      <c r="B25" s="36" t="s">
        <v>48</v>
      </c>
      <c r="C25" s="37" t="s">
        <v>49</v>
      </c>
      <c r="D25" s="56">
        <v>460413</v>
      </c>
      <c r="E25" s="56">
        <v>435945</v>
      </c>
      <c r="F25" s="57">
        <v>435945</v>
      </c>
    </row>
    <row r="26" spans="1:6" ht="12.75">
      <c r="A26" s="35"/>
      <c r="B26" s="36" t="s">
        <v>50</v>
      </c>
      <c r="C26" s="40" t="s">
        <v>51</v>
      </c>
      <c r="D26" s="56"/>
      <c r="E26" s="56">
        <v>12550</v>
      </c>
      <c r="F26" s="57">
        <v>12550</v>
      </c>
    </row>
    <row r="27" spans="1:6" ht="12.75">
      <c r="A27" s="35"/>
      <c r="B27" s="36" t="s">
        <v>52</v>
      </c>
      <c r="C27" s="40" t="s">
        <v>53</v>
      </c>
      <c r="D27" s="56"/>
      <c r="E27" s="56">
        <v>68651</v>
      </c>
      <c r="F27" s="57">
        <v>68651</v>
      </c>
    </row>
    <row r="28" spans="1:6" ht="22.5">
      <c r="A28" s="35"/>
      <c r="B28" s="36" t="s">
        <v>54</v>
      </c>
      <c r="C28" s="40" t="s">
        <v>55</v>
      </c>
      <c r="D28" s="56"/>
      <c r="E28" s="56"/>
      <c r="F28" s="57"/>
    </row>
    <row r="29" spans="1:6" ht="12.75">
      <c r="A29" s="35"/>
      <c r="B29" s="36" t="s">
        <v>56</v>
      </c>
      <c r="C29" s="40" t="s">
        <v>57</v>
      </c>
      <c r="D29" s="56"/>
      <c r="E29" s="56"/>
      <c r="F29" s="57"/>
    </row>
    <row r="30" spans="1:6" ht="12.75">
      <c r="A30" s="35"/>
      <c r="B30" s="36" t="s">
        <v>58</v>
      </c>
      <c r="C30" s="40" t="s">
        <v>59</v>
      </c>
      <c r="D30" s="56"/>
      <c r="E30" s="56"/>
      <c r="F30" s="57"/>
    </row>
    <row r="31" spans="1:6" ht="12.75">
      <c r="A31" s="35"/>
      <c r="B31" s="36" t="s">
        <v>60</v>
      </c>
      <c r="C31" s="40" t="s">
        <v>61</v>
      </c>
      <c r="D31" s="56"/>
      <c r="E31" s="56"/>
      <c r="F31" s="57"/>
    </row>
    <row r="32" spans="1:6" ht="13.5" thickBot="1">
      <c r="A32" s="48"/>
      <c r="B32" s="49" t="s">
        <v>62</v>
      </c>
      <c r="C32" s="58" t="s">
        <v>63</v>
      </c>
      <c r="D32" s="59"/>
      <c r="E32" s="59">
        <v>168701</v>
      </c>
      <c r="F32" s="60">
        <v>168701</v>
      </c>
    </row>
    <row r="33" spans="1:6" ht="21.75" thickBot="1">
      <c r="A33" s="61" t="s">
        <v>64</v>
      </c>
      <c r="B33" s="62"/>
      <c r="C33" s="31" t="s">
        <v>65</v>
      </c>
      <c r="D33" s="32">
        <f>+D34+D40</f>
        <v>126829</v>
      </c>
      <c r="E33" s="32">
        <f>+E34+E40</f>
        <v>275944</v>
      </c>
      <c r="F33" s="33">
        <f>+F34+F40</f>
        <v>268632</v>
      </c>
    </row>
    <row r="34" spans="1:6" ht="12.75">
      <c r="A34" s="42"/>
      <c r="B34" s="63" t="s">
        <v>66</v>
      </c>
      <c r="C34" s="64" t="s">
        <v>67</v>
      </c>
      <c r="D34" s="65">
        <f>SUM(D35:D39)</f>
        <v>91849</v>
      </c>
      <c r="E34" s="65">
        <f>SUM(E35:E39)</f>
        <v>231229</v>
      </c>
      <c r="F34" s="66">
        <f>SUM(F35:F39)</f>
        <v>233676</v>
      </c>
    </row>
    <row r="35" spans="1:6" ht="12.75">
      <c r="A35" s="35"/>
      <c r="B35" s="67" t="s">
        <v>68</v>
      </c>
      <c r="C35" s="40" t="s">
        <v>69</v>
      </c>
      <c r="D35" s="38">
        <v>12292</v>
      </c>
      <c r="E35" s="38">
        <v>12292</v>
      </c>
      <c r="F35" s="39">
        <v>12799</v>
      </c>
    </row>
    <row r="36" spans="1:6" ht="12.75">
      <c r="A36" s="35"/>
      <c r="B36" s="67" t="s">
        <v>70</v>
      </c>
      <c r="C36" s="40" t="s">
        <v>71</v>
      </c>
      <c r="D36" s="38">
        <v>30047</v>
      </c>
      <c r="E36" s="38">
        <v>30047</v>
      </c>
      <c r="F36" s="39">
        <v>13956</v>
      </c>
    </row>
    <row r="37" spans="1:6" ht="12.75">
      <c r="A37" s="35"/>
      <c r="B37" s="67" t="s">
        <v>72</v>
      </c>
      <c r="C37" s="40" t="s">
        <v>73</v>
      </c>
      <c r="D37" s="38"/>
      <c r="E37" s="38"/>
      <c r="F37" s="39"/>
    </row>
    <row r="38" spans="1:6" ht="12.75">
      <c r="A38" s="35"/>
      <c r="B38" s="67" t="s">
        <v>74</v>
      </c>
      <c r="C38" s="40" t="s">
        <v>75</v>
      </c>
      <c r="D38" s="38"/>
      <c r="E38" s="38">
        <v>44128</v>
      </c>
      <c r="F38" s="39">
        <v>44127</v>
      </c>
    </row>
    <row r="39" spans="1:6" ht="12.75">
      <c r="A39" s="35"/>
      <c r="B39" s="67" t="s">
        <v>76</v>
      </c>
      <c r="C39" s="40" t="s">
        <v>77</v>
      </c>
      <c r="D39" s="38">
        <v>49510</v>
      </c>
      <c r="E39" s="38">
        <v>144762</v>
      </c>
      <c r="F39" s="39">
        <f>404+162390</f>
        <v>162794</v>
      </c>
    </row>
    <row r="40" spans="1:6" ht="22.5">
      <c r="A40" s="35"/>
      <c r="B40" s="67" t="s">
        <v>78</v>
      </c>
      <c r="C40" s="68" t="s">
        <v>79</v>
      </c>
      <c r="D40" s="69">
        <f>SUM(D41:D45)</f>
        <v>34980</v>
      </c>
      <c r="E40" s="69">
        <f>SUM(E41:E45)</f>
        <v>44715</v>
      </c>
      <c r="F40" s="70">
        <f>SUM(F41:F45)</f>
        <v>34956</v>
      </c>
    </row>
    <row r="41" spans="1:6" ht="12.75">
      <c r="A41" s="35"/>
      <c r="B41" s="67" t="s">
        <v>80</v>
      </c>
      <c r="C41" s="40" t="s">
        <v>69</v>
      </c>
      <c r="D41" s="38"/>
      <c r="E41" s="38"/>
      <c r="F41" s="39"/>
    </row>
    <row r="42" spans="1:6" ht="12.75">
      <c r="A42" s="35"/>
      <c r="B42" s="67" t="s">
        <v>81</v>
      </c>
      <c r="C42" s="40" t="s">
        <v>71</v>
      </c>
      <c r="D42" s="38"/>
      <c r="E42" s="38"/>
      <c r="F42" s="39"/>
    </row>
    <row r="43" spans="1:6" ht="12.75">
      <c r="A43" s="35"/>
      <c r="B43" s="67" t="s">
        <v>82</v>
      </c>
      <c r="C43" s="40" t="s">
        <v>73</v>
      </c>
      <c r="D43" s="38"/>
      <c r="E43" s="38"/>
      <c r="F43" s="39"/>
    </row>
    <row r="44" spans="1:6" ht="12.75">
      <c r="A44" s="35"/>
      <c r="B44" s="67" t="s">
        <v>83</v>
      </c>
      <c r="C44" s="40" t="s">
        <v>75</v>
      </c>
      <c r="D44" s="38"/>
      <c r="E44" s="38"/>
      <c r="F44" s="39"/>
    </row>
    <row r="45" spans="1:6" ht="13.5" thickBot="1">
      <c r="A45" s="71"/>
      <c r="B45" s="72" t="s">
        <v>84</v>
      </c>
      <c r="C45" s="41" t="s">
        <v>85</v>
      </c>
      <c r="D45" s="73">
        <v>34980</v>
      </c>
      <c r="E45" s="73">
        <v>44715</v>
      </c>
      <c r="F45" s="74">
        <v>34956</v>
      </c>
    </row>
    <row r="46" spans="1:6" ht="13.5" thickBot="1">
      <c r="A46" s="61" t="s">
        <v>86</v>
      </c>
      <c r="B46" s="30"/>
      <c r="C46" s="34" t="s">
        <v>87</v>
      </c>
      <c r="D46" s="32">
        <f>+D47+D48</f>
        <v>0</v>
      </c>
      <c r="E46" s="32">
        <f>+E47+E48</f>
        <v>8190</v>
      </c>
      <c r="F46" s="33">
        <f>+F47+F48</f>
        <v>8176</v>
      </c>
    </row>
    <row r="47" spans="1:6" ht="12.75">
      <c r="A47" s="35"/>
      <c r="B47" s="67" t="s">
        <v>88</v>
      </c>
      <c r="C47" s="37" t="s">
        <v>89</v>
      </c>
      <c r="D47" s="38"/>
      <c r="E47" s="38">
        <v>190</v>
      </c>
      <c r="F47" s="39">
        <v>190</v>
      </c>
    </row>
    <row r="48" spans="1:6" ht="13.5" thickBot="1">
      <c r="A48" s="35"/>
      <c r="B48" s="67" t="s">
        <v>90</v>
      </c>
      <c r="C48" s="41" t="s">
        <v>91</v>
      </c>
      <c r="D48" s="38"/>
      <c r="E48" s="38">
        <v>8000</v>
      </c>
      <c r="F48" s="39">
        <v>7986</v>
      </c>
    </row>
    <row r="49" spans="1:6" ht="13.5" thickBot="1">
      <c r="A49" s="24" t="s">
        <v>92</v>
      </c>
      <c r="B49" s="30"/>
      <c r="C49" s="34" t="s">
        <v>93</v>
      </c>
      <c r="D49" s="32">
        <f>+D50+D51+D52</f>
        <v>5040</v>
      </c>
      <c r="E49" s="32">
        <f>+E50+E51+E52</f>
        <v>5040</v>
      </c>
      <c r="F49" s="33">
        <f>+F50+F51+F52</f>
        <v>5696</v>
      </c>
    </row>
    <row r="50" spans="1:6" ht="22.5">
      <c r="A50" s="75"/>
      <c r="B50" s="67" t="s">
        <v>94</v>
      </c>
      <c r="C50" s="37" t="s">
        <v>95</v>
      </c>
      <c r="D50" s="76"/>
      <c r="E50" s="76"/>
      <c r="F50" s="77"/>
    </row>
    <row r="51" spans="1:6" ht="22.5">
      <c r="A51" s="75"/>
      <c r="B51" s="67" t="s">
        <v>96</v>
      </c>
      <c r="C51" s="40" t="s">
        <v>97</v>
      </c>
      <c r="D51" s="76">
        <v>5040</v>
      </c>
      <c r="E51" s="76">
        <v>5040</v>
      </c>
      <c r="F51" s="77">
        <v>5496</v>
      </c>
    </row>
    <row r="52" spans="1:6" ht="13.5" thickBot="1">
      <c r="A52" s="35"/>
      <c r="B52" s="67" t="s">
        <v>98</v>
      </c>
      <c r="C52" s="58" t="s">
        <v>99</v>
      </c>
      <c r="D52" s="38"/>
      <c r="E52" s="38"/>
      <c r="F52" s="39">
        <v>200</v>
      </c>
    </row>
    <row r="53" spans="1:6" ht="13.5" thickBot="1">
      <c r="A53" s="61" t="s">
        <v>100</v>
      </c>
      <c r="B53" s="78"/>
      <c r="C53" s="31" t="s">
        <v>101</v>
      </c>
      <c r="D53" s="53"/>
      <c r="E53" s="53"/>
      <c r="F53" s="54"/>
    </row>
    <row r="54" spans="1:6" ht="13.5" thickBot="1">
      <c r="A54" s="79" t="s">
        <v>102</v>
      </c>
      <c r="B54" s="80"/>
      <c r="C54" s="31" t="s">
        <v>174</v>
      </c>
      <c r="D54" s="81">
        <f>+D9+D14+D23+D24+D33+D46+D49+D53</f>
        <v>774473</v>
      </c>
      <c r="E54" s="81">
        <f>+E9+E14+E23+E24+E33+E46+E49+E53</f>
        <v>1164545</v>
      </c>
      <c r="F54" s="82">
        <f>+F9+F14+F23+F24+F33+F46+F49+F53</f>
        <v>1168146</v>
      </c>
    </row>
    <row r="55" spans="1:6" ht="13.5" thickBot="1">
      <c r="A55" s="24" t="s">
        <v>103</v>
      </c>
      <c r="B55" s="83"/>
      <c r="C55" s="31" t="s">
        <v>104</v>
      </c>
      <c r="D55" s="32">
        <f>+D56+D57</f>
        <v>0</v>
      </c>
      <c r="E55" s="32">
        <f>+E56+E57+E58</f>
        <v>26105</v>
      </c>
      <c r="F55" s="33">
        <f>+F56+F57</f>
        <v>9958</v>
      </c>
    </row>
    <row r="56" spans="1:6" ht="12.75">
      <c r="A56" s="42"/>
      <c r="B56" s="63" t="s">
        <v>105</v>
      </c>
      <c r="C56" s="84" t="s">
        <v>106</v>
      </c>
      <c r="D56" s="85"/>
      <c r="E56" s="85"/>
      <c r="F56" s="86"/>
    </row>
    <row r="57" spans="1:6" ht="12.75">
      <c r="A57" s="48"/>
      <c r="B57" s="87" t="s">
        <v>107</v>
      </c>
      <c r="C57" s="88" t="s">
        <v>108</v>
      </c>
      <c r="D57" s="59"/>
      <c r="E57" s="59">
        <f>9958+7386</f>
        <v>17344</v>
      </c>
      <c r="F57" s="60">
        <v>9958</v>
      </c>
    </row>
    <row r="58" spans="1:6" ht="13.5" thickBot="1">
      <c r="A58" s="89"/>
      <c r="B58" s="72" t="s">
        <v>109</v>
      </c>
      <c r="C58" s="90" t="s">
        <v>110</v>
      </c>
      <c r="D58" s="91"/>
      <c r="E58" s="91">
        <v>8761</v>
      </c>
      <c r="F58" s="92">
        <v>12950</v>
      </c>
    </row>
    <row r="59" spans="1:6" ht="13.5" thickBot="1">
      <c r="A59" s="93" t="s">
        <v>111</v>
      </c>
      <c r="B59" s="94"/>
      <c r="C59" s="95" t="s">
        <v>112</v>
      </c>
      <c r="D59" s="96"/>
      <c r="E59" s="96"/>
      <c r="F59" s="97">
        <v>985</v>
      </c>
    </row>
    <row r="60" spans="1:6" ht="13.5" thickBot="1">
      <c r="A60" s="98" t="s">
        <v>113</v>
      </c>
      <c r="B60" s="99"/>
      <c r="C60" s="100" t="s">
        <v>114</v>
      </c>
      <c r="D60" s="32">
        <f>+D54+D55</f>
        <v>774473</v>
      </c>
      <c r="E60" s="32">
        <f>+E54+E55</f>
        <v>1190650</v>
      </c>
      <c r="F60" s="33">
        <f>+F54+F55+F59</f>
        <v>1179089</v>
      </c>
    </row>
    <row r="61" spans="1:6" ht="12.75">
      <c r="A61" s="101"/>
      <c r="B61" s="101"/>
      <c r="C61" s="102"/>
      <c r="D61" s="103"/>
      <c r="E61" s="103"/>
      <c r="F61" s="103"/>
    </row>
    <row r="62" spans="1:6" ht="13.5" thickBot="1">
      <c r="A62" s="104"/>
      <c r="B62" s="105"/>
      <c r="C62" s="105"/>
      <c r="D62" s="106"/>
      <c r="E62" s="106"/>
      <c r="F62" s="106"/>
    </row>
    <row r="63" spans="1:6" ht="13.5" thickBot="1">
      <c r="A63" s="19" t="s">
        <v>115</v>
      </c>
      <c r="B63" s="28"/>
      <c r="C63" s="28"/>
      <c r="D63" s="28"/>
      <c r="E63" s="28"/>
      <c r="F63" s="29"/>
    </row>
    <row r="64" spans="1:6" ht="13.5" thickBot="1">
      <c r="A64" s="61" t="s">
        <v>14</v>
      </c>
      <c r="B64" s="107"/>
      <c r="C64" s="108" t="s">
        <v>116</v>
      </c>
      <c r="D64" s="32">
        <f>SUM(D65:D69)</f>
        <v>124186</v>
      </c>
      <c r="E64" s="32">
        <f>SUM(E65:E69)</f>
        <v>334987</v>
      </c>
      <c r="F64" s="33">
        <f>SUM(F65:F69)</f>
        <v>326176</v>
      </c>
    </row>
    <row r="65" spans="1:6" ht="12.75">
      <c r="A65" s="109"/>
      <c r="B65" s="110" t="s">
        <v>117</v>
      </c>
      <c r="C65" s="111" t="s">
        <v>118</v>
      </c>
      <c r="D65" s="76">
        <v>52810</v>
      </c>
      <c r="E65" s="76">
        <v>126079</v>
      </c>
      <c r="F65" s="77">
        <v>122948</v>
      </c>
    </row>
    <row r="66" spans="1:6" ht="12.75">
      <c r="A66" s="112"/>
      <c r="B66" s="67" t="s">
        <v>119</v>
      </c>
      <c r="C66" s="113" t="s">
        <v>120</v>
      </c>
      <c r="D66" s="56">
        <v>7982</v>
      </c>
      <c r="E66" s="56">
        <v>17677</v>
      </c>
      <c r="F66" s="57">
        <v>17983</v>
      </c>
    </row>
    <row r="67" spans="1:6" ht="12.75">
      <c r="A67" s="112"/>
      <c r="B67" s="67" t="s">
        <v>121</v>
      </c>
      <c r="C67" s="113" t="s">
        <v>122</v>
      </c>
      <c r="D67" s="38">
        <v>32467</v>
      </c>
      <c r="E67" s="38">
        <v>80089</v>
      </c>
      <c r="F67" s="39">
        <f>78767-6510</f>
        <v>72257</v>
      </c>
    </row>
    <row r="68" spans="1:6" ht="12.75">
      <c r="A68" s="112"/>
      <c r="B68" s="67" t="s">
        <v>123</v>
      </c>
      <c r="C68" s="113" t="s">
        <v>124</v>
      </c>
      <c r="D68" s="38"/>
      <c r="E68" s="38">
        <v>0</v>
      </c>
      <c r="F68" s="39"/>
    </row>
    <row r="69" spans="1:9" ht="12.75">
      <c r="A69" s="112"/>
      <c r="B69" s="67" t="s">
        <v>125</v>
      </c>
      <c r="C69" s="113" t="s">
        <v>126</v>
      </c>
      <c r="D69" s="38">
        <v>30927</v>
      </c>
      <c r="E69" s="38">
        <v>111142</v>
      </c>
      <c r="F69" s="39">
        <f>106478+6510</f>
        <v>112988</v>
      </c>
      <c r="I69" s="55"/>
    </row>
    <row r="70" spans="1:9" ht="12.75">
      <c r="A70" s="112"/>
      <c r="B70" s="67" t="s">
        <v>127</v>
      </c>
      <c r="C70" s="113" t="s">
        <v>128</v>
      </c>
      <c r="D70" s="56"/>
      <c r="E70" s="56">
        <v>0</v>
      </c>
      <c r="F70" s="57"/>
      <c r="I70" s="55"/>
    </row>
    <row r="71" spans="1:7" ht="12.75">
      <c r="A71" s="112"/>
      <c r="B71" s="67" t="s">
        <v>129</v>
      </c>
      <c r="C71" s="114" t="s">
        <v>130</v>
      </c>
      <c r="D71" s="38">
        <v>2986</v>
      </c>
      <c r="E71" s="38">
        <v>7738</v>
      </c>
      <c r="F71" s="39">
        <v>7065</v>
      </c>
      <c r="G71" s="55"/>
    </row>
    <row r="72" spans="1:6" ht="22.5">
      <c r="A72" s="112"/>
      <c r="B72" s="67" t="s">
        <v>131</v>
      </c>
      <c r="C72" s="115" t="s">
        <v>132</v>
      </c>
      <c r="D72" s="38">
        <v>6554</v>
      </c>
      <c r="E72" s="38">
        <v>48333</v>
      </c>
      <c r="F72" s="39">
        <v>46760</v>
      </c>
    </row>
    <row r="73" spans="1:6" ht="22.5">
      <c r="A73" s="112"/>
      <c r="B73" s="67" t="s">
        <v>133</v>
      </c>
      <c r="C73" s="115" t="s">
        <v>134</v>
      </c>
      <c r="D73" s="38">
        <v>5037</v>
      </c>
      <c r="E73" s="38">
        <v>44647</v>
      </c>
      <c r="F73" s="39">
        <v>44575</v>
      </c>
    </row>
    <row r="74" spans="1:6" ht="12.75">
      <c r="A74" s="112"/>
      <c r="B74" s="67" t="s">
        <v>135</v>
      </c>
      <c r="C74" s="115" t="s">
        <v>136</v>
      </c>
      <c r="D74" s="38"/>
      <c r="E74" s="38">
        <v>0</v>
      </c>
      <c r="F74" s="39"/>
    </row>
    <row r="75" spans="1:6" ht="12.75">
      <c r="A75" s="112"/>
      <c r="B75" s="67" t="s">
        <v>137</v>
      </c>
      <c r="C75" s="116" t="s">
        <v>138</v>
      </c>
      <c r="D75" s="38"/>
      <c r="E75" s="38">
        <v>0</v>
      </c>
      <c r="F75" s="39"/>
    </row>
    <row r="76" spans="1:8" ht="12.75">
      <c r="A76" s="112"/>
      <c r="B76" s="67" t="s">
        <v>139</v>
      </c>
      <c r="C76" s="117" t="s">
        <v>140</v>
      </c>
      <c r="D76" s="38">
        <v>15750</v>
      </c>
      <c r="E76" s="38">
        <v>9824</v>
      </c>
      <c r="F76" s="39">
        <v>8078</v>
      </c>
      <c r="H76" s="55"/>
    </row>
    <row r="77" spans="1:6" ht="13.5" thickBot="1">
      <c r="A77" s="118"/>
      <c r="B77" s="87" t="s">
        <v>141</v>
      </c>
      <c r="C77" s="119" t="s">
        <v>142</v>
      </c>
      <c r="D77" s="50"/>
      <c r="E77" s="50"/>
      <c r="F77" s="51"/>
    </row>
    <row r="78" spans="1:6" ht="13.5" thickBot="1">
      <c r="A78" s="61" t="s">
        <v>16</v>
      </c>
      <c r="B78" s="107"/>
      <c r="C78" s="108" t="s">
        <v>143</v>
      </c>
      <c r="D78" s="32">
        <f>SUM(D79:D81)</f>
        <v>34980</v>
      </c>
      <c r="E78" s="32">
        <f>SUM(E79:E81)</f>
        <v>100871</v>
      </c>
      <c r="F78" s="33">
        <f>SUM(F79:F81)</f>
        <v>99098</v>
      </c>
    </row>
    <row r="79" spans="1:6" ht="12.75">
      <c r="A79" s="109"/>
      <c r="B79" s="110" t="s">
        <v>18</v>
      </c>
      <c r="C79" s="84" t="s">
        <v>144</v>
      </c>
      <c r="D79" s="120"/>
      <c r="E79" s="120">
        <v>14697</v>
      </c>
      <c r="F79" s="121">
        <v>13435</v>
      </c>
    </row>
    <row r="80" spans="1:6" ht="12.75">
      <c r="A80" s="112"/>
      <c r="B80" s="67" t="s">
        <v>20</v>
      </c>
      <c r="C80" s="40" t="s">
        <v>145</v>
      </c>
      <c r="D80" s="56"/>
      <c r="E80" s="56">
        <v>42495</v>
      </c>
      <c r="F80" s="57">
        <v>41970</v>
      </c>
    </row>
    <row r="81" spans="1:8" ht="12.75">
      <c r="A81" s="112"/>
      <c r="B81" s="67" t="s">
        <v>22</v>
      </c>
      <c r="C81" s="40" t="s">
        <v>146</v>
      </c>
      <c r="D81" s="56">
        <v>34980</v>
      </c>
      <c r="E81" s="56">
        <v>43679</v>
      </c>
      <c r="F81" s="57">
        <f>+F82+F83+F87</f>
        <v>43693</v>
      </c>
      <c r="H81" s="55"/>
    </row>
    <row r="82" spans="1:6" ht="22.5">
      <c r="A82" s="112"/>
      <c r="B82" s="67" t="s">
        <v>24</v>
      </c>
      <c r="C82" s="40" t="s">
        <v>147</v>
      </c>
      <c r="D82" s="56"/>
      <c r="E82" s="56">
        <v>8399</v>
      </c>
      <c r="F82" s="57">
        <v>8399</v>
      </c>
    </row>
    <row r="83" spans="1:6" ht="22.5">
      <c r="A83" s="112"/>
      <c r="B83" s="67" t="s">
        <v>148</v>
      </c>
      <c r="C83" s="115" t="s">
        <v>149</v>
      </c>
      <c r="D83" s="56"/>
      <c r="E83" s="56">
        <v>300</v>
      </c>
      <c r="F83" s="57">
        <v>314</v>
      </c>
    </row>
    <row r="84" spans="1:6" ht="12.75">
      <c r="A84" s="112"/>
      <c r="B84" s="67" t="s">
        <v>150</v>
      </c>
      <c r="C84" s="115" t="s">
        <v>151</v>
      </c>
      <c r="D84" s="56"/>
      <c r="E84" s="56">
        <v>0</v>
      </c>
      <c r="F84" s="57"/>
    </row>
    <row r="85" spans="1:6" ht="12.75">
      <c r="A85" s="112"/>
      <c r="B85" s="67" t="s">
        <v>152</v>
      </c>
      <c r="C85" s="115" t="s">
        <v>153</v>
      </c>
      <c r="D85" s="56"/>
      <c r="E85" s="56">
        <v>0</v>
      </c>
      <c r="F85" s="57"/>
    </row>
    <row r="86" spans="1:6" ht="12.75">
      <c r="A86" s="112"/>
      <c r="B86" s="67" t="s">
        <v>154</v>
      </c>
      <c r="C86" s="115" t="s">
        <v>155</v>
      </c>
      <c r="D86" s="56"/>
      <c r="E86" s="56">
        <v>0</v>
      </c>
      <c r="F86" s="57"/>
    </row>
    <row r="87" spans="1:6" ht="22.5">
      <c r="A87" s="112"/>
      <c r="B87" s="67" t="s">
        <v>156</v>
      </c>
      <c r="C87" s="115" t="s">
        <v>157</v>
      </c>
      <c r="D87" s="56">
        <v>34980</v>
      </c>
      <c r="E87" s="56">
        <v>34980</v>
      </c>
      <c r="F87" s="57">
        <v>34980</v>
      </c>
    </row>
    <row r="88" spans="1:6" ht="34.5" thickBot="1">
      <c r="A88" s="112"/>
      <c r="B88" s="67" t="s">
        <v>158</v>
      </c>
      <c r="C88" s="122" t="s">
        <v>159</v>
      </c>
      <c r="D88" s="56"/>
      <c r="E88" s="56"/>
      <c r="F88" s="57"/>
    </row>
    <row r="89" spans="1:6" ht="13.5" thickBot="1">
      <c r="A89" s="123" t="s">
        <v>26</v>
      </c>
      <c r="B89" s="124"/>
      <c r="C89" s="125" t="s">
        <v>160</v>
      </c>
      <c r="D89" s="126">
        <f>+D90+D91</f>
        <v>3676</v>
      </c>
      <c r="E89" s="126">
        <f>+E90+E91</f>
        <v>0</v>
      </c>
      <c r="F89" s="127">
        <f>+F90+F91</f>
        <v>0</v>
      </c>
    </row>
    <row r="90" spans="1:6" ht="12.75">
      <c r="A90" s="128"/>
      <c r="B90" s="63" t="s">
        <v>28</v>
      </c>
      <c r="C90" s="129" t="s">
        <v>161</v>
      </c>
      <c r="D90" s="130">
        <v>3676</v>
      </c>
      <c r="E90" s="130">
        <v>0</v>
      </c>
      <c r="F90" s="131"/>
    </row>
    <row r="91" spans="1:6" ht="13.5" thickBot="1">
      <c r="A91" s="132"/>
      <c r="B91" s="72" t="s">
        <v>30</v>
      </c>
      <c r="C91" s="133" t="s">
        <v>162</v>
      </c>
      <c r="D91" s="73"/>
      <c r="E91" s="73"/>
      <c r="F91" s="74"/>
    </row>
    <row r="92" spans="1:6" ht="13.5" thickBot="1">
      <c r="A92" s="134" t="s">
        <v>44</v>
      </c>
      <c r="B92" s="135"/>
      <c r="C92" s="34" t="s">
        <v>163</v>
      </c>
      <c r="D92" s="136"/>
      <c r="E92" s="136"/>
      <c r="F92" s="137"/>
    </row>
    <row r="93" spans="1:6" ht="13.5" thickBot="1">
      <c r="A93" s="61" t="s">
        <v>46</v>
      </c>
      <c r="B93" s="138"/>
      <c r="C93" s="139" t="s">
        <v>164</v>
      </c>
      <c r="D93" s="53">
        <v>574297</v>
      </c>
      <c r="E93" s="53">
        <v>553241</v>
      </c>
      <c r="F93" s="54">
        <v>505432</v>
      </c>
    </row>
    <row r="94" spans="1:6" ht="13.5" thickBot="1">
      <c r="A94" s="61" t="s">
        <v>64</v>
      </c>
      <c r="B94" s="107"/>
      <c r="C94" s="31" t="s">
        <v>165</v>
      </c>
      <c r="D94" s="140">
        <f>+D64+D78+D89+D92+D93</f>
        <v>737139</v>
      </c>
      <c r="E94" s="140">
        <f>+E64+E78+E89+E92+E93</f>
        <v>989099</v>
      </c>
      <c r="F94" s="141">
        <f>+F64+F78+F89+F92+F93</f>
        <v>930706</v>
      </c>
    </row>
    <row r="95" spans="1:6" ht="13.5" thickBot="1">
      <c r="A95" s="61" t="s">
        <v>86</v>
      </c>
      <c r="B95" s="107"/>
      <c r="C95" s="31" t="s">
        <v>166</v>
      </c>
      <c r="D95" s="32">
        <f>+D96+D97</f>
        <v>20301</v>
      </c>
      <c r="E95" s="32">
        <f>+E96+E97</f>
        <v>170848</v>
      </c>
      <c r="F95" s="33">
        <f>+F96+F97</f>
        <v>167273</v>
      </c>
    </row>
    <row r="96" spans="1:6" ht="12.75">
      <c r="A96" s="109"/>
      <c r="B96" s="67" t="s">
        <v>167</v>
      </c>
      <c r="C96" s="84" t="s">
        <v>168</v>
      </c>
      <c r="D96" s="76"/>
      <c r="E96" s="76">
        <v>21393</v>
      </c>
      <c r="F96" s="77">
        <v>21319</v>
      </c>
    </row>
    <row r="97" spans="1:6" ht="13.5" thickBot="1">
      <c r="A97" s="132"/>
      <c r="B97" s="72" t="s">
        <v>90</v>
      </c>
      <c r="C97" s="142" t="s">
        <v>169</v>
      </c>
      <c r="D97" s="143">
        <v>20301</v>
      </c>
      <c r="E97" s="73">
        <v>149455</v>
      </c>
      <c r="F97" s="73">
        <v>145954</v>
      </c>
    </row>
    <row r="98" spans="1:6" ht="13.5" thickBot="1">
      <c r="A98" s="144" t="s">
        <v>92</v>
      </c>
      <c r="B98" s="145"/>
      <c r="C98" s="146" t="s">
        <v>170</v>
      </c>
      <c r="D98" s="46"/>
      <c r="E98" s="46"/>
      <c r="F98" s="47">
        <v>-9264</v>
      </c>
    </row>
    <row r="99" spans="1:6" ht="13.5" thickBot="1">
      <c r="A99" s="61" t="s">
        <v>100</v>
      </c>
      <c r="B99" s="78"/>
      <c r="C99" s="31" t="s">
        <v>171</v>
      </c>
      <c r="D99" s="147">
        <f>+D94+D95</f>
        <v>757440</v>
      </c>
      <c r="E99" s="147">
        <f>+E94+E95</f>
        <v>1159947</v>
      </c>
      <c r="F99" s="148">
        <f>+F94+F95+F98</f>
        <v>1088715</v>
      </c>
    </row>
    <row r="100" ht="13.5" thickBot="1"/>
    <row r="101" spans="1:6" ht="13.5" thickBot="1">
      <c r="A101" s="152" t="s">
        <v>172</v>
      </c>
      <c r="B101" s="153"/>
      <c r="C101" s="154"/>
      <c r="D101" s="155">
        <v>3</v>
      </c>
      <c r="E101" s="156">
        <v>3</v>
      </c>
      <c r="F101" s="157">
        <v>2</v>
      </c>
    </row>
    <row r="102" spans="1:6" ht="13.5" thickBot="1">
      <c r="A102" s="152" t="s">
        <v>173</v>
      </c>
      <c r="B102" s="153"/>
      <c r="C102" s="154"/>
      <c r="D102" s="155">
        <v>84</v>
      </c>
      <c r="E102" s="156">
        <v>84</v>
      </c>
      <c r="F102" s="157">
        <v>125</v>
      </c>
    </row>
  </sheetData>
  <sheetProtection/>
  <mergeCells count="7">
    <mergeCell ref="C1:F1"/>
    <mergeCell ref="A7:F7"/>
    <mergeCell ref="A63:F63"/>
    <mergeCell ref="A2:B2"/>
    <mergeCell ref="C2:E2"/>
    <mergeCell ref="C3:E3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2014-04-24T13:10:35Z</dcterms:created>
  <dcterms:modified xsi:type="dcterms:W3CDTF">2014-04-24T13:10:46Z</dcterms:modified>
  <cp:category/>
  <cp:version/>
  <cp:contentType/>
  <cp:contentStatus/>
</cp:coreProperties>
</file>