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120" yWindow="135" windowWidth="11610" windowHeight="5985" tabRatio="599" activeTab="5"/>
  </bookViews>
  <sheets>
    <sheet name="4. mell. " sheetId="5" r:id="rId1"/>
    <sheet name="4.1 mell. " sheetId="2" r:id="rId2"/>
    <sheet name="4.2 mell." sheetId="3" r:id="rId3"/>
    <sheet name="4.2. 1 " sheetId="6" r:id="rId4"/>
    <sheet name="4.3 bölcsődei létszám" sheetId="9" r:id="rId5"/>
    <sheet name="4.4. Startmunka" sheetId="8" r:id="rId6"/>
  </sheets>
  <definedNames>
    <definedName name="_xlnm.Print_Titles" localSheetId="2">'4.2 mell.'!$1:$8</definedName>
    <definedName name="_xlnm.Print_Area" localSheetId="0">'4. mell. '!$A$1:$Y$60</definedName>
    <definedName name="_xlnm.Print_Area" localSheetId="1">'4.1 mell. '!$A$1:$O$35</definedName>
  </definedNames>
  <calcPr calcId="162913"/>
</workbook>
</file>

<file path=xl/calcChain.xml><?xml version="1.0" encoding="utf-8"?>
<calcChain xmlns="http://schemas.openxmlformats.org/spreadsheetml/2006/main">
  <c r="X37" i="5" l="1"/>
  <c r="Q37" i="5"/>
  <c r="I37" i="5"/>
  <c r="F37" i="5"/>
  <c r="C37" i="5"/>
  <c r="I33" i="5"/>
  <c r="F33" i="5"/>
  <c r="V33" i="5"/>
  <c r="S33" i="5"/>
  <c r="R49" i="5"/>
  <c r="R48" i="5"/>
  <c r="R46" i="5"/>
  <c r="R42" i="5"/>
  <c r="R37" i="5"/>
  <c r="R33" i="5"/>
  <c r="R29" i="5"/>
  <c r="P49" i="5"/>
  <c r="P48" i="5"/>
  <c r="P46" i="5"/>
  <c r="P42" i="5"/>
  <c r="P37" i="5"/>
  <c r="P33" i="5"/>
  <c r="P29" i="5"/>
  <c r="N46" i="5"/>
  <c r="J49" i="5"/>
  <c r="J48" i="5"/>
  <c r="J46" i="5"/>
  <c r="J42" i="5"/>
  <c r="J37" i="5"/>
  <c r="J33" i="5"/>
  <c r="J38" i="5" s="1"/>
  <c r="J47" i="5" s="1"/>
  <c r="J29" i="5"/>
  <c r="H49" i="5"/>
  <c r="H48" i="5"/>
  <c r="H46" i="5"/>
  <c r="H42" i="5"/>
  <c r="H37" i="5"/>
  <c r="H33" i="5"/>
  <c r="H29" i="5"/>
  <c r="D49" i="5"/>
  <c r="D48" i="5"/>
  <c r="D46" i="5"/>
  <c r="D42" i="5"/>
  <c r="D37" i="5"/>
  <c r="D33" i="5"/>
  <c r="D29" i="5"/>
  <c r="B29" i="5"/>
  <c r="B38" i="5" s="1"/>
  <c r="C29" i="5"/>
  <c r="E29" i="5"/>
  <c r="F29" i="5"/>
  <c r="G29" i="5"/>
  <c r="I29" i="5"/>
  <c r="K29" i="5"/>
  <c r="K38" i="5" s="1"/>
  <c r="M29" i="5"/>
  <c r="N29" i="5"/>
  <c r="N38" i="5" s="1"/>
  <c r="N47" i="5" s="1"/>
  <c r="O29" i="5"/>
  <c r="Q29" i="5"/>
  <c r="Q38" i="5" s="1"/>
  <c r="Q47" i="5" s="1"/>
  <c r="S29" i="5"/>
  <c r="T29" i="5"/>
  <c r="U29" i="5"/>
  <c r="V29" i="5"/>
  <c r="W29" i="5"/>
  <c r="X29" i="5"/>
  <c r="X38" i="5" s="1"/>
  <c r="X47" i="5" s="1"/>
  <c r="Y29" i="5"/>
  <c r="B33" i="5"/>
  <c r="E33" i="5"/>
  <c r="F38" i="5"/>
  <c r="G33" i="5"/>
  <c r="K33" i="5"/>
  <c r="M33" i="5"/>
  <c r="N33" i="5"/>
  <c r="O33" i="5"/>
  <c r="Q33" i="5"/>
  <c r="T33" i="5"/>
  <c r="U33" i="5"/>
  <c r="U38" i="5" s="1"/>
  <c r="W33" i="5"/>
  <c r="X33" i="5"/>
  <c r="Y33" i="5"/>
  <c r="B37" i="5"/>
  <c r="E37" i="5"/>
  <c r="G37" i="5"/>
  <c r="K37" i="5"/>
  <c r="M37" i="5"/>
  <c r="N37" i="5"/>
  <c r="O37" i="5"/>
  <c r="S37" i="5"/>
  <c r="T37" i="5"/>
  <c r="U37" i="5"/>
  <c r="V37" i="5"/>
  <c r="W37" i="5"/>
  <c r="Y37" i="5"/>
  <c r="G38" i="5"/>
  <c r="M38" i="5"/>
  <c r="O38" i="5"/>
  <c r="T38" i="5"/>
  <c r="V38" i="5"/>
  <c r="B42" i="5"/>
  <c r="E42" i="5"/>
  <c r="F42" i="5"/>
  <c r="G42" i="5"/>
  <c r="I42" i="5"/>
  <c r="K42" i="5"/>
  <c r="M42" i="5"/>
  <c r="N42" i="5"/>
  <c r="O42" i="5"/>
  <c r="Q42" i="5"/>
  <c r="S42" i="5"/>
  <c r="T42" i="5"/>
  <c r="U42" i="5"/>
  <c r="V42" i="5"/>
  <c r="W42" i="5"/>
  <c r="X42" i="5"/>
  <c r="Y42" i="5"/>
  <c r="E46" i="5"/>
  <c r="F46" i="5"/>
  <c r="G46" i="5"/>
  <c r="I46" i="5"/>
  <c r="K46" i="5"/>
  <c r="M46" i="5"/>
  <c r="O46" i="5"/>
  <c r="S46" i="5"/>
  <c r="T46" i="5"/>
  <c r="U46" i="5"/>
  <c r="V46" i="5"/>
  <c r="X46" i="5"/>
  <c r="Y46" i="5"/>
  <c r="C48" i="5"/>
  <c r="E48" i="5"/>
  <c r="F48" i="5"/>
  <c r="G48" i="5"/>
  <c r="I48" i="5"/>
  <c r="K48" i="5"/>
  <c r="N48" i="5"/>
  <c r="O48" i="5"/>
  <c r="Q48" i="5"/>
  <c r="S48" i="5"/>
  <c r="T48" i="5"/>
  <c r="U48" i="5"/>
  <c r="V48" i="5"/>
  <c r="W48" i="5"/>
  <c r="X48" i="5"/>
  <c r="Y48" i="5"/>
  <c r="B49" i="5"/>
  <c r="C49" i="5"/>
  <c r="E49" i="5"/>
  <c r="F49" i="5"/>
  <c r="G49" i="5"/>
  <c r="I49" i="5"/>
  <c r="K49" i="5"/>
  <c r="M49" i="5"/>
  <c r="N49" i="5"/>
  <c r="O49" i="5"/>
  <c r="Q49" i="5"/>
  <c r="S49" i="5"/>
  <c r="T49" i="5"/>
  <c r="U49" i="5"/>
  <c r="V49" i="5"/>
  <c r="W49" i="5"/>
  <c r="X49" i="5"/>
  <c r="Y49" i="5"/>
  <c r="D21" i="8"/>
  <c r="E21" i="8"/>
  <c r="E9" i="8"/>
  <c r="E8" i="8"/>
  <c r="D11" i="8"/>
  <c r="C11" i="8"/>
  <c r="B11" i="8"/>
  <c r="O35" i="2"/>
  <c r="H25" i="3"/>
  <c r="H24" i="3"/>
  <c r="H23" i="3"/>
  <c r="H22" i="3"/>
  <c r="H21" i="3"/>
  <c r="H20" i="3"/>
  <c r="H19" i="3"/>
  <c r="H18" i="3"/>
  <c r="H17" i="3"/>
  <c r="H16" i="3"/>
  <c r="H15" i="3"/>
  <c r="H12" i="3"/>
  <c r="H11" i="3"/>
  <c r="H10" i="3"/>
  <c r="C21" i="8"/>
  <c r="B21" i="8"/>
  <c r="F20" i="8"/>
  <c r="F19" i="8"/>
  <c r="N35" i="2"/>
  <c r="M35" i="2"/>
  <c r="L35" i="2"/>
  <c r="K35" i="2"/>
  <c r="J35" i="2"/>
  <c r="I35" i="2"/>
  <c r="H35" i="2"/>
  <c r="G35" i="2"/>
  <c r="F35" i="2"/>
  <c r="V47" i="5" l="1"/>
  <c r="O47" i="5"/>
  <c r="M47" i="5"/>
  <c r="F47" i="5"/>
  <c r="E11" i="8"/>
  <c r="E38" i="5"/>
  <c r="E47" i="5" s="1"/>
  <c r="I38" i="5"/>
  <c r="D38" i="5"/>
  <c r="D47" i="5" s="1"/>
  <c r="H38" i="5"/>
  <c r="H47" i="5" s="1"/>
  <c r="P38" i="5"/>
  <c r="P47" i="5" s="1"/>
  <c r="R38" i="5"/>
  <c r="R47" i="5" s="1"/>
  <c r="W38" i="5"/>
  <c r="W47" i="5" s="1"/>
  <c r="S38" i="5"/>
  <c r="S47" i="5" s="1"/>
  <c r="K47" i="5"/>
  <c r="Y38" i="5"/>
  <c r="Y47" i="5" s="1"/>
  <c r="I47" i="5"/>
  <c r="G47" i="5"/>
  <c r="C38" i="5"/>
  <c r="F21" i="8"/>
</calcChain>
</file>

<file path=xl/sharedStrings.xml><?xml version="1.0" encoding="utf-8"?>
<sst xmlns="http://schemas.openxmlformats.org/spreadsheetml/2006/main" count="222" uniqueCount="148">
  <si>
    <t>Vez. I.</t>
  </si>
  <si>
    <t>Vez. II.</t>
  </si>
  <si>
    <t>Város Összesen:</t>
  </si>
  <si>
    <t>Megnevezés</t>
  </si>
  <si>
    <t>Óvodák Igazgatósága</t>
  </si>
  <si>
    <t>Intézmények összesen:</t>
  </si>
  <si>
    <t>Városi Könyvtár és Inf. Központ</t>
  </si>
  <si>
    <t>Alkotóház</t>
  </si>
  <si>
    <t xml:space="preserve">Összesen </t>
  </si>
  <si>
    <t xml:space="preserve">Városellátó Intézmény </t>
  </si>
  <si>
    <t>Adatok Fő-ben</t>
  </si>
  <si>
    <t>Korcsoport</t>
  </si>
  <si>
    <t>Férfi</t>
  </si>
  <si>
    <t>Nő</t>
  </si>
  <si>
    <t>Együtt</t>
  </si>
  <si>
    <t>0-2 éves</t>
  </si>
  <si>
    <t>3-5 éves</t>
  </si>
  <si>
    <t>6-13 éves</t>
  </si>
  <si>
    <t>14 éves</t>
  </si>
  <si>
    <t>14-17 éves</t>
  </si>
  <si>
    <t>18-54 éves</t>
  </si>
  <si>
    <t>55-59 éves</t>
  </si>
  <si>
    <t>60-69 éves</t>
  </si>
  <si>
    <t>70-79 éves</t>
  </si>
  <si>
    <t>80-100 éves</t>
  </si>
  <si>
    <t>Összesen:</t>
  </si>
  <si>
    <t>Fő</t>
  </si>
  <si>
    <t xml:space="preserve">Fő </t>
  </si>
  <si>
    <t>80-… éves</t>
  </si>
  <si>
    <t>Nem kötelező feladatokhoz</t>
  </si>
  <si>
    <t xml:space="preserve">Kötelező feladatokhoz </t>
  </si>
  <si>
    <t>Határozott
idejű 
foglalkoztatott</t>
  </si>
  <si>
    <t xml:space="preserve">           a gyermekekre vonatkozó adatokról</t>
  </si>
  <si>
    <t>Összesen</t>
  </si>
  <si>
    <t>Óvodai férőhely /fő/</t>
  </si>
  <si>
    <t>Csoportok száma</t>
  </si>
  <si>
    <t xml:space="preserve">Szakmai
dolgozók </t>
  </si>
  <si>
    <t xml:space="preserve">Tech. 
dolgozók </t>
  </si>
  <si>
    <t>Kinev. össz.
dolgozó</t>
  </si>
  <si>
    <t>Üres állások
tényleges</t>
  </si>
  <si>
    <t xml:space="preserve">Piroskavárosi Idősek Otthona </t>
  </si>
  <si>
    <t xml:space="preserve">Polgármesteri Hivatal </t>
  </si>
  <si>
    <t>Ebből kötelező feladatokhoz</t>
  </si>
  <si>
    <t xml:space="preserve">Létszámleépítés - 
Fejlesztés + </t>
  </si>
  <si>
    <t xml:space="preserve">4.1 A népesség korcsoportok szerinti megoszlása  </t>
  </si>
  <si>
    <t>GESZ</t>
  </si>
  <si>
    <t xml:space="preserve">Művelődési Központ és Városi Galéria </t>
  </si>
  <si>
    <t xml:space="preserve">Dr. Szarka Ödön Egyesített Eü. és
 Szociális Intézmény </t>
  </si>
  <si>
    <t>Létszám (fő)</t>
  </si>
  <si>
    <t>Dologi (Ft)</t>
  </si>
  <si>
    <t xml:space="preserve">Adatok fő-ben </t>
  </si>
  <si>
    <t>Részfogl.
száma létszámosítva</t>
  </si>
  <si>
    <t xml:space="preserve">Dajkák száma </t>
  </si>
  <si>
    <t>Helyi sajátosságok</t>
  </si>
  <si>
    <t xml:space="preserve">Templom utcai 
Bölcsőde </t>
  </si>
  <si>
    <t xml:space="preserve">Széchenyi úti 
Bölcsőde </t>
  </si>
  <si>
    <t xml:space="preserve">csoportok száma </t>
  </si>
  <si>
    <t xml:space="preserve">Homokhátsági Munkaszervezet </t>
  </si>
  <si>
    <t xml:space="preserve">Létszámosítva Megváltozott     
munkaképességű  
dolgozók
napi 4, 6 órás fogl. </t>
  </si>
  <si>
    <t>GESZ és Intézményei össz.</t>
  </si>
  <si>
    <t>14,5</t>
  </si>
  <si>
    <t>MINDÖSSZESEN</t>
  </si>
  <si>
    <t>CSONGRÁDI ÓVODÁK  IGAZGATÓSÁGA</t>
  </si>
  <si>
    <t>Óvoda kihasználtság %-a</t>
  </si>
  <si>
    <t>Átlaglétszám</t>
  </si>
  <si>
    <t>SNI Integr.okt.-szakértői vél.</t>
  </si>
  <si>
    <t>Lányok száma</t>
  </si>
  <si>
    <t>Tanulási,magat.beill.neh.küzdő</t>
  </si>
  <si>
    <t>Logopédiai ellátásban rész.</t>
  </si>
  <si>
    <t>Összes főétkező</t>
  </si>
  <si>
    <t>Tízóraisok száma /fő/</t>
  </si>
  <si>
    <t>Étkezést nem vesz igénybe</t>
  </si>
  <si>
    <t>Más településről bejárók</t>
  </si>
  <si>
    <t xml:space="preserve">Rendszeres gyermekvédelmi kedvezményben részesülő gyermek </t>
  </si>
  <si>
    <t xml:space="preserve">Tartósan beteg vagy fogyatékos gyermek </t>
  </si>
  <si>
    <t>Három- vagy több gyermeket nevelnek</t>
  </si>
  <si>
    <t>Nevelésbe vételét rendelte el a gyámhatóság</t>
  </si>
  <si>
    <t>Családjában az egy főre jutó havi jövedelem nem haladja  meg a kötelező  legkisebb munkabér nettó összegének 130 %-át</t>
  </si>
  <si>
    <t>Nem kedvezményes óvodai étkeztetés (100 % fizető)</t>
  </si>
  <si>
    <t>az  SNI, HH, HHH gyermekekre vonatkozó adatokról</t>
  </si>
  <si>
    <t xml:space="preserve">Kincskereső </t>
  </si>
  <si>
    <t xml:space="preserve">Napsugár </t>
  </si>
  <si>
    <t xml:space="preserve">Napraforgó </t>
  </si>
  <si>
    <t xml:space="preserve">Platánfa </t>
  </si>
  <si>
    <t xml:space="preserve">Gézengúz </t>
  </si>
  <si>
    <t xml:space="preserve">Delfin </t>
  </si>
  <si>
    <t>SNI gyermekek %-os aránya</t>
  </si>
  <si>
    <t>HH gyermekek %-os aránya</t>
  </si>
  <si>
    <t>HHH gyermekek %-os aránya</t>
  </si>
  <si>
    <t>gyermeklétszám</t>
  </si>
  <si>
    <t xml:space="preserve">1 csoportra jutó gyermeklétszám </t>
  </si>
  <si>
    <t>2019.</t>
  </si>
  <si>
    <t>2019/2020. tanév</t>
  </si>
  <si>
    <t>Bercsényi Kincskereső Óvoda</t>
  </si>
  <si>
    <t>Bokrosi Napsugár Óvoda</t>
  </si>
  <si>
    <t>Bökényi Napraforgó Óvoda</t>
  </si>
  <si>
    <t>Fő Utcai Platánfa Óvoda</t>
  </si>
  <si>
    <t>Széchenyi Gézengúz Óvoda</t>
  </si>
  <si>
    <t>Templom Utcai Delfin Óvoda</t>
  </si>
  <si>
    <t>23</t>
  </si>
  <si>
    <t>HH gyermekek száma 2018. 10.01</t>
  </si>
  <si>
    <t>HHH gyermekek száma 2018.10.01.</t>
  </si>
  <si>
    <t>Családjában tartósan beteg vagy fogyatékos gyermeket neveknek</t>
  </si>
  <si>
    <t xml:space="preserve">Gyermekétkeztetés normatív kedvezménye - nyilatkozat alapján
 (csak főétkezők): </t>
  </si>
  <si>
    <t xml:space="preserve">4 fő </t>
  </si>
  <si>
    <t xml:space="preserve">12-14 fő </t>
  </si>
  <si>
    <t xml:space="preserve">2 fő </t>
  </si>
  <si>
    <t>10 fő</t>
  </si>
  <si>
    <t xml:space="preserve">12 fő </t>
  </si>
  <si>
    <t xml:space="preserve">1 fő </t>
  </si>
  <si>
    <t xml:space="preserve">4.3 Kimutatás a bölcsődei adatokról statisztika alapján </t>
  </si>
  <si>
    <t xml:space="preserve"> </t>
  </si>
  <si>
    <t>21</t>
  </si>
  <si>
    <t>22</t>
  </si>
  <si>
    <t>22,5</t>
  </si>
  <si>
    <t>19,6</t>
  </si>
  <si>
    <t>21,5</t>
  </si>
  <si>
    <t>21,77</t>
  </si>
  <si>
    <t xml:space="preserve">Számított létszám 2019.10.01. </t>
  </si>
  <si>
    <t>Összlétszám  /fő/ 2019.10.01.</t>
  </si>
  <si>
    <t>4.2.1. Kimutatás a 2019. október 1-i statisztika  alapján</t>
  </si>
  <si>
    <t>Összlétszám  2019.10.01.</t>
  </si>
  <si>
    <t>HHH gyermekek száma 2019.10.01.</t>
  </si>
  <si>
    <t>SNI gyermekek száma 2019.10.01.</t>
  </si>
  <si>
    <t>HH gyermekek száma 2019.10.01.</t>
  </si>
  <si>
    <t>2020/2021. tanév</t>
  </si>
  <si>
    <t>Összesen Ft</t>
  </si>
  <si>
    <t>Önerő</t>
  </si>
  <si>
    <t xml:space="preserve">2019. évi járási startmunka mintaprogram </t>
  </si>
  <si>
    <t xml:space="preserve">2020. évre tervezett járási startmunka mintaprogram </t>
  </si>
  <si>
    <t>Szociális jellegű (közút+illegális)</t>
  </si>
  <si>
    <t>2020.</t>
  </si>
  <si>
    <t>Bér+ járulék 
(Ft)</t>
  </si>
  <si>
    <t>Szociális jellegű 
(közút+ illegális)</t>
  </si>
  <si>
    <t>Bér + járulék (Ft)</t>
  </si>
  <si>
    <t>79 fő</t>
  </si>
  <si>
    <t xml:space="preserve">38 fő </t>
  </si>
  <si>
    <t>76 fő</t>
  </si>
  <si>
    <t>39 fő</t>
  </si>
  <si>
    <t>12-14 fő</t>
  </si>
  <si>
    <t>12 fő</t>
  </si>
  <si>
    <t>2 fő</t>
  </si>
  <si>
    <t>1 fő</t>
  </si>
  <si>
    <t xml:space="preserve">Gondozónők (kisgyermeknevelők) száma 
(bölcsődék) </t>
  </si>
  <si>
    <t>4 fő</t>
  </si>
  <si>
    <t>77,75</t>
  </si>
  <si>
    <t>/CSONGRÁDI ÓVODÁK  IGAZGATÓSÁGA/</t>
  </si>
  <si>
    <t xml:space="preserve">                      4.2 Kimutatás a 2019. október 1-i statisztika 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</si>
</sst>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#,##0.000"/>
  </numFmts>
  <fonts count="29" x14ac:knownFonts="1">
    <font>
      <sz val="10"/>
      <name val="Arial CE"/>
      <charset val="238"/>
    </font>
    <font>
      <b/>
      <sz val="11"/>
      <name val="Arial CE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b/>
      <i/>
      <sz val="12"/>
      <name val="Times New Roman"/>
      <family val="1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11"/>
      <name val="Arial CE"/>
      <charset val="238"/>
    </font>
    <font>
      <b/>
      <sz val="9"/>
      <name val="Times New Roman"/>
      <family val="1"/>
      <charset val="238"/>
    </font>
    <font>
      <sz val="12"/>
      <name val="Arial CE"/>
      <charset val="238"/>
    </font>
    <font>
      <b/>
      <sz val="13"/>
      <name val="Arial CE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charset val="238"/>
    </font>
    <font>
      <b/>
      <sz val="11.5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3"/>
      <name val="Arial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7" fillId="0" borderId="0" xfId="0" applyFont="1" applyBorder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shrinkToFit="1"/>
    </xf>
    <xf numFmtId="0" fontId="11" fillId="0" borderId="1" xfId="0" applyFont="1" applyBorder="1" applyAlignment="1">
      <alignment shrinkToFit="1"/>
    </xf>
    <xf numFmtId="0" fontId="15" fillId="0" borderId="1" xfId="0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5" fillId="0" borderId="4" xfId="0" applyFont="1" applyBorder="1"/>
    <xf numFmtId="0" fontId="6" fillId="0" borderId="4" xfId="0" applyFont="1" applyBorder="1"/>
    <xf numFmtId="0" fontId="2" fillId="0" borderId="0" xfId="0" applyFont="1"/>
    <xf numFmtId="0" fontId="6" fillId="0" borderId="0" xfId="0" applyFont="1"/>
    <xf numFmtId="0" fontId="15" fillId="0" borderId="4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164" fontId="2" fillId="0" borderId="1" xfId="0" applyNumberFormat="1" applyFont="1" applyBorder="1" applyAlignment="1">
      <alignment horizontal="right"/>
    </xf>
    <xf numFmtId="1" fontId="6" fillId="0" borderId="1" xfId="0" applyNumberFormat="1" applyFont="1" applyBorder="1"/>
    <xf numFmtId="2" fontId="6" fillId="0" borderId="4" xfId="0" applyNumberFormat="1" applyFont="1" applyBorder="1"/>
    <xf numFmtId="2" fontId="6" fillId="0" borderId="5" xfId="0" applyNumberFormat="1" applyFont="1" applyBorder="1" applyAlignment="1"/>
    <xf numFmtId="3" fontId="15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2" fontId="6" fillId="0" borderId="1" xfId="0" applyNumberFormat="1" applyFont="1" applyBorder="1"/>
    <xf numFmtId="0" fontId="15" fillId="0" borderId="4" xfId="0" applyFont="1" applyBorder="1" applyAlignment="1">
      <alignment horizontal="left" wrapText="1"/>
    </xf>
    <xf numFmtId="164" fontId="6" fillId="0" borderId="1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15" fillId="0" borderId="3" xfId="0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164" fontId="6" fillId="0" borderId="6" xfId="0" applyNumberFormat="1" applyFont="1" applyBorder="1"/>
    <xf numFmtId="1" fontId="6" fillId="0" borderId="6" xfId="0" applyNumberFormat="1" applyFont="1" applyBorder="1"/>
    <xf numFmtId="0" fontId="4" fillId="0" borderId="0" xfId="0" applyFont="1"/>
    <xf numFmtId="14" fontId="7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4" fontId="15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66" fontId="15" fillId="0" borderId="7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vertical="center" wrapText="1"/>
    </xf>
    <xf numFmtId="49" fontId="2" fillId="0" borderId="3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0" fontId="2" fillId="0" borderId="0" xfId="0" applyFont="1" applyAlignment="1"/>
    <xf numFmtId="165" fontId="6" fillId="0" borderId="3" xfId="0" applyNumberFormat="1" applyFont="1" applyBorder="1"/>
    <xf numFmtId="164" fontId="6" fillId="0" borderId="8" xfId="0" applyNumberFormat="1" applyFont="1" applyBorder="1"/>
    <xf numFmtId="0" fontId="11" fillId="0" borderId="9" xfId="0" applyFont="1" applyBorder="1"/>
    <xf numFmtId="0" fontId="12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shrinkToFit="1"/>
    </xf>
    <xf numFmtId="0" fontId="11" fillId="0" borderId="11" xfId="0" applyFont="1" applyBorder="1" applyAlignment="1">
      <alignment horizontal="center"/>
    </xf>
    <xf numFmtId="0" fontId="1" fillId="0" borderId="4" xfId="0" applyFont="1" applyBorder="1"/>
    <xf numFmtId="10" fontId="12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shrinkToFit="1"/>
    </xf>
    <xf numFmtId="0" fontId="19" fillId="0" borderId="1" xfId="0" applyFont="1" applyBorder="1" applyAlignment="1">
      <alignment horizontal="center"/>
    </xf>
    <xf numFmtId="0" fontId="3" fillId="0" borderId="0" xfId="0" applyFont="1" applyBorder="1"/>
    <xf numFmtId="0" fontId="11" fillId="0" borderId="12" xfId="0" applyFont="1" applyBorder="1" applyAlignment="1">
      <alignment shrinkToFit="1"/>
    </xf>
    <xf numFmtId="0" fontId="12" fillId="0" borderId="2" xfId="0" applyFont="1" applyBorder="1" applyAlignment="1">
      <alignment horizontal="center"/>
    </xf>
    <xf numFmtId="0" fontId="20" fillId="0" borderId="1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21" fillId="0" borderId="1" xfId="0" applyFont="1" applyBorder="1"/>
    <xf numFmtId="0" fontId="11" fillId="0" borderId="0" xfId="0" applyFont="1"/>
    <xf numFmtId="0" fontId="22" fillId="0" borderId="7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shrinkToFit="1"/>
    </xf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shrinkToFit="1"/>
    </xf>
    <xf numFmtId="0" fontId="24" fillId="0" borderId="1" xfId="0" applyFont="1" applyBorder="1"/>
    <xf numFmtId="10" fontId="19" fillId="0" borderId="1" xfId="0" applyNumberFormat="1" applyFont="1" applyBorder="1"/>
    <xf numFmtId="10" fontId="19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5" fontId="6" fillId="0" borderId="7" xfId="0" applyNumberFormat="1" applyFont="1" applyBorder="1"/>
    <xf numFmtId="164" fontId="6" fillId="0" borderId="16" xfId="0" applyNumberFormat="1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3" fontId="27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26" xfId="0" applyFont="1" applyBorder="1"/>
    <xf numFmtId="0" fontId="4" fillId="0" borderId="0" xfId="0" applyFont="1" applyBorder="1"/>
    <xf numFmtId="0" fontId="10" fillId="0" borderId="0" xfId="0" applyFont="1" applyAlignment="1">
      <alignment horizontal="center"/>
    </xf>
    <xf numFmtId="0" fontId="28" fillId="0" borderId="0" xfId="0" applyFont="1"/>
    <xf numFmtId="0" fontId="2" fillId="0" borderId="0" xfId="0" applyFont="1" applyAlignment="1">
      <alignment wrapText="1"/>
    </xf>
    <xf numFmtId="0" fontId="2" fillId="0" borderId="19" xfId="0" applyFont="1" applyBorder="1" applyAlignment="1"/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27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3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/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676275</xdr:colOff>
      <xdr:row>0</xdr:row>
      <xdr:rowOff>0</xdr:rowOff>
    </xdr:to>
    <xdr:pic>
      <xdr:nvPicPr>
        <xdr:cNvPr id="1140" name="Picture 2" descr="beolvasá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139" name="Picture 1" descr="beolvasá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view="pageLayout" topLeftCell="E1" zoomScaleSheetLayoutView="84" workbookViewId="0">
      <selection activeCell="X4" sqref="X4"/>
    </sheetView>
  </sheetViews>
  <sheetFormatPr defaultRowHeight="15" x14ac:dyDescent="0.25"/>
  <cols>
    <col min="1" max="1" width="36.85546875" style="49" customWidth="1"/>
    <col min="2" max="2" width="6.7109375" style="49" customWidth="1"/>
    <col min="3" max="3" width="6.5703125" style="49" customWidth="1"/>
    <col min="4" max="4" width="7" style="49" customWidth="1"/>
    <col min="5" max="5" width="7.42578125" style="49" customWidth="1"/>
    <col min="6" max="6" width="7.140625" style="49" customWidth="1"/>
    <col min="7" max="7" width="7.7109375" style="49" customWidth="1"/>
    <col min="8" max="8" width="7.5703125" style="49" customWidth="1"/>
    <col min="9" max="9" width="7.42578125" style="49" customWidth="1"/>
    <col min="10" max="10" width="7.140625" style="49" customWidth="1"/>
    <col min="11" max="13" width="7.42578125" style="49" customWidth="1"/>
    <col min="14" max="15" width="6.7109375" style="49" customWidth="1"/>
    <col min="16" max="16" width="7.42578125" style="49" customWidth="1"/>
    <col min="17" max="17" width="7.140625" style="49" customWidth="1"/>
    <col min="18" max="18" width="9.85546875" style="49" customWidth="1"/>
    <col min="19" max="19" width="10.140625" style="49" bestFit="1" customWidth="1"/>
    <col min="20" max="22" width="7.140625" style="49" customWidth="1"/>
    <col min="23" max="23" width="7.42578125" style="49" customWidth="1"/>
    <col min="24" max="24" width="10.5703125" style="49" customWidth="1"/>
    <col min="25" max="25" width="10.28515625" style="49" customWidth="1"/>
    <col min="26" max="16384" width="9.140625" style="49"/>
  </cols>
  <sheetData>
    <row r="1" spans="1:26" ht="15.75" thickBot="1" x14ac:dyDescent="0.3">
      <c r="X1" s="167" t="s">
        <v>50</v>
      </c>
      <c r="Y1" s="167"/>
    </row>
    <row r="2" spans="1:26" s="18" customFormat="1" ht="27.75" customHeight="1" x14ac:dyDescent="0.2">
      <c r="A2" s="168" t="s">
        <v>3</v>
      </c>
      <c r="B2" s="170" t="s">
        <v>0</v>
      </c>
      <c r="C2" s="170"/>
      <c r="D2" s="170" t="s">
        <v>1</v>
      </c>
      <c r="E2" s="170"/>
      <c r="F2" s="172" t="s">
        <v>36</v>
      </c>
      <c r="G2" s="170"/>
      <c r="H2" s="172" t="s">
        <v>37</v>
      </c>
      <c r="I2" s="170"/>
      <c r="J2" s="172" t="s">
        <v>38</v>
      </c>
      <c r="K2" s="170"/>
      <c r="L2" s="172" t="s">
        <v>39</v>
      </c>
      <c r="M2" s="170"/>
      <c r="N2" s="172" t="s">
        <v>31</v>
      </c>
      <c r="O2" s="170"/>
      <c r="P2" s="172" t="s">
        <v>51</v>
      </c>
      <c r="Q2" s="170"/>
      <c r="R2" s="170" t="s">
        <v>8</v>
      </c>
      <c r="S2" s="182"/>
      <c r="T2" s="172" t="s">
        <v>43</v>
      </c>
      <c r="U2" s="170"/>
      <c r="V2" s="173" t="s">
        <v>58</v>
      </c>
      <c r="W2" s="174"/>
      <c r="X2" s="170" t="s">
        <v>33</v>
      </c>
      <c r="Y2" s="177"/>
    </row>
    <row r="3" spans="1:26" s="18" customFormat="1" ht="40.5" customHeight="1" x14ac:dyDescent="0.2">
      <c r="A3" s="169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8"/>
      <c r="S3" s="178"/>
      <c r="T3" s="171"/>
      <c r="U3" s="171"/>
      <c r="V3" s="175"/>
      <c r="W3" s="176"/>
      <c r="X3" s="178"/>
      <c r="Y3" s="179"/>
    </row>
    <row r="4" spans="1:26" s="17" customFormat="1" ht="12.75" x14ac:dyDescent="0.2">
      <c r="A4" s="68"/>
      <c r="B4" s="69" t="s">
        <v>91</v>
      </c>
      <c r="C4" s="69">
        <v>2020</v>
      </c>
      <c r="D4" s="69">
        <v>2019</v>
      </c>
      <c r="E4" s="69">
        <v>2020</v>
      </c>
      <c r="F4" s="69">
        <v>2019</v>
      </c>
      <c r="G4" s="69">
        <v>2020</v>
      </c>
      <c r="H4" s="69">
        <v>2019</v>
      </c>
      <c r="I4" s="69">
        <v>2020</v>
      </c>
      <c r="J4" s="69">
        <v>2019</v>
      </c>
      <c r="K4" s="69">
        <v>2020</v>
      </c>
      <c r="L4" s="69">
        <v>2019</v>
      </c>
      <c r="M4" s="69">
        <v>2020</v>
      </c>
      <c r="N4" s="69">
        <v>2019</v>
      </c>
      <c r="O4" s="69">
        <v>2020</v>
      </c>
      <c r="P4" s="69">
        <v>2019</v>
      </c>
      <c r="Q4" s="69">
        <v>2020</v>
      </c>
      <c r="R4" s="70">
        <v>43466</v>
      </c>
      <c r="S4" s="70">
        <v>43831</v>
      </c>
      <c r="T4" s="69">
        <v>2019</v>
      </c>
      <c r="U4" s="69">
        <v>2020</v>
      </c>
      <c r="V4" s="69" t="s">
        <v>91</v>
      </c>
      <c r="W4" s="69">
        <v>2020</v>
      </c>
      <c r="X4" s="79" t="s">
        <v>91</v>
      </c>
      <c r="Y4" s="71" t="s">
        <v>131</v>
      </c>
    </row>
    <row r="5" spans="1:26" x14ac:dyDescent="0.25">
      <c r="A5" s="47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80"/>
      <c r="Y5" s="35"/>
    </row>
    <row r="6" spans="1:26" x14ac:dyDescent="0.25">
      <c r="A6" s="72" t="s">
        <v>30</v>
      </c>
      <c r="B6" s="33">
        <v>1</v>
      </c>
      <c r="C6" s="33">
        <v>1</v>
      </c>
      <c r="D6" s="33">
        <v>1</v>
      </c>
      <c r="E6" s="33">
        <v>1</v>
      </c>
      <c r="F6" s="33"/>
      <c r="G6" s="33"/>
      <c r="H6" s="33">
        <v>60</v>
      </c>
      <c r="I6" s="33">
        <v>73</v>
      </c>
      <c r="J6" s="33">
        <v>62</v>
      </c>
      <c r="K6" s="33">
        <v>75</v>
      </c>
      <c r="L6" s="63">
        <v>3</v>
      </c>
      <c r="M6" s="63">
        <v>0</v>
      </c>
      <c r="N6" s="33"/>
      <c r="O6" s="33"/>
      <c r="P6" s="33">
        <v>1</v>
      </c>
      <c r="Q6" s="33">
        <v>1</v>
      </c>
      <c r="R6" s="33">
        <v>66</v>
      </c>
      <c r="S6" s="33">
        <v>76</v>
      </c>
      <c r="T6" s="33">
        <v>10</v>
      </c>
      <c r="U6" s="33"/>
      <c r="V6" s="33">
        <v>1.75</v>
      </c>
      <c r="W6" s="33">
        <v>1.75</v>
      </c>
      <c r="X6" s="98">
        <v>67.75</v>
      </c>
      <c r="Y6" s="97" t="s">
        <v>145</v>
      </c>
    </row>
    <row r="7" spans="1:26" x14ac:dyDescent="0.25">
      <c r="A7" s="72" t="s">
        <v>29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34"/>
      <c r="N7" s="33"/>
      <c r="O7" s="33"/>
      <c r="P7" s="33"/>
      <c r="Q7" s="33"/>
      <c r="R7" s="33"/>
      <c r="S7" s="33"/>
      <c r="T7" s="33"/>
      <c r="U7" s="33"/>
      <c r="V7" s="33"/>
      <c r="W7" s="33"/>
      <c r="X7" s="80"/>
      <c r="Y7" s="35"/>
    </row>
    <row r="8" spans="1:26" s="50" customFormat="1" x14ac:dyDescent="0.25">
      <c r="A8" s="47" t="s">
        <v>8</v>
      </c>
      <c r="B8" s="30">
        <v>1</v>
      </c>
      <c r="C8" s="30">
        <v>1</v>
      </c>
      <c r="D8" s="30">
        <v>1</v>
      </c>
      <c r="E8" s="30">
        <v>1</v>
      </c>
      <c r="F8" s="30"/>
      <c r="G8" s="30"/>
      <c r="H8" s="30">
        <v>60</v>
      </c>
      <c r="I8" s="30">
        <v>73</v>
      </c>
      <c r="J8" s="30">
        <v>62</v>
      </c>
      <c r="K8" s="30">
        <v>75</v>
      </c>
      <c r="L8" s="30">
        <v>3</v>
      </c>
      <c r="M8" s="30">
        <v>0</v>
      </c>
      <c r="N8" s="30"/>
      <c r="O8" s="30"/>
      <c r="P8" s="30">
        <v>1</v>
      </c>
      <c r="Q8" s="30">
        <v>1</v>
      </c>
      <c r="R8" s="30">
        <v>66</v>
      </c>
      <c r="S8" s="30">
        <v>76</v>
      </c>
      <c r="T8" s="30">
        <v>10</v>
      </c>
      <c r="U8" s="30"/>
      <c r="V8" s="30">
        <v>1.75</v>
      </c>
      <c r="W8" s="30">
        <v>1.75</v>
      </c>
      <c r="X8" s="81">
        <v>67.75</v>
      </c>
      <c r="Y8" s="73">
        <v>77.75</v>
      </c>
    </row>
    <row r="9" spans="1:26" s="50" customFormat="1" x14ac:dyDescent="0.25">
      <c r="A9" s="47" t="s">
        <v>45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82"/>
      <c r="Y9" s="32"/>
    </row>
    <row r="10" spans="1:26" s="50" customFormat="1" x14ac:dyDescent="0.25">
      <c r="A10" s="72" t="s">
        <v>30</v>
      </c>
      <c r="B10" s="33">
        <v>1</v>
      </c>
      <c r="C10" s="33">
        <v>1</v>
      </c>
      <c r="D10" s="33">
        <v>3</v>
      </c>
      <c r="E10" s="33">
        <v>3</v>
      </c>
      <c r="F10" s="33"/>
      <c r="G10" s="33"/>
      <c r="H10" s="33">
        <v>44</v>
      </c>
      <c r="I10" s="33">
        <v>44</v>
      </c>
      <c r="J10" s="33">
        <v>48</v>
      </c>
      <c r="K10" s="33">
        <v>48</v>
      </c>
      <c r="L10" s="33">
        <v>0.5</v>
      </c>
      <c r="M10" s="33">
        <v>1</v>
      </c>
      <c r="N10" s="33"/>
      <c r="O10" s="33"/>
      <c r="P10" s="33">
        <v>1</v>
      </c>
      <c r="Q10" s="33">
        <v>1</v>
      </c>
      <c r="R10" s="33">
        <v>49.5</v>
      </c>
      <c r="S10" s="33">
        <v>50</v>
      </c>
      <c r="T10" s="33"/>
      <c r="U10" s="33">
        <v>1</v>
      </c>
      <c r="V10" s="33">
        <v>1.5</v>
      </c>
      <c r="W10" s="33">
        <v>2</v>
      </c>
      <c r="X10" s="83">
        <v>51</v>
      </c>
      <c r="Y10" s="42">
        <v>53</v>
      </c>
      <c r="Z10" s="49"/>
    </row>
    <row r="11" spans="1:26" s="50" customFormat="1" x14ac:dyDescent="0.25">
      <c r="A11" s="72" t="s">
        <v>29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62"/>
      <c r="M11" s="6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84"/>
      <c r="Y11" s="36"/>
    </row>
    <row r="12" spans="1:26" s="50" customFormat="1" x14ac:dyDescent="0.25">
      <c r="A12" s="47" t="s">
        <v>8</v>
      </c>
      <c r="B12" s="30">
        <v>1</v>
      </c>
      <c r="C12" s="30">
        <v>1</v>
      </c>
      <c r="D12" s="30">
        <v>3</v>
      </c>
      <c r="E12" s="30">
        <v>3</v>
      </c>
      <c r="F12" s="30"/>
      <c r="G12" s="30"/>
      <c r="H12" s="30">
        <v>44</v>
      </c>
      <c r="I12" s="30">
        <v>44</v>
      </c>
      <c r="J12" s="30">
        <v>48</v>
      </c>
      <c r="K12" s="30">
        <v>48</v>
      </c>
      <c r="L12" s="30">
        <v>1</v>
      </c>
      <c r="M12" s="30">
        <v>1</v>
      </c>
      <c r="N12" s="30"/>
      <c r="O12" s="30"/>
      <c r="P12" s="30">
        <v>1</v>
      </c>
      <c r="Q12" s="30">
        <v>1</v>
      </c>
      <c r="R12" s="30">
        <v>49.5</v>
      </c>
      <c r="S12" s="30">
        <v>50</v>
      </c>
      <c r="T12" s="30"/>
      <c r="U12" s="30">
        <v>1</v>
      </c>
      <c r="V12" s="30">
        <v>1.5</v>
      </c>
      <c r="W12" s="30">
        <v>2</v>
      </c>
      <c r="X12" s="81">
        <v>51</v>
      </c>
      <c r="Y12" s="73">
        <v>53</v>
      </c>
    </row>
    <row r="13" spans="1:26" s="52" customFormat="1" x14ac:dyDescent="0.25">
      <c r="A13" s="51" t="s">
        <v>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80"/>
      <c r="Y13" s="35"/>
    </row>
    <row r="14" spans="1:26" s="54" customFormat="1" x14ac:dyDescent="0.25">
      <c r="A14" s="53" t="s">
        <v>30</v>
      </c>
      <c r="B14" s="33">
        <v>1</v>
      </c>
      <c r="C14" s="33">
        <v>1</v>
      </c>
      <c r="D14" s="33">
        <v>1</v>
      </c>
      <c r="E14" s="33">
        <v>1</v>
      </c>
      <c r="F14" s="33">
        <v>10</v>
      </c>
      <c r="G14" s="33">
        <v>10</v>
      </c>
      <c r="H14" s="33">
        <v>2</v>
      </c>
      <c r="I14" s="33">
        <v>2</v>
      </c>
      <c r="J14" s="33">
        <v>14</v>
      </c>
      <c r="K14" s="33">
        <v>14</v>
      </c>
      <c r="L14" s="63">
        <v>0</v>
      </c>
      <c r="M14" s="85"/>
      <c r="N14" s="33"/>
      <c r="O14" s="33"/>
      <c r="P14" s="33">
        <v>0.5</v>
      </c>
      <c r="Q14" s="33">
        <v>0.5</v>
      </c>
      <c r="R14" s="58">
        <v>14.5</v>
      </c>
      <c r="S14" s="58">
        <v>14.5</v>
      </c>
      <c r="T14" s="33"/>
      <c r="U14" s="33"/>
      <c r="V14" s="33"/>
      <c r="W14" s="33"/>
      <c r="X14" s="98" t="s">
        <v>60</v>
      </c>
      <c r="Y14" s="97" t="s">
        <v>60</v>
      </c>
    </row>
    <row r="15" spans="1:26" s="54" customFormat="1" x14ac:dyDescent="0.25">
      <c r="A15" s="53" t="s">
        <v>29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34"/>
      <c r="N15" s="33"/>
      <c r="O15" s="33"/>
      <c r="P15" s="33"/>
      <c r="Q15" s="33">
        <v>0</v>
      </c>
      <c r="R15" s="33"/>
      <c r="S15" s="33"/>
      <c r="T15" s="33"/>
      <c r="U15" s="33"/>
      <c r="V15" s="33"/>
      <c r="W15" s="33"/>
      <c r="X15" s="83"/>
      <c r="Y15" s="37"/>
    </row>
    <row r="16" spans="1:26" s="52" customFormat="1" x14ac:dyDescent="0.25">
      <c r="A16" s="51" t="s">
        <v>8</v>
      </c>
      <c r="B16" s="30">
        <v>1</v>
      </c>
      <c r="C16" s="30">
        <v>1</v>
      </c>
      <c r="D16" s="30">
        <v>1</v>
      </c>
      <c r="E16" s="30">
        <v>1</v>
      </c>
      <c r="F16" s="30">
        <v>10</v>
      </c>
      <c r="G16" s="30">
        <v>10</v>
      </c>
      <c r="H16" s="30">
        <v>2</v>
      </c>
      <c r="I16" s="30">
        <v>2</v>
      </c>
      <c r="J16" s="30">
        <v>14</v>
      </c>
      <c r="K16" s="30">
        <v>14</v>
      </c>
      <c r="L16" s="30">
        <v>0</v>
      </c>
      <c r="M16" s="30"/>
      <c r="N16" s="30"/>
      <c r="O16" s="30"/>
      <c r="P16" s="30">
        <v>0.5</v>
      </c>
      <c r="Q16" s="30">
        <v>0.5</v>
      </c>
      <c r="R16" s="30">
        <v>14.5</v>
      </c>
      <c r="S16" s="30">
        <v>14.5</v>
      </c>
      <c r="T16" s="30"/>
      <c r="U16" s="30"/>
      <c r="V16" s="30"/>
      <c r="W16" s="30"/>
      <c r="X16" s="81">
        <v>14.5</v>
      </c>
      <c r="Y16" s="73">
        <v>14.5</v>
      </c>
    </row>
    <row r="17" spans="1:25" s="52" customFormat="1" x14ac:dyDescent="0.25">
      <c r="A17" s="51" t="s">
        <v>46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87"/>
      <c r="Y17" s="46"/>
    </row>
    <row r="18" spans="1:25" s="54" customFormat="1" x14ac:dyDescent="0.25">
      <c r="A18" s="53" t="s">
        <v>30</v>
      </c>
      <c r="B18" s="33">
        <v>1</v>
      </c>
      <c r="C18" s="33">
        <v>1</v>
      </c>
      <c r="D18" s="33">
        <v>1</v>
      </c>
      <c r="E18" s="33">
        <v>0</v>
      </c>
      <c r="F18" s="33">
        <v>6</v>
      </c>
      <c r="G18" s="33">
        <v>6</v>
      </c>
      <c r="H18" s="33">
        <v>5</v>
      </c>
      <c r="I18" s="33">
        <v>5</v>
      </c>
      <c r="J18" s="33">
        <v>13</v>
      </c>
      <c r="K18" s="33">
        <v>12</v>
      </c>
      <c r="L18" s="63">
        <v>1</v>
      </c>
      <c r="M18" s="63">
        <v>1</v>
      </c>
      <c r="N18" s="33"/>
      <c r="O18" s="33"/>
      <c r="P18" s="33"/>
      <c r="Q18" s="33"/>
      <c r="R18" s="33">
        <v>13</v>
      </c>
      <c r="S18" s="33">
        <v>13</v>
      </c>
      <c r="T18" s="33"/>
      <c r="U18" s="33">
        <v>1</v>
      </c>
      <c r="V18" s="33"/>
      <c r="W18" s="33"/>
      <c r="X18" s="83">
        <v>13</v>
      </c>
      <c r="Y18" s="37">
        <v>14</v>
      </c>
    </row>
    <row r="19" spans="1:25" s="54" customFormat="1" x14ac:dyDescent="0.25">
      <c r="A19" s="53" t="s">
        <v>29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3"/>
      <c r="O19" s="33"/>
      <c r="P19" s="33"/>
      <c r="Q19" s="33"/>
      <c r="R19" s="33"/>
      <c r="S19" s="33"/>
      <c r="T19" s="33"/>
      <c r="U19" s="33">
        <v>1</v>
      </c>
      <c r="V19" s="33"/>
      <c r="W19" s="33"/>
      <c r="X19" s="83"/>
      <c r="Y19" s="37"/>
    </row>
    <row r="20" spans="1:25" s="52" customFormat="1" x14ac:dyDescent="0.25">
      <c r="A20" s="51" t="s">
        <v>8</v>
      </c>
      <c r="B20" s="30">
        <v>1</v>
      </c>
      <c r="C20" s="30">
        <v>1</v>
      </c>
      <c r="D20" s="30">
        <v>1</v>
      </c>
      <c r="E20" s="30">
        <v>0</v>
      </c>
      <c r="F20" s="30">
        <v>6</v>
      </c>
      <c r="G20" s="30">
        <v>6</v>
      </c>
      <c r="H20" s="30">
        <v>5</v>
      </c>
      <c r="I20" s="30">
        <v>5</v>
      </c>
      <c r="J20" s="30">
        <v>13</v>
      </c>
      <c r="K20" s="30">
        <v>12</v>
      </c>
      <c r="L20" s="30">
        <v>1</v>
      </c>
      <c r="M20" s="30">
        <v>1</v>
      </c>
      <c r="N20" s="30"/>
      <c r="O20" s="30"/>
      <c r="P20" s="30"/>
      <c r="Q20" s="30"/>
      <c r="R20" s="30">
        <v>13</v>
      </c>
      <c r="S20" s="30">
        <v>13</v>
      </c>
      <c r="T20" s="30"/>
      <c r="U20" s="30">
        <v>1</v>
      </c>
      <c r="V20" s="30"/>
      <c r="W20" s="30"/>
      <c r="X20" s="81">
        <v>13</v>
      </c>
      <c r="Y20" s="73">
        <v>14</v>
      </c>
    </row>
    <row r="21" spans="1:25" s="52" customFormat="1" x14ac:dyDescent="0.25">
      <c r="A21" s="51" t="s">
        <v>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4"/>
      <c r="M21" s="34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83"/>
      <c r="Y21" s="37"/>
    </row>
    <row r="22" spans="1:25" s="54" customFormat="1" x14ac:dyDescent="0.25">
      <c r="A22" s="53" t="s">
        <v>30</v>
      </c>
      <c r="B22" s="33">
        <v>1</v>
      </c>
      <c r="C22" s="33">
        <v>1</v>
      </c>
      <c r="D22" s="33">
        <v>6</v>
      </c>
      <c r="E22" s="33">
        <v>6</v>
      </c>
      <c r="F22" s="33">
        <v>37</v>
      </c>
      <c r="G22" s="33">
        <v>37</v>
      </c>
      <c r="H22" s="33">
        <v>30</v>
      </c>
      <c r="I22" s="33">
        <v>30</v>
      </c>
      <c r="J22" s="33">
        <v>74</v>
      </c>
      <c r="K22" s="33">
        <v>74</v>
      </c>
      <c r="L22" s="41"/>
      <c r="M22" s="41"/>
      <c r="N22" s="33"/>
      <c r="O22" s="33"/>
      <c r="P22" s="33"/>
      <c r="Q22" s="33">
        <v>2</v>
      </c>
      <c r="R22" s="33">
        <v>74</v>
      </c>
      <c r="S22" s="33">
        <v>76</v>
      </c>
      <c r="T22" s="33"/>
      <c r="U22" s="33"/>
      <c r="V22" s="33">
        <v>2.5</v>
      </c>
      <c r="W22" s="33"/>
      <c r="X22" s="87">
        <v>76.5</v>
      </c>
      <c r="Y22" s="46">
        <v>76.5</v>
      </c>
    </row>
    <row r="23" spans="1:25" s="54" customFormat="1" x14ac:dyDescent="0.25">
      <c r="A23" s="53" t="s">
        <v>29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80"/>
      <c r="Y23" s="35"/>
    </row>
    <row r="24" spans="1:25" s="52" customFormat="1" x14ac:dyDescent="0.25">
      <c r="A24" s="51" t="s">
        <v>8</v>
      </c>
      <c r="B24" s="30">
        <v>1</v>
      </c>
      <c r="C24" s="30">
        <v>1</v>
      </c>
      <c r="D24" s="30">
        <v>6</v>
      </c>
      <c r="E24" s="30">
        <v>6</v>
      </c>
      <c r="F24" s="30">
        <v>37</v>
      </c>
      <c r="G24" s="30">
        <v>37</v>
      </c>
      <c r="H24" s="30">
        <v>30</v>
      </c>
      <c r="I24" s="30">
        <v>30</v>
      </c>
      <c r="J24" s="30">
        <v>74</v>
      </c>
      <c r="K24" s="30">
        <v>74</v>
      </c>
      <c r="L24" s="30"/>
      <c r="M24" s="30"/>
      <c r="N24" s="30"/>
      <c r="O24" s="30"/>
      <c r="P24" s="30"/>
      <c r="Q24" s="30">
        <v>2</v>
      </c>
      <c r="R24" s="30">
        <v>74</v>
      </c>
      <c r="S24" s="30">
        <v>76</v>
      </c>
      <c r="T24" s="30"/>
      <c r="U24" s="30"/>
      <c r="V24" s="30">
        <v>2.5</v>
      </c>
      <c r="W24" s="30"/>
      <c r="X24" s="81">
        <v>76.5</v>
      </c>
      <c r="Y24" s="73">
        <v>76.5</v>
      </c>
    </row>
    <row r="25" spans="1:25" s="56" customFormat="1" x14ac:dyDescent="0.25">
      <c r="A25" s="55" t="s">
        <v>59</v>
      </c>
      <c r="B25" s="38">
        <v>5</v>
      </c>
      <c r="C25" s="38">
        <v>5</v>
      </c>
      <c r="D25" s="38">
        <v>12</v>
      </c>
      <c r="E25" s="38">
        <v>11</v>
      </c>
      <c r="F25" s="38">
        <v>53</v>
      </c>
      <c r="G25" s="38">
        <v>53</v>
      </c>
      <c r="H25" s="38">
        <v>141</v>
      </c>
      <c r="I25" s="38">
        <v>154</v>
      </c>
      <c r="J25" s="38">
        <v>211</v>
      </c>
      <c r="K25" s="38">
        <v>223</v>
      </c>
      <c r="L25" s="38">
        <v>3.5</v>
      </c>
      <c r="M25" s="38">
        <v>2</v>
      </c>
      <c r="N25" s="38"/>
      <c r="O25" s="38"/>
      <c r="P25" s="38">
        <v>2.5</v>
      </c>
      <c r="Q25" s="38">
        <v>4.5</v>
      </c>
      <c r="R25" s="38">
        <v>217</v>
      </c>
      <c r="S25" s="38">
        <v>229.5</v>
      </c>
      <c r="T25" s="38">
        <v>10</v>
      </c>
      <c r="U25" s="38">
        <v>2</v>
      </c>
      <c r="V25" s="38">
        <v>5.75</v>
      </c>
      <c r="W25" s="38">
        <v>3.75</v>
      </c>
      <c r="X25" s="88">
        <v>222.75</v>
      </c>
      <c r="Y25" s="39">
        <v>235.25</v>
      </c>
    </row>
    <row r="26" spans="1:25" x14ac:dyDescent="0.25">
      <c r="A26" s="47" t="s">
        <v>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40"/>
      <c r="O26" s="40"/>
      <c r="P26" s="41"/>
      <c r="Q26" s="41"/>
      <c r="R26" s="74"/>
      <c r="S26" s="74"/>
      <c r="T26" s="40"/>
      <c r="U26" s="40"/>
      <c r="V26" s="33"/>
      <c r="W26" s="33"/>
      <c r="X26" s="86"/>
      <c r="Y26" s="42"/>
    </row>
    <row r="27" spans="1:25" x14ac:dyDescent="0.25">
      <c r="A27" s="53" t="s">
        <v>30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0"/>
      <c r="O27" s="40"/>
      <c r="P27" s="41"/>
      <c r="Q27" s="41"/>
      <c r="R27" s="74"/>
      <c r="S27" s="74"/>
      <c r="T27" s="40"/>
      <c r="U27" s="40"/>
      <c r="V27" s="33"/>
      <c r="W27" s="33"/>
      <c r="X27" s="86"/>
      <c r="Y27" s="42"/>
    </row>
    <row r="28" spans="1:25" x14ac:dyDescent="0.25">
      <c r="A28" s="53" t="s">
        <v>29</v>
      </c>
      <c r="B28" s="33">
        <v>1</v>
      </c>
      <c r="C28" s="33">
        <v>1</v>
      </c>
      <c r="D28" s="33"/>
      <c r="E28" s="33"/>
      <c r="F28" s="33">
        <v>1</v>
      </c>
      <c r="G28" s="33">
        <v>1</v>
      </c>
      <c r="H28" s="33">
        <v>2</v>
      </c>
      <c r="I28" s="33">
        <v>2</v>
      </c>
      <c r="J28" s="33">
        <v>4</v>
      </c>
      <c r="K28" s="33">
        <v>4</v>
      </c>
      <c r="L28" s="33"/>
      <c r="M28" s="33"/>
      <c r="N28" s="40"/>
      <c r="O28" s="40"/>
      <c r="P28" s="41"/>
      <c r="Q28" s="41"/>
      <c r="R28" s="63">
        <v>4</v>
      </c>
      <c r="S28" s="63">
        <v>4</v>
      </c>
      <c r="T28" s="40"/>
      <c r="U28" s="40"/>
      <c r="V28" s="33"/>
      <c r="W28" s="33"/>
      <c r="X28" s="83">
        <v>4</v>
      </c>
      <c r="Y28" s="37">
        <v>4</v>
      </c>
    </row>
    <row r="29" spans="1:25" x14ac:dyDescent="0.25">
      <c r="A29" s="51" t="s">
        <v>8</v>
      </c>
      <c r="B29" s="30">
        <f t="shared" ref="B29:Y29" si="0">SUM(B27:B28)</f>
        <v>1</v>
      </c>
      <c r="C29" s="30">
        <f t="shared" si="0"/>
        <v>1</v>
      </c>
      <c r="D29" s="30">
        <f t="shared" ref="D29" si="1">SUM(D27:D28)</f>
        <v>0</v>
      </c>
      <c r="E29" s="30">
        <f t="shared" si="0"/>
        <v>0</v>
      </c>
      <c r="F29" s="30">
        <f t="shared" si="0"/>
        <v>1</v>
      </c>
      <c r="G29" s="30">
        <f t="shared" si="0"/>
        <v>1</v>
      </c>
      <c r="H29" s="30">
        <f t="shared" ref="H29" si="2">SUM(H27:H28)</f>
        <v>2</v>
      </c>
      <c r="I29" s="30">
        <f t="shared" si="0"/>
        <v>2</v>
      </c>
      <c r="J29" s="30">
        <f t="shared" ref="J29" si="3">SUM(J27:J28)</f>
        <v>4</v>
      </c>
      <c r="K29" s="30">
        <f t="shared" si="0"/>
        <v>4</v>
      </c>
      <c r="L29" s="30">
        <v>0</v>
      </c>
      <c r="M29" s="30">
        <f t="shared" si="0"/>
        <v>0</v>
      </c>
      <c r="N29" s="30">
        <f t="shared" si="0"/>
        <v>0</v>
      </c>
      <c r="O29" s="30">
        <f t="shared" si="0"/>
        <v>0</v>
      </c>
      <c r="P29" s="30">
        <f t="shared" ref="P29" si="4">SUM(P27:P28)</f>
        <v>0</v>
      </c>
      <c r="Q29" s="30">
        <f t="shared" si="0"/>
        <v>0</v>
      </c>
      <c r="R29" s="30">
        <f t="shared" ref="R29" si="5">SUM(R27:R28)</f>
        <v>4</v>
      </c>
      <c r="S29" s="30">
        <f t="shared" si="0"/>
        <v>4</v>
      </c>
      <c r="T29" s="30">
        <f t="shared" si="0"/>
        <v>0</v>
      </c>
      <c r="U29" s="30">
        <f t="shared" si="0"/>
        <v>0</v>
      </c>
      <c r="V29" s="30">
        <f t="shared" si="0"/>
        <v>0</v>
      </c>
      <c r="W29" s="30">
        <f t="shared" si="0"/>
        <v>0</v>
      </c>
      <c r="X29" s="81">
        <f t="shared" si="0"/>
        <v>4</v>
      </c>
      <c r="Y29" s="73">
        <f t="shared" si="0"/>
        <v>4</v>
      </c>
    </row>
    <row r="30" spans="1:25" ht="30" x14ac:dyDescent="0.25">
      <c r="A30" s="66" t="s">
        <v>47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88"/>
      <c r="Y30" s="39"/>
    </row>
    <row r="31" spans="1:25" x14ac:dyDescent="0.25">
      <c r="A31" s="53" t="s">
        <v>30</v>
      </c>
      <c r="B31" s="33">
        <v>2</v>
      </c>
      <c r="C31" s="33">
        <v>2</v>
      </c>
      <c r="D31" s="33">
        <v>2</v>
      </c>
      <c r="E31" s="33">
        <v>2</v>
      </c>
      <c r="F31" s="33">
        <v>21</v>
      </c>
      <c r="G31" s="33">
        <v>21</v>
      </c>
      <c r="H31" s="33">
        <v>3</v>
      </c>
      <c r="I31" s="33">
        <v>4</v>
      </c>
      <c r="J31" s="33">
        <v>28</v>
      </c>
      <c r="K31" s="33">
        <v>29</v>
      </c>
      <c r="L31" s="33"/>
      <c r="M31" s="33"/>
      <c r="N31" s="41"/>
      <c r="O31" s="41"/>
      <c r="P31" s="58"/>
      <c r="Q31" s="58"/>
      <c r="R31" s="63">
        <v>28</v>
      </c>
      <c r="S31" s="63">
        <v>29</v>
      </c>
      <c r="T31" s="40"/>
      <c r="U31" s="40"/>
      <c r="V31" s="33">
        <v>1</v>
      </c>
      <c r="W31" s="33">
        <v>1</v>
      </c>
      <c r="X31" s="87">
        <v>29</v>
      </c>
      <c r="Y31" s="46">
        <v>30</v>
      </c>
    </row>
    <row r="32" spans="1:25" x14ac:dyDescent="0.25">
      <c r="A32" s="53" t="s">
        <v>29</v>
      </c>
      <c r="B32" s="33"/>
      <c r="C32" s="33"/>
      <c r="D32" s="33">
        <v>3</v>
      </c>
      <c r="E32" s="33">
        <v>3</v>
      </c>
      <c r="F32" s="33">
        <v>43</v>
      </c>
      <c r="G32" s="33">
        <v>43</v>
      </c>
      <c r="H32" s="33">
        <v>15</v>
      </c>
      <c r="I32" s="33">
        <v>13</v>
      </c>
      <c r="J32" s="33">
        <v>61</v>
      </c>
      <c r="K32" s="33">
        <v>58</v>
      </c>
      <c r="L32" s="33"/>
      <c r="M32" s="33"/>
      <c r="N32" s="41">
        <v>2</v>
      </c>
      <c r="O32" s="41">
        <v>2</v>
      </c>
      <c r="P32" s="41">
        <v>6</v>
      </c>
      <c r="Q32" s="41">
        <v>8</v>
      </c>
      <c r="R32" s="63">
        <v>67</v>
      </c>
      <c r="S32" s="63">
        <v>67</v>
      </c>
      <c r="T32" s="40"/>
      <c r="U32" s="40"/>
      <c r="V32" s="33">
        <v>4</v>
      </c>
      <c r="W32" s="33">
        <v>4</v>
      </c>
      <c r="X32" s="83">
        <v>71</v>
      </c>
      <c r="Y32" s="37">
        <v>71</v>
      </c>
    </row>
    <row r="33" spans="1:25" x14ac:dyDescent="0.25">
      <c r="A33" s="51" t="s">
        <v>8</v>
      </c>
      <c r="B33" s="30">
        <f>SUM(B31:B32)</f>
        <v>2</v>
      </c>
      <c r="C33" s="30">
        <v>0</v>
      </c>
      <c r="D33" s="30">
        <f>SUM(D31:D32)</f>
        <v>5</v>
      </c>
      <c r="E33" s="30">
        <f>SUM(E31:E32)</f>
        <v>5</v>
      </c>
      <c r="F33" s="30">
        <f>SUM(F31:F32)</f>
        <v>64</v>
      </c>
      <c r="G33" s="30">
        <f t="shared" ref="G33:Y33" si="6">SUM(G31:G32)</f>
        <v>64</v>
      </c>
      <c r="H33" s="30">
        <f>SUM(H31:H32)</f>
        <v>18</v>
      </c>
      <c r="I33" s="30">
        <f>SUM(I31:I32)</f>
        <v>17</v>
      </c>
      <c r="J33" s="30">
        <f t="shared" ref="J33" si="7">SUM(J31:J32)</f>
        <v>89</v>
      </c>
      <c r="K33" s="30">
        <f t="shared" si="6"/>
        <v>87</v>
      </c>
      <c r="L33" s="30">
        <v>0</v>
      </c>
      <c r="M33" s="30">
        <f t="shared" si="6"/>
        <v>0</v>
      </c>
      <c r="N33" s="30">
        <f>SUM(N31:N32)</f>
        <v>2</v>
      </c>
      <c r="O33" s="30">
        <f t="shared" si="6"/>
        <v>2</v>
      </c>
      <c r="P33" s="30">
        <f t="shared" ref="P33" si="8">SUM(P31:P32)</f>
        <v>6</v>
      </c>
      <c r="Q33" s="30">
        <f t="shared" si="6"/>
        <v>8</v>
      </c>
      <c r="R33" s="30">
        <f t="shared" ref="R33" si="9">SUM(R31:R32)</f>
        <v>95</v>
      </c>
      <c r="S33" s="81">
        <f>SUM(S31:S32)</f>
        <v>96</v>
      </c>
      <c r="T33" s="30">
        <f>SUM(T31:T32)</f>
        <v>0</v>
      </c>
      <c r="U33" s="30">
        <f t="shared" si="6"/>
        <v>0</v>
      </c>
      <c r="V33" s="30">
        <f>SUM(V31:V32)</f>
        <v>5</v>
      </c>
      <c r="W33" s="30">
        <f t="shared" si="6"/>
        <v>5</v>
      </c>
      <c r="X33" s="81">
        <f>SUM(X31:X32)</f>
        <v>100</v>
      </c>
      <c r="Y33" s="73">
        <f t="shared" si="6"/>
        <v>101</v>
      </c>
    </row>
    <row r="34" spans="1:25" x14ac:dyDescent="0.25">
      <c r="A34" s="51" t="s">
        <v>40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43"/>
      <c r="O34" s="43"/>
      <c r="P34" s="44"/>
      <c r="Q34" s="44"/>
      <c r="R34" s="75"/>
      <c r="S34" s="75"/>
      <c r="T34" s="43"/>
      <c r="U34" s="43"/>
      <c r="V34" s="30"/>
      <c r="W34" s="30"/>
      <c r="X34" s="89"/>
      <c r="Y34" s="45"/>
    </row>
    <row r="35" spans="1:25" x14ac:dyDescent="0.25">
      <c r="A35" s="53" t="s">
        <v>30</v>
      </c>
      <c r="B35" s="33">
        <v>1</v>
      </c>
      <c r="C35" s="33">
        <v>1</v>
      </c>
      <c r="D35" s="33"/>
      <c r="E35" s="33"/>
      <c r="F35" s="33">
        <v>24</v>
      </c>
      <c r="G35" s="33">
        <v>23</v>
      </c>
      <c r="H35" s="33">
        <v>6</v>
      </c>
      <c r="I35" s="33">
        <v>5</v>
      </c>
      <c r="J35" s="33">
        <v>31</v>
      </c>
      <c r="K35" s="33">
        <v>29</v>
      </c>
      <c r="L35" s="33"/>
      <c r="M35" s="33">
        <v>3</v>
      </c>
      <c r="N35" s="40"/>
      <c r="O35" s="40"/>
      <c r="P35" s="40">
        <v>2.13</v>
      </c>
      <c r="Q35" s="40">
        <v>1.1299999999999999</v>
      </c>
      <c r="R35" s="40">
        <v>33.130000000000003</v>
      </c>
      <c r="S35" s="40">
        <v>33.130000000000003</v>
      </c>
      <c r="T35" s="40"/>
      <c r="U35" s="40"/>
      <c r="V35" s="33">
        <v>1.5</v>
      </c>
      <c r="W35" s="33">
        <v>1.5</v>
      </c>
      <c r="X35" s="80">
        <v>34.630000000000003</v>
      </c>
      <c r="Y35" s="35">
        <v>34.630000000000003</v>
      </c>
    </row>
    <row r="36" spans="1:25" x14ac:dyDescent="0.25">
      <c r="A36" s="53" t="s">
        <v>29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0"/>
      <c r="O36" s="40"/>
      <c r="P36" s="41"/>
      <c r="Q36" s="41"/>
      <c r="R36" s="74"/>
      <c r="S36" s="74"/>
      <c r="T36" s="40"/>
      <c r="U36" s="40"/>
      <c r="V36" s="33"/>
      <c r="W36" s="33"/>
      <c r="X36" s="86"/>
      <c r="Y36" s="42"/>
    </row>
    <row r="37" spans="1:25" x14ac:dyDescent="0.25">
      <c r="A37" s="51" t="s">
        <v>8</v>
      </c>
      <c r="B37" s="30">
        <f>SUM(B35:B36)</f>
        <v>1</v>
      </c>
      <c r="C37" s="30">
        <f>SUM(C35:C36)</f>
        <v>1</v>
      </c>
      <c r="D37" s="30">
        <f>SUM(D35:D36)</f>
        <v>0</v>
      </c>
      <c r="E37" s="30">
        <f>SUM(E35:E36)</f>
        <v>0</v>
      </c>
      <c r="F37" s="30">
        <f>SUM(F35:F36)</f>
        <v>24</v>
      </c>
      <c r="G37" s="30">
        <f t="shared" ref="G37:Q37" si="10">SUM(G35:G36)</f>
        <v>23</v>
      </c>
      <c r="H37" s="30">
        <f>SUM(H35:H36)</f>
        <v>6</v>
      </c>
      <c r="I37" s="30">
        <f>SUM(I35:I36)</f>
        <v>5</v>
      </c>
      <c r="J37" s="30">
        <f t="shared" ref="J37" si="11">SUM(J35:J36)</f>
        <v>31</v>
      </c>
      <c r="K37" s="30">
        <f t="shared" si="10"/>
        <v>29</v>
      </c>
      <c r="L37" s="30">
        <v>0</v>
      </c>
      <c r="M37" s="30">
        <f t="shared" si="10"/>
        <v>3</v>
      </c>
      <c r="N37" s="30">
        <f>SUM(N35:N36)</f>
        <v>0</v>
      </c>
      <c r="O37" s="30">
        <f t="shared" si="10"/>
        <v>0</v>
      </c>
      <c r="P37" s="43">
        <f t="shared" si="10"/>
        <v>2.13</v>
      </c>
      <c r="Q37" s="43">
        <f t="shared" si="10"/>
        <v>1.1299999999999999</v>
      </c>
      <c r="R37" s="30">
        <f t="shared" ref="R37" si="12">SUM(R35:R36)</f>
        <v>33.130000000000003</v>
      </c>
      <c r="S37" s="30">
        <f t="shared" ref="S37:Y37" si="13">SUM(S35:S36)</f>
        <v>33.130000000000003</v>
      </c>
      <c r="T37" s="30">
        <f>SUM(T35:T36)</f>
        <v>0</v>
      </c>
      <c r="U37" s="30">
        <f t="shared" si="13"/>
        <v>0</v>
      </c>
      <c r="V37" s="30">
        <f>SUM(V35:V36)</f>
        <v>1.5</v>
      </c>
      <c r="W37" s="30">
        <f t="shared" si="13"/>
        <v>1.5</v>
      </c>
      <c r="X37" s="30">
        <f t="shared" si="13"/>
        <v>34.630000000000003</v>
      </c>
      <c r="Y37" s="73">
        <f t="shared" si="13"/>
        <v>34.630000000000003</v>
      </c>
    </row>
    <row r="38" spans="1:25" s="57" customFormat="1" x14ac:dyDescent="0.25">
      <c r="A38" s="48" t="s">
        <v>5</v>
      </c>
      <c r="B38" s="38">
        <f>SUM(B25+B29+B33+B37)</f>
        <v>9</v>
      </c>
      <c r="C38" s="38">
        <f>SUM(C25+C29+C33+C37)</f>
        <v>7</v>
      </c>
      <c r="D38" s="38">
        <f>SUM(D25+D29+D33+D37)</f>
        <v>17</v>
      </c>
      <c r="E38" s="38">
        <f>SUM(E25+E29+E33+E37)</f>
        <v>16</v>
      </c>
      <c r="F38" s="38">
        <f>SUM(F25+F29+F33+F37)</f>
        <v>142</v>
      </c>
      <c r="G38" s="38">
        <f t="shared" ref="G38:Y38" si="14">SUM(G25+G29+G33+G37)</f>
        <v>141</v>
      </c>
      <c r="H38" s="38">
        <f t="shared" ref="H38" si="15">SUM(H25+H29+H33+H37)</f>
        <v>167</v>
      </c>
      <c r="I38" s="38">
        <f t="shared" si="14"/>
        <v>178</v>
      </c>
      <c r="J38" s="38">
        <f t="shared" ref="J38" si="16">SUM(J25+J29+J33+J37)</f>
        <v>335</v>
      </c>
      <c r="K38" s="38">
        <f t="shared" si="14"/>
        <v>343</v>
      </c>
      <c r="L38" s="38">
        <v>3.5</v>
      </c>
      <c r="M38" s="38">
        <f t="shared" si="14"/>
        <v>5</v>
      </c>
      <c r="N38" s="38">
        <f>SUM(N25+N29+N33+N37)</f>
        <v>2</v>
      </c>
      <c r="O38" s="38">
        <f t="shared" si="14"/>
        <v>2</v>
      </c>
      <c r="P38" s="90">
        <f t="shared" ref="P38" si="17">SUM(P25+P29+P33+P37)</f>
        <v>10.629999999999999</v>
      </c>
      <c r="Q38" s="90">
        <f t="shared" si="14"/>
        <v>13.629999999999999</v>
      </c>
      <c r="R38" s="38">
        <f t="shared" ref="R38" si="18">SUM(R25+R29+R33+R37)</f>
        <v>349.13</v>
      </c>
      <c r="S38" s="38">
        <f t="shared" si="14"/>
        <v>362.63</v>
      </c>
      <c r="T38" s="137">
        <f>SUM(T25+T29+T33+T37)</f>
        <v>10</v>
      </c>
      <c r="U38" s="38">
        <f t="shared" si="14"/>
        <v>2</v>
      </c>
      <c r="V38" s="38">
        <f>SUM(V25+V29+V33+V37)</f>
        <v>12.25</v>
      </c>
      <c r="W38" s="38">
        <f t="shared" si="14"/>
        <v>10.25</v>
      </c>
      <c r="X38" s="88">
        <f>SUM(X25+X29+X33+X37)</f>
        <v>361.38</v>
      </c>
      <c r="Y38" s="39">
        <f t="shared" si="14"/>
        <v>374.88</v>
      </c>
    </row>
    <row r="39" spans="1:25" x14ac:dyDescent="0.25">
      <c r="A39" s="47" t="s">
        <v>57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0"/>
      <c r="Q39" s="40"/>
      <c r="R39" s="33"/>
      <c r="S39" s="33"/>
      <c r="T39" s="33"/>
      <c r="U39" s="33"/>
      <c r="V39" s="33"/>
      <c r="W39" s="33"/>
      <c r="X39" s="87"/>
      <c r="Y39" s="46"/>
    </row>
    <row r="40" spans="1:25" x14ac:dyDescent="0.25">
      <c r="A40" s="53" t="s">
        <v>30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40"/>
      <c r="Q40" s="40"/>
      <c r="R40" s="33"/>
      <c r="S40" s="33"/>
      <c r="T40" s="33"/>
      <c r="U40" s="33"/>
      <c r="V40" s="33"/>
      <c r="W40" s="33"/>
      <c r="X40" s="87"/>
      <c r="Y40" s="46"/>
    </row>
    <row r="41" spans="1:25" x14ac:dyDescent="0.25">
      <c r="A41" s="53" t="s">
        <v>29</v>
      </c>
      <c r="B41" s="33">
        <v>0.5</v>
      </c>
      <c r="C41" s="33">
        <v>0.5</v>
      </c>
      <c r="D41" s="33"/>
      <c r="E41" s="33"/>
      <c r="F41" s="33"/>
      <c r="G41" s="33"/>
      <c r="H41" s="33"/>
      <c r="I41" s="33"/>
      <c r="J41" s="33">
        <v>0.5</v>
      </c>
      <c r="K41" s="33">
        <v>0.5</v>
      </c>
      <c r="L41" s="33"/>
      <c r="M41" s="33"/>
      <c r="N41" s="33"/>
      <c r="O41" s="33"/>
      <c r="P41" s="40"/>
      <c r="Q41" s="40"/>
      <c r="R41" s="33">
        <v>0.5</v>
      </c>
      <c r="S41" s="33">
        <v>0.5</v>
      </c>
      <c r="T41" s="33"/>
      <c r="U41" s="33"/>
      <c r="V41" s="33"/>
      <c r="W41" s="33"/>
      <c r="X41" s="87">
        <v>0.5</v>
      </c>
      <c r="Y41" s="46">
        <v>0.5</v>
      </c>
    </row>
    <row r="42" spans="1:25" s="57" customFormat="1" x14ac:dyDescent="0.25">
      <c r="A42" s="51" t="s">
        <v>8</v>
      </c>
      <c r="B42" s="30">
        <f>SUM(B40:B41)</f>
        <v>0.5</v>
      </c>
      <c r="C42" s="30">
        <v>0.5</v>
      </c>
      <c r="D42" s="30">
        <f>SUM(D40:D41)</f>
        <v>0</v>
      </c>
      <c r="E42" s="30">
        <f>SUM(E40:E41)</f>
        <v>0</v>
      </c>
      <c r="F42" s="30">
        <f>SUM(F40:F41)</f>
        <v>0</v>
      </c>
      <c r="G42" s="30">
        <f t="shared" ref="G42:Y42" si="19">SUM(G40:G41)</f>
        <v>0</v>
      </c>
      <c r="H42" s="30">
        <f t="shared" ref="H42" si="20">SUM(H40:H41)</f>
        <v>0</v>
      </c>
      <c r="I42" s="30">
        <f t="shared" si="19"/>
        <v>0</v>
      </c>
      <c r="J42" s="30">
        <f t="shared" ref="J42" si="21">SUM(J40:J41)</f>
        <v>0.5</v>
      </c>
      <c r="K42" s="30">
        <f t="shared" si="19"/>
        <v>0.5</v>
      </c>
      <c r="L42" s="30">
        <v>0</v>
      </c>
      <c r="M42" s="30">
        <f t="shared" si="19"/>
        <v>0</v>
      </c>
      <c r="N42" s="30">
        <f>SUM(N40:N41)</f>
        <v>0</v>
      </c>
      <c r="O42" s="30">
        <f t="shared" si="19"/>
        <v>0</v>
      </c>
      <c r="P42" s="30">
        <f t="shared" ref="P42" si="22">SUM(P40:P41)</f>
        <v>0</v>
      </c>
      <c r="Q42" s="30">
        <f t="shared" si="19"/>
        <v>0</v>
      </c>
      <c r="R42" s="30">
        <f t="shared" ref="R42" si="23">SUM(R40:R41)</f>
        <v>0.5</v>
      </c>
      <c r="S42" s="30">
        <f t="shared" si="19"/>
        <v>0.5</v>
      </c>
      <c r="T42" s="30">
        <f>SUM(T40:T41)</f>
        <v>0</v>
      </c>
      <c r="U42" s="30">
        <f t="shared" si="19"/>
        <v>0</v>
      </c>
      <c r="V42" s="30">
        <f>SUM(V40:V41)</f>
        <v>0</v>
      </c>
      <c r="W42" s="30">
        <f t="shared" si="19"/>
        <v>0</v>
      </c>
      <c r="X42" s="81">
        <f>SUM(X40:X41)</f>
        <v>0.5</v>
      </c>
      <c r="Y42" s="73">
        <f t="shared" si="19"/>
        <v>0.5</v>
      </c>
    </row>
    <row r="43" spans="1:25" s="50" customFormat="1" x14ac:dyDescent="0.25">
      <c r="A43" s="47" t="s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88"/>
      <c r="Y43" s="39"/>
    </row>
    <row r="44" spans="1:25" s="50" customFormat="1" x14ac:dyDescent="0.25">
      <c r="A44" s="53" t="s">
        <v>30</v>
      </c>
      <c r="B44" s="33">
        <v>2</v>
      </c>
      <c r="C44" s="33">
        <v>2</v>
      </c>
      <c r="D44" s="33">
        <v>8</v>
      </c>
      <c r="E44" s="33">
        <v>8</v>
      </c>
      <c r="F44" s="33">
        <v>35</v>
      </c>
      <c r="G44" s="33">
        <v>36</v>
      </c>
      <c r="H44" s="33">
        <v>3</v>
      </c>
      <c r="I44" s="33">
        <v>3</v>
      </c>
      <c r="J44" s="33">
        <v>48</v>
      </c>
      <c r="K44" s="33">
        <v>49</v>
      </c>
      <c r="L44" s="33">
        <v>0</v>
      </c>
      <c r="M44" s="33">
        <v>0</v>
      </c>
      <c r="N44" s="33">
        <v>0.875</v>
      </c>
      <c r="O44" s="33">
        <v>2</v>
      </c>
      <c r="P44" s="33">
        <v>1</v>
      </c>
      <c r="Q44" s="33">
        <v>1</v>
      </c>
      <c r="R44" s="33">
        <v>49</v>
      </c>
      <c r="S44" s="33">
        <v>52</v>
      </c>
      <c r="T44" s="33"/>
      <c r="U44" s="33"/>
      <c r="V44" s="33">
        <v>1</v>
      </c>
      <c r="W44" s="33">
        <v>1.25</v>
      </c>
      <c r="X44" s="87">
        <v>50</v>
      </c>
      <c r="Y44" s="46">
        <v>53.25</v>
      </c>
    </row>
    <row r="45" spans="1:25" s="50" customFormat="1" x14ac:dyDescent="0.25">
      <c r="A45" s="53" t="s">
        <v>29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87"/>
      <c r="Y45" s="46"/>
    </row>
    <row r="46" spans="1:25" s="50" customFormat="1" x14ac:dyDescent="0.25">
      <c r="A46" s="51" t="s">
        <v>8</v>
      </c>
      <c r="B46" s="30">
        <v>2</v>
      </c>
      <c r="C46" s="30">
        <v>2</v>
      </c>
      <c r="D46" s="30">
        <f>SUM(D44:D45)</f>
        <v>8</v>
      </c>
      <c r="E46" s="30">
        <f>SUM(E44:E45)</f>
        <v>8</v>
      </c>
      <c r="F46" s="30">
        <f>SUM(F44:F45)</f>
        <v>35</v>
      </c>
      <c r="G46" s="30">
        <f t="shared" ref="G46:Y46" si="24">SUM(G44:G45)</f>
        <v>36</v>
      </c>
      <c r="H46" s="30">
        <f t="shared" ref="H46" si="25">SUM(H44:H45)</f>
        <v>3</v>
      </c>
      <c r="I46" s="30">
        <f t="shared" si="24"/>
        <v>3</v>
      </c>
      <c r="J46" s="30">
        <f t="shared" ref="J46" si="26">SUM(J44:J45)</f>
        <v>48</v>
      </c>
      <c r="K46" s="30">
        <f t="shared" si="24"/>
        <v>49</v>
      </c>
      <c r="L46" s="30">
        <v>0</v>
      </c>
      <c r="M46" s="30">
        <f t="shared" si="24"/>
        <v>0</v>
      </c>
      <c r="N46" s="30">
        <f>SUM(N44:N45)</f>
        <v>0.875</v>
      </c>
      <c r="O46" s="30">
        <f t="shared" si="24"/>
        <v>2</v>
      </c>
      <c r="P46" s="30">
        <f t="shared" ref="P46" si="27">SUM(P44:P45)</f>
        <v>1</v>
      </c>
      <c r="Q46" s="30">
        <v>1</v>
      </c>
      <c r="R46" s="30">
        <f t="shared" ref="R46" si="28">SUM(R44:R45)</f>
        <v>49</v>
      </c>
      <c r="S46" s="30">
        <f t="shared" si="24"/>
        <v>52</v>
      </c>
      <c r="T46" s="30">
        <f>SUM(T44:T45)</f>
        <v>0</v>
      </c>
      <c r="U46" s="30">
        <f t="shared" si="24"/>
        <v>0</v>
      </c>
      <c r="V46" s="44">
        <f>SUM(V44:V45)</f>
        <v>1</v>
      </c>
      <c r="W46" s="43">
        <v>1.25</v>
      </c>
      <c r="X46" s="81">
        <f>SUM(X44:X45)</f>
        <v>50</v>
      </c>
      <c r="Y46" s="73">
        <f t="shared" si="24"/>
        <v>53.25</v>
      </c>
    </row>
    <row r="47" spans="1:25" s="50" customFormat="1" ht="14.25" x14ac:dyDescent="0.2">
      <c r="A47" s="48" t="s">
        <v>2</v>
      </c>
      <c r="B47" s="59">
        <v>12</v>
      </c>
      <c r="C47" s="59">
        <v>5</v>
      </c>
      <c r="D47" s="59">
        <f t="shared" ref="D47" si="29">SUM(D38+D42+D46)</f>
        <v>25</v>
      </c>
      <c r="E47" s="59">
        <f t="shared" ref="E47:Y47" si="30">SUM(E38+E42+E46)</f>
        <v>24</v>
      </c>
      <c r="F47" s="59">
        <f>SUM(F38+F42+F46)</f>
        <v>177</v>
      </c>
      <c r="G47" s="59">
        <f t="shared" si="30"/>
        <v>177</v>
      </c>
      <c r="H47" s="59">
        <f t="shared" ref="H47" si="31">SUM(H38+H42+H46)</f>
        <v>170</v>
      </c>
      <c r="I47" s="59">
        <f t="shared" si="30"/>
        <v>181</v>
      </c>
      <c r="J47" s="59">
        <f t="shared" ref="J47" si="32">SUM(J38+J42+J46)</f>
        <v>383.5</v>
      </c>
      <c r="K47" s="59">
        <f t="shared" si="30"/>
        <v>392.5</v>
      </c>
      <c r="L47" s="59">
        <v>4</v>
      </c>
      <c r="M47" s="59">
        <f t="shared" si="30"/>
        <v>5</v>
      </c>
      <c r="N47" s="64">
        <f>SUM(N38+N42+N46)</f>
        <v>2.875</v>
      </c>
      <c r="O47" s="64">
        <f t="shared" si="30"/>
        <v>4</v>
      </c>
      <c r="P47" s="65">
        <f t="shared" ref="P47" si="33">SUM(P38+P42+P46)</f>
        <v>11.629999999999999</v>
      </c>
      <c r="Q47" s="65">
        <f t="shared" si="30"/>
        <v>14.629999999999999</v>
      </c>
      <c r="R47" s="64">
        <f t="shared" ref="R47" si="34">SUM(R38+R42+R46)</f>
        <v>398.63</v>
      </c>
      <c r="S47" s="64">
        <f t="shared" si="30"/>
        <v>415.13</v>
      </c>
      <c r="T47" s="59">
        <v>0</v>
      </c>
      <c r="U47" s="59">
        <v>0</v>
      </c>
      <c r="V47" s="64">
        <f>SUM(V38+V42+V46)</f>
        <v>13.25</v>
      </c>
      <c r="W47" s="64">
        <f t="shared" si="30"/>
        <v>11.5</v>
      </c>
      <c r="X47" s="138">
        <f>SUM(X38+X42+X46)</f>
        <v>411.88</v>
      </c>
      <c r="Y47" s="100">
        <f t="shared" si="30"/>
        <v>428.63</v>
      </c>
    </row>
    <row r="48" spans="1:25" s="50" customFormat="1" ht="14.25" x14ac:dyDescent="0.2">
      <c r="A48" s="60" t="s">
        <v>42</v>
      </c>
      <c r="B48" s="67">
        <v>10</v>
      </c>
      <c r="C48" s="67">
        <f t="shared" ref="C48:Y49" si="35">C6+C10+C14+C18+C22+C27+C31+C35+C40+C44</f>
        <v>10</v>
      </c>
      <c r="D48" s="59">
        <f t="shared" ref="D48" si="36">D6+D10+D14+D18+D22+D27+D31+D35+D40+D44</f>
        <v>22</v>
      </c>
      <c r="E48" s="59">
        <f t="shared" si="35"/>
        <v>21</v>
      </c>
      <c r="F48" s="59">
        <f>F6+F10+F14+F18+F22+F27+F31+F35+F40+F44</f>
        <v>133</v>
      </c>
      <c r="G48" s="59">
        <f t="shared" si="35"/>
        <v>133</v>
      </c>
      <c r="H48" s="67">
        <f t="shared" ref="H48" si="37">H6+H10+H14+H18+H22+H27+H31+H35+H40+H44</f>
        <v>153</v>
      </c>
      <c r="I48" s="67">
        <f t="shared" si="35"/>
        <v>166</v>
      </c>
      <c r="J48" s="67">
        <f t="shared" ref="J48" si="38">J6+J10+J14+J18+J22+J27+J31+J35+J40+J44</f>
        <v>318</v>
      </c>
      <c r="K48" s="67">
        <f t="shared" si="35"/>
        <v>330</v>
      </c>
      <c r="L48" s="59">
        <v>5</v>
      </c>
      <c r="M48" s="59">
        <v>2</v>
      </c>
      <c r="N48" s="64">
        <f>N6+N10+N14+N18+N22+N27+N31+N35+N40+N44</f>
        <v>0.875</v>
      </c>
      <c r="O48" s="64">
        <f t="shared" si="35"/>
        <v>2</v>
      </c>
      <c r="P48" s="65">
        <f t="shared" ref="P48" si="39">P6+P10+P14+P18+P22+P27+P31+P35+P40+P44</f>
        <v>5.63</v>
      </c>
      <c r="Q48" s="65">
        <f t="shared" si="35"/>
        <v>6.63</v>
      </c>
      <c r="R48" s="64">
        <f t="shared" ref="R48" si="40">R6+R10+R14+R18+R22+R27+R31+R35+R40+R44</f>
        <v>327.13</v>
      </c>
      <c r="S48" s="64">
        <f t="shared" si="35"/>
        <v>343.63</v>
      </c>
      <c r="T48" s="59">
        <f>T6+T10+T14+T18+T22+T27+T31+T35+T40+T44</f>
        <v>10</v>
      </c>
      <c r="U48" s="59">
        <f t="shared" si="35"/>
        <v>2</v>
      </c>
      <c r="V48" s="64">
        <f>V6+V10+V14+V18+V22+V27+V31+V35+V40+V44</f>
        <v>9.25</v>
      </c>
      <c r="W48" s="64">
        <f t="shared" si="35"/>
        <v>7.5</v>
      </c>
      <c r="X48" s="138">
        <f>X6+X10+X14+X18+X22+X27+X31+X35+X40+X44</f>
        <v>336.38</v>
      </c>
      <c r="Y48" s="100">
        <f t="shared" si="35"/>
        <v>353.63</v>
      </c>
    </row>
    <row r="49" spans="1:25" s="50" customFormat="1" thickBot="1" x14ac:dyDescent="0.25">
      <c r="A49" s="61" t="s">
        <v>29</v>
      </c>
      <c r="B49" s="76">
        <f>B7+B11+B15+B19+B23+B28+B32+B36+B41+B45</f>
        <v>1.5</v>
      </c>
      <c r="C49" s="76">
        <f t="shared" si="35"/>
        <v>1.5</v>
      </c>
      <c r="D49" s="77">
        <f t="shared" ref="D49" si="41">D7+D11+D15+D19+D23+D28+D32+D36+D41+D45</f>
        <v>3</v>
      </c>
      <c r="E49" s="77">
        <f t="shared" si="35"/>
        <v>3</v>
      </c>
      <c r="F49" s="77">
        <f>F7+F11+F15+F19+F23+F28+F32+F36+F41+F45</f>
        <v>44</v>
      </c>
      <c r="G49" s="77">
        <f t="shared" si="35"/>
        <v>44</v>
      </c>
      <c r="H49" s="77">
        <f t="shared" ref="H49" si="42">H7+H11+H15+H19+H23+H28+H32+H36+H41+H45</f>
        <v>17</v>
      </c>
      <c r="I49" s="77">
        <f t="shared" si="35"/>
        <v>15</v>
      </c>
      <c r="J49" s="76">
        <f t="shared" ref="J49" si="43">J7+J11+J15+J19+J23+J28+J32+J36+J41+J45</f>
        <v>65.5</v>
      </c>
      <c r="K49" s="76">
        <f t="shared" si="35"/>
        <v>62.5</v>
      </c>
      <c r="L49" s="76">
        <v>0</v>
      </c>
      <c r="M49" s="76">
        <f t="shared" si="35"/>
        <v>0</v>
      </c>
      <c r="N49" s="77">
        <f>N7+N11+N15+N19+N23+N28+N32+N36+N41+N45</f>
        <v>2</v>
      </c>
      <c r="O49" s="77">
        <f t="shared" si="35"/>
        <v>2</v>
      </c>
      <c r="P49" s="77">
        <f t="shared" ref="P49" si="44">P7+P11+P15+P19+P23+P28+P32+P36+P41+P45</f>
        <v>6</v>
      </c>
      <c r="Q49" s="77">
        <f t="shared" si="35"/>
        <v>8</v>
      </c>
      <c r="R49" s="76">
        <f t="shared" ref="R49" si="45">R7+R11+R15+R19+R23+R28+R32+R36+R41+R45</f>
        <v>71.5</v>
      </c>
      <c r="S49" s="76">
        <f t="shared" si="35"/>
        <v>71.5</v>
      </c>
      <c r="T49" s="77">
        <f>T7+T11+T15+T19+T23+T28+T32+T36+T41+T45</f>
        <v>0</v>
      </c>
      <c r="U49" s="77">
        <f t="shared" si="35"/>
        <v>1</v>
      </c>
      <c r="V49" s="77">
        <f>V7+V11+V15+V19+V23+V28+V32+V36+V41+V45</f>
        <v>4</v>
      </c>
      <c r="W49" s="77">
        <f t="shared" si="35"/>
        <v>4</v>
      </c>
      <c r="X49" s="139">
        <f>X7+X11+X15+X19+X23+X28+X32+X36+X41+X45</f>
        <v>75.5</v>
      </c>
      <c r="Y49" s="101">
        <f t="shared" si="35"/>
        <v>75.5</v>
      </c>
    </row>
    <row r="50" spans="1:25" ht="5.25" hidden="1" customHeight="1" x14ac:dyDescent="0.25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</row>
    <row r="51" spans="1:25" ht="23.25" hidden="1" customHeight="1" x14ac:dyDescent="0.25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</row>
    <row r="52" spans="1:25" ht="15" hidden="1" customHeight="1" x14ac:dyDescent="0.25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</row>
    <row r="53" spans="1:25" ht="15" hidden="1" customHeight="1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</row>
    <row r="54" spans="1:25" ht="19.5" hidden="1" customHeight="1" x14ac:dyDescent="0.25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</row>
    <row r="55" spans="1:25" ht="15" hidden="1" customHeight="1" x14ac:dyDescent="0.25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</row>
    <row r="56" spans="1:25" ht="32.25" customHeight="1" x14ac:dyDescent="0.25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</row>
    <row r="60" spans="1:25" s="99" customFormat="1" x14ac:dyDescent="0.25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</row>
  </sheetData>
  <mergeCells count="16">
    <mergeCell ref="A60:K60"/>
    <mergeCell ref="X1:Y1"/>
    <mergeCell ref="A2:A3"/>
    <mergeCell ref="B2:C3"/>
    <mergeCell ref="D2:E3"/>
    <mergeCell ref="F2:G3"/>
    <mergeCell ref="H2:I3"/>
    <mergeCell ref="V2:W3"/>
    <mergeCell ref="X2:Y3"/>
    <mergeCell ref="A50:Y56"/>
    <mergeCell ref="J2:K3"/>
    <mergeCell ref="L2:M3"/>
    <mergeCell ref="N2:O3"/>
    <mergeCell ref="P2:Q3"/>
    <mergeCell ref="R2:S3"/>
    <mergeCell ref="T2:U3"/>
  </mergeCells>
  <phoneticPr fontId="8" type="noConversion"/>
  <pageMargins left="0.78740157480314965" right="0.78740157480314965" top="0.98425196850393704" bottom="0.98425196850393704" header="0.51181102362204722" footer="0.51181102362204722"/>
  <pageSetup paperSize="8" scale="79" orientation="landscape" r:id="rId1"/>
  <headerFooter alignWithMargins="0">
    <oddHeader>&amp;C&amp;"Arial CE,Félkövér"&amp;12Költségvetési intézményeknél foglalkoztatottak létszáma 2020. évben&amp;"Arial CE,Normál"&amp;10 &amp;R4. melléklet az 5/2020. (II. 21.) önkormányzati rendelethez
Adatok fő-ben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Layout" zoomScaleSheetLayoutView="100" workbookViewId="0">
      <selection activeCell="A2" sqref="A2:C2"/>
    </sheetView>
  </sheetViews>
  <sheetFormatPr defaultRowHeight="15.75" x14ac:dyDescent="0.2"/>
  <cols>
    <col min="1" max="1" width="12.28515625" style="1" customWidth="1"/>
    <col min="2" max="2" width="11" style="1" customWidth="1"/>
    <col min="3" max="3" width="11.42578125" style="1" customWidth="1"/>
    <col min="4" max="5" width="11.28515625" style="1" customWidth="1"/>
    <col min="6" max="6" width="11.140625" style="1" customWidth="1"/>
    <col min="7" max="7" width="11.42578125" style="1" customWidth="1"/>
    <col min="8" max="8" width="11.5703125" style="1" customWidth="1"/>
    <col min="9" max="9" width="11.28515625" style="1" bestFit="1" customWidth="1"/>
    <col min="10" max="10" width="11.42578125" style="1" customWidth="1"/>
    <col min="11" max="11" width="11.140625" style="1" customWidth="1"/>
    <col min="12" max="12" width="11.28515625" style="1" customWidth="1"/>
    <col min="13" max="13" width="11.7109375" style="1" customWidth="1"/>
    <col min="14" max="14" width="11" style="1" customWidth="1"/>
    <col min="15" max="15" width="11.140625" style="1" customWidth="1"/>
    <col min="16" max="16384" width="9.140625" style="1"/>
  </cols>
  <sheetData>
    <row r="1" spans="1:14" ht="15.75" customHeight="1" x14ac:dyDescent="0.2">
      <c r="F1" s="184"/>
      <c r="G1" s="184"/>
      <c r="H1" s="184"/>
      <c r="I1" s="184"/>
      <c r="J1" s="184"/>
    </row>
    <row r="2" spans="1:14" x14ac:dyDescent="0.2">
      <c r="A2" s="190"/>
      <c r="B2" s="191"/>
      <c r="C2" s="191"/>
      <c r="H2" s="184"/>
      <c r="I2" s="187"/>
      <c r="J2" s="187"/>
    </row>
    <row r="3" spans="1:14" ht="15.75" customHeight="1" x14ac:dyDescent="0.2">
      <c r="A3" s="3"/>
      <c r="B3" s="2"/>
      <c r="H3" s="4"/>
      <c r="I3" s="184"/>
      <c r="J3" s="184"/>
      <c r="M3" s="183" t="s">
        <v>10</v>
      </c>
      <c r="N3" s="183"/>
    </row>
    <row r="6" spans="1:14" x14ac:dyDescent="0.2">
      <c r="A6" s="188" t="s">
        <v>44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1:14" x14ac:dyDescent="0.2">
      <c r="A7" s="5"/>
    </row>
    <row r="8" spans="1:14" x14ac:dyDescent="0.2">
      <c r="A8" s="5"/>
    </row>
    <row r="9" spans="1:14" x14ac:dyDescent="0.2">
      <c r="A9" s="185">
        <v>38353</v>
      </c>
      <c r="B9" s="185"/>
      <c r="C9" s="185"/>
      <c r="D9" s="185"/>
    </row>
    <row r="10" spans="1:14" x14ac:dyDescent="0.2">
      <c r="A10" s="7" t="s">
        <v>11</v>
      </c>
      <c r="B10" s="7" t="s">
        <v>12</v>
      </c>
      <c r="C10" s="7" t="s">
        <v>13</v>
      </c>
      <c r="D10" s="7" t="s">
        <v>14</v>
      </c>
    </row>
    <row r="11" spans="1:14" x14ac:dyDescent="0.2">
      <c r="A11" s="8" t="s">
        <v>15</v>
      </c>
      <c r="B11" s="9">
        <v>248</v>
      </c>
      <c r="C11" s="9">
        <v>227</v>
      </c>
      <c r="D11" s="9">
        <v>475</v>
      </c>
    </row>
    <row r="12" spans="1:14" x14ac:dyDescent="0.2">
      <c r="A12" s="8" t="s">
        <v>16</v>
      </c>
      <c r="B12" s="9">
        <v>233</v>
      </c>
      <c r="C12" s="9">
        <v>213</v>
      </c>
      <c r="D12" s="9">
        <v>446</v>
      </c>
    </row>
    <row r="13" spans="1:14" x14ac:dyDescent="0.2">
      <c r="A13" s="8" t="s">
        <v>17</v>
      </c>
      <c r="B13" s="9">
        <v>751</v>
      </c>
      <c r="C13" s="9">
        <v>811</v>
      </c>
      <c r="D13" s="9">
        <v>1562</v>
      </c>
    </row>
    <row r="14" spans="1:14" x14ac:dyDescent="0.2">
      <c r="A14" s="8" t="s">
        <v>18</v>
      </c>
      <c r="B14" s="9">
        <v>99</v>
      </c>
      <c r="C14" s="9">
        <v>111</v>
      </c>
      <c r="D14" s="9">
        <v>210</v>
      </c>
    </row>
    <row r="15" spans="1:14" x14ac:dyDescent="0.2">
      <c r="A15" s="8" t="s">
        <v>19</v>
      </c>
      <c r="B15" s="9">
        <v>338</v>
      </c>
      <c r="C15" s="9">
        <v>327</v>
      </c>
      <c r="D15" s="9">
        <v>665</v>
      </c>
    </row>
    <row r="16" spans="1:14" x14ac:dyDescent="0.2">
      <c r="A16" s="8" t="s">
        <v>20</v>
      </c>
      <c r="B16" s="9">
        <v>4765</v>
      </c>
      <c r="C16" s="9">
        <v>4662</v>
      </c>
      <c r="D16" s="9">
        <v>9427</v>
      </c>
    </row>
    <row r="17" spans="1:15" x14ac:dyDescent="0.2">
      <c r="A17" s="8" t="s">
        <v>21</v>
      </c>
      <c r="B17" s="9">
        <v>557</v>
      </c>
      <c r="C17" s="9">
        <v>686</v>
      </c>
      <c r="D17" s="9">
        <v>1243</v>
      </c>
    </row>
    <row r="18" spans="1:15" x14ac:dyDescent="0.2">
      <c r="A18" s="8" t="s">
        <v>22</v>
      </c>
      <c r="B18" s="9">
        <v>894</v>
      </c>
      <c r="C18" s="9">
        <v>1204</v>
      </c>
      <c r="D18" s="9">
        <v>2098</v>
      </c>
    </row>
    <row r="19" spans="1:15" x14ac:dyDescent="0.2">
      <c r="A19" s="8" t="s">
        <v>23</v>
      </c>
      <c r="B19" s="9">
        <v>570</v>
      </c>
      <c r="C19" s="9">
        <v>1014</v>
      </c>
      <c r="D19" s="9">
        <v>1584</v>
      </c>
      <c r="J19" s="96"/>
    </row>
    <row r="20" spans="1:15" x14ac:dyDescent="0.2">
      <c r="A20" s="8" t="s">
        <v>24</v>
      </c>
      <c r="B20" s="9">
        <v>261</v>
      </c>
      <c r="C20" s="9">
        <v>596</v>
      </c>
      <c r="D20" s="9">
        <v>857</v>
      </c>
    </row>
    <row r="21" spans="1:15" x14ac:dyDescent="0.2">
      <c r="A21" s="7" t="s">
        <v>25</v>
      </c>
      <c r="B21" s="10">
        <v>8716</v>
      </c>
      <c r="C21" s="10">
        <v>9851</v>
      </c>
      <c r="D21" s="10">
        <v>18567</v>
      </c>
    </row>
    <row r="23" spans="1:15" x14ac:dyDescent="0.2">
      <c r="A23" s="11"/>
    </row>
    <row r="24" spans="1:15" x14ac:dyDescent="0.2">
      <c r="A24" s="186" t="s">
        <v>11</v>
      </c>
      <c r="B24" s="6">
        <v>38718</v>
      </c>
      <c r="C24" s="6">
        <v>39083</v>
      </c>
      <c r="D24" s="6">
        <v>39448</v>
      </c>
      <c r="E24" s="12">
        <v>39814</v>
      </c>
      <c r="F24" s="6">
        <v>40179</v>
      </c>
      <c r="G24" s="12">
        <v>40544</v>
      </c>
      <c r="H24" s="12">
        <v>40909</v>
      </c>
      <c r="I24" s="12">
        <v>41275</v>
      </c>
      <c r="J24" s="12">
        <v>41640</v>
      </c>
      <c r="K24" s="12">
        <v>42005</v>
      </c>
      <c r="L24" s="12">
        <v>42370</v>
      </c>
      <c r="M24" s="12">
        <v>42736</v>
      </c>
      <c r="N24" s="12">
        <v>43101</v>
      </c>
      <c r="O24" s="12">
        <v>43466</v>
      </c>
    </row>
    <row r="25" spans="1:15" x14ac:dyDescent="0.2">
      <c r="A25" s="186"/>
      <c r="B25" s="7" t="s">
        <v>26</v>
      </c>
      <c r="C25" s="7" t="s">
        <v>26</v>
      </c>
      <c r="D25" s="7" t="s">
        <v>26</v>
      </c>
      <c r="E25" s="7" t="s">
        <v>26</v>
      </c>
      <c r="F25" s="7" t="s">
        <v>26</v>
      </c>
      <c r="G25" s="7" t="s">
        <v>27</v>
      </c>
      <c r="H25" s="7" t="s">
        <v>26</v>
      </c>
      <c r="I25" s="7" t="s">
        <v>26</v>
      </c>
      <c r="J25" s="7" t="s">
        <v>26</v>
      </c>
      <c r="K25" s="7" t="s">
        <v>26</v>
      </c>
      <c r="L25" s="7" t="s">
        <v>26</v>
      </c>
      <c r="M25" s="7" t="s">
        <v>26</v>
      </c>
      <c r="N25" s="7" t="s">
        <v>26</v>
      </c>
      <c r="O25" s="156" t="s">
        <v>26</v>
      </c>
    </row>
    <row r="26" spans="1:15" x14ac:dyDescent="0.2">
      <c r="A26" s="8" t="s">
        <v>15</v>
      </c>
      <c r="B26" s="9">
        <v>458</v>
      </c>
      <c r="C26" s="9">
        <v>476</v>
      </c>
      <c r="D26" s="13">
        <v>459</v>
      </c>
      <c r="E26" s="13">
        <v>439</v>
      </c>
      <c r="F26" s="13">
        <v>401</v>
      </c>
      <c r="G26" s="13">
        <v>412</v>
      </c>
      <c r="H26" s="15">
        <v>398</v>
      </c>
      <c r="I26" s="13">
        <v>403</v>
      </c>
      <c r="J26" s="13">
        <v>401</v>
      </c>
      <c r="K26" s="13">
        <v>422</v>
      </c>
      <c r="L26" s="13">
        <v>400</v>
      </c>
      <c r="M26" s="13">
        <v>397</v>
      </c>
      <c r="N26" s="13">
        <v>431</v>
      </c>
      <c r="O26" s="13">
        <v>425</v>
      </c>
    </row>
    <row r="27" spans="1:15" x14ac:dyDescent="0.2">
      <c r="A27" s="8" t="s">
        <v>16</v>
      </c>
      <c r="B27" s="9">
        <v>495</v>
      </c>
      <c r="C27" s="9">
        <v>505</v>
      </c>
      <c r="D27" s="13">
        <v>492</v>
      </c>
      <c r="E27" s="13">
        <v>460</v>
      </c>
      <c r="F27" s="13">
        <v>463</v>
      </c>
      <c r="G27" s="13">
        <v>447</v>
      </c>
      <c r="H27" s="15">
        <v>442</v>
      </c>
      <c r="I27" s="13">
        <v>411</v>
      </c>
      <c r="J27" s="13">
        <v>430</v>
      </c>
      <c r="K27" s="13">
        <v>404</v>
      </c>
      <c r="L27" s="13">
        <v>399</v>
      </c>
      <c r="M27" s="13">
        <v>403</v>
      </c>
      <c r="N27" s="13">
        <v>416</v>
      </c>
      <c r="O27" s="13">
        <v>397</v>
      </c>
    </row>
    <row r="28" spans="1:15" x14ac:dyDescent="0.2">
      <c r="A28" s="8" t="s">
        <v>17</v>
      </c>
      <c r="B28" s="9">
        <v>1478</v>
      </c>
      <c r="C28" s="9">
        <v>1414</v>
      </c>
      <c r="D28" s="13">
        <v>1367</v>
      </c>
      <c r="E28" s="13">
        <v>1351</v>
      </c>
      <c r="F28" s="13">
        <v>1311</v>
      </c>
      <c r="G28" s="13">
        <v>1287</v>
      </c>
      <c r="H28" s="15">
        <v>1262</v>
      </c>
      <c r="I28" s="13">
        <v>1263</v>
      </c>
      <c r="J28" s="13">
        <v>1248</v>
      </c>
      <c r="K28" s="13">
        <v>1245</v>
      </c>
      <c r="L28" s="13">
        <v>1228</v>
      </c>
      <c r="M28" s="13">
        <v>1185</v>
      </c>
      <c r="N28" s="13">
        <v>1153</v>
      </c>
      <c r="O28" s="13">
        <v>1155</v>
      </c>
    </row>
    <row r="29" spans="1:15" x14ac:dyDescent="0.2">
      <c r="A29" s="8" t="s">
        <v>19</v>
      </c>
      <c r="B29" s="9">
        <v>857</v>
      </c>
      <c r="C29" s="9">
        <v>853</v>
      </c>
      <c r="D29" s="13">
        <v>845</v>
      </c>
      <c r="E29" s="13">
        <v>837</v>
      </c>
      <c r="F29" s="13">
        <v>825</v>
      </c>
      <c r="G29" s="13">
        <v>776</v>
      </c>
      <c r="H29" s="15">
        <v>760</v>
      </c>
      <c r="I29" s="13">
        <v>711</v>
      </c>
      <c r="J29" s="13">
        <v>662</v>
      </c>
      <c r="K29" s="13">
        <v>658</v>
      </c>
      <c r="L29" s="13">
        <v>621</v>
      </c>
      <c r="M29" s="13">
        <v>640</v>
      </c>
      <c r="N29" s="13">
        <v>658</v>
      </c>
      <c r="O29" s="13">
        <v>645</v>
      </c>
    </row>
    <row r="30" spans="1:15" x14ac:dyDescent="0.2">
      <c r="A30" s="8" t="s">
        <v>20</v>
      </c>
      <c r="B30" s="9">
        <v>9333</v>
      </c>
      <c r="C30" s="9">
        <v>9244</v>
      </c>
      <c r="D30" s="13">
        <v>9226</v>
      </c>
      <c r="E30" s="13">
        <v>9096</v>
      </c>
      <c r="F30" s="13">
        <v>8948</v>
      </c>
      <c r="G30" s="13">
        <v>8806</v>
      </c>
      <c r="H30" s="15">
        <v>8654</v>
      </c>
      <c r="I30" s="13">
        <v>8626</v>
      </c>
      <c r="J30" s="13">
        <v>8512</v>
      </c>
      <c r="K30" s="13">
        <v>8426</v>
      </c>
      <c r="L30" s="13">
        <v>8308</v>
      </c>
      <c r="M30" s="13">
        <v>8214</v>
      </c>
      <c r="N30" s="13">
        <v>8087</v>
      </c>
      <c r="O30" s="13">
        <v>8013</v>
      </c>
    </row>
    <row r="31" spans="1:15" x14ac:dyDescent="0.2">
      <c r="A31" s="8" t="s">
        <v>21</v>
      </c>
      <c r="B31" s="9">
        <v>1243</v>
      </c>
      <c r="C31" s="9">
        <v>1251</v>
      </c>
      <c r="D31" s="13">
        <v>1252</v>
      </c>
      <c r="E31" s="13">
        <v>1316</v>
      </c>
      <c r="F31" s="13">
        <v>1375</v>
      </c>
      <c r="G31" s="13">
        <v>1393</v>
      </c>
      <c r="H31" s="15">
        <v>1448</v>
      </c>
      <c r="I31" s="13">
        <v>1409</v>
      </c>
      <c r="J31" s="13">
        <v>1374</v>
      </c>
      <c r="K31" s="13">
        <v>1252</v>
      </c>
      <c r="L31" s="13">
        <v>1218</v>
      </c>
      <c r="M31" s="13">
        <v>1102</v>
      </c>
      <c r="N31" s="13">
        <v>1110</v>
      </c>
      <c r="O31" s="13">
        <v>1075</v>
      </c>
    </row>
    <row r="32" spans="1:15" x14ac:dyDescent="0.2">
      <c r="A32" s="8" t="s">
        <v>22</v>
      </c>
      <c r="B32" s="9">
        <v>2109</v>
      </c>
      <c r="C32" s="9">
        <v>2154</v>
      </c>
      <c r="D32" s="13">
        <v>2177</v>
      </c>
      <c r="E32" s="13">
        <v>2187</v>
      </c>
      <c r="F32" s="13">
        <v>2201</v>
      </c>
      <c r="G32" s="13">
        <v>2194</v>
      </c>
      <c r="H32" s="15">
        <v>2232</v>
      </c>
      <c r="I32" s="13">
        <v>2236</v>
      </c>
      <c r="J32" s="13">
        <v>2280</v>
      </c>
      <c r="K32" s="13">
        <v>2339</v>
      </c>
      <c r="L32" s="13">
        <v>2372</v>
      </c>
      <c r="M32" s="13">
        <v>2437</v>
      </c>
      <c r="N32" s="13">
        <v>2382</v>
      </c>
      <c r="O32" s="13">
        <v>2402</v>
      </c>
    </row>
    <row r="33" spans="1:15" x14ac:dyDescent="0.2">
      <c r="A33" s="8" t="s">
        <v>23</v>
      </c>
      <c r="B33" s="9">
        <v>1556</v>
      </c>
      <c r="C33" s="9">
        <v>1517</v>
      </c>
      <c r="D33" s="13">
        <v>151</v>
      </c>
      <c r="E33" s="13">
        <v>1511</v>
      </c>
      <c r="F33" s="13">
        <v>1523</v>
      </c>
      <c r="G33" s="13">
        <v>1520</v>
      </c>
      <c r="H33" s="15">
        <v>1504</v>
      </c>
      <c r="I33" s="13">
        <v>1520</v>
      </c>
      <c r="J33" s="13">
        <v>1517</v>
      </c>
      <c r="K33" s="13">
        <v>1566</v>
      </c>
      <c r="L33" s="13">
        <v>1600</v>
      </c>
      <c r="M33" s="13">
        <v>1657</v>
      </c>
      <c r="N33" s="13">
        <v>1671</v>
      </c>
      <c r="O33" s="13">
        <v>1681</v>
      </c>
    </row>
    <row r="34" spans="1:15" x14ac:dyDescent="0.2">
      <c r="A34" s="8" t="s">
        <v>28</v>
      </c>
      <c r="B34" s="9">
        <v>882</v>
      </c>
      <c r="C34" s="9">
        <v>915</v>
      </c>
      <c r="D34" s="13">
        <v>918</v>
      </c>
      <c r="E34" s="13">
        <v>911</v>
      </c>
      <c r="F34" s="13">
        <v>916</v>
      </c>
      <c r="G34" s="13">
        <v>920</v>
      </c>
      <c r="H34" s="15">
        <v>905</v>
      </c>
      <c r="I34" s="13">
        <v>883</v>
      </c>
      <c r="J34" s="13">
        <v>831</v>
      </c>
      <c r="K34" s="13">
        <v>842</v>
      </c>
      <c r="L34" s="13">
        <v>807</v>
      </c>
      <c r="M34" s="13">
        <v>821</v>
      </c>
      <c r="N34" s="13">
        <v>841</v>
      </c>
      <c r="O34" s="13">
        <v>842</v>
      </c>
    </row>
    <row r="35" spans="1:15" x14ac:dyDescent="0.2">
      <c r="A35" s="7" t="s">
        <v>25</v>
      </c>
      <c r="B35" s="10">
        <v>18411</v>
      </c>
      <c r="C35" s="10">
        <v>18329</v>
      </c>
      <c r="D35" s="14">
        <v>18251</v>
      </c>
      <c r="E35" s="14">
        <v>18108</v>
      </c>
      <c r="F35" s="14">
        <f t="shared" ref="F35:K35" si="0">SUM(F26:F34)</f>
        <v>17963</v>
      </c>
      <c r="G35" s="14">
        <f t="shared" si="0"/>
        <v>17755</v>
      </c>
      <c r="H35" s="14">
        <f t="shared" si="0"/>
        <v>17605</v>
      </c>
      <c r="I35" s="14">
        <f t="shared" si="0"/>
        <v>17462</v>
      </c>
      <c r="J35" s="14">
        <f t="shared" si="0"/>
        <v>17255</v>
      </c>
      <c r="K35" s="14">
        <f t="shared" si="0"/>
        <v>17154</v>
      </c>
      <c r="L35" s="14">
        <f>SUM(L26:L34)</f>
        <v>16953</v>
      </c>
      <c r="M35" s="14">
        <f>SUM(M26:M34)</f>
        <v>16856</v>
      </c>
      <c r="N35" s="14">
        <f>SUM(N26:N34)</f>
        <v>16749</v>
      </c>
      <c r="O35" s="14">
        <f>SUM(O26:O34)</f>
        <v>16635</v>
      </c>
    </row>
  </sheetData>
  <mergeCells count="8">
    <mergeCell ref="M3:N3"/>
    <mergeCell ref="F1:J1"/>
    <mergeCell ref="A9:D9"/>
    <mergeCell ref="A24:A25"/>
    <mergeCell ref="I3:J3"/>
    <mergeCell ref="H2:J2"/>
    <mergeCell ref="A6:L6"/>
    <mergeCell ref="A2:C2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Layout" zoomScaleSheetLayoutView="100" workbookViewId="0">
      <selection activeCell="A6" sqref="A6:H6"/>
    </sheetView>
  </sheetViews>
  <sheetFormatPr defaultRowHeight="12.75" x14ac:dyDescent="0.2"/>
  <cols>
    <col min="1" max="1" width="30" style="16" customWidth="1"/>
    <col min="2" max="2" width="17.5703125" customWidth="1"/>
    <col min="3" max="3" width="15.5703125" customWidth="1"/>
    <col min="4" max="4" width="16.7109375" customWidth="1"/>
    <col min="5" max="5" width="15.5703125" customWidth="1"/>
    <col min="6" max="6" width="14.140625" bestFit="1" customWidth="1"/>
    <col min="7" max="7" width="15.5703125" bestFit="1" customWidth="1"/>
    <col min="8" max="8" width="9.42578125" style="16" bestFit="1" customWidth="1"/>
  </cols>
  <sheetData>
    <row r="1" spans="1:8" ht="15.75" x14ac:dyDescent="0.25">
      <c r="D1" s="19"/>
    </row>
    <row r="2" spans="1:8" x14ac:dyDescent="0.2">
      <c r="D2" s="20"/>
    </row>
    <row r="3" spans="1:8" x14ac:dyDescent="0.2">
      <c r="D3" s="20"/>
    </row>
    <row r="4" spans="1:8" ht="15.75" x14ac:dyDescent="0.25">
      <c r="D4" s="19"/>
    </row>
    <row r="5" spans="1:8" ht="17.25" customHeight="1" x14ac:dyDescent="0.25">
      <c r="A5" s="192" t="s">
        <v>147</v>
      </c>
      <c r="B5" s="192"/>
      <c r="C5" s="192"/>
      <c r="D5" s="192"/>
      <c r="E5" s="192"/>
      <c r="F5" s="192"/>
      <c r="G5" s="192"/>
      <c r="H5" s="192"/>
    </row>
    <row r="6" spans="1:8" ht="20.25" customHeight="1" x14ac:dyDescent="0.25">
      <c r="A6" s="192" t="s">
        <v>32</v>
      </c>
      <c r="B6" s="192"/>
      <c r="C6" s="192"/>
      <c r="D6" s="192"/>
      <c r="E6" s="192"/>
      <c r="F6" s="192"/>
      <c r="G6" s="192"/>
      <c r="H6" s="192"/>
    </row>
    <row r="7" spans="1:8" ht="20.25" customHeight="1" x14ac:dyDescent="0.25">
      <c r="A7" s="164"/>
      <c r="B7" s="164"/>
      <c r="D7" s="19" t="s">
        <v>146</v>
      </c>
      <c r="F7" s="164"/>
      <c r="G7" s="164"/>
      <c r="H7" s="164"/>
    </row>
    <row r="9" spans="1:8" s="24" customFormat="1" ht="39" customHeight="1" x14ac:dyDescent="0.2">
      <c r="A9" s="21"/>
      <c r="B9" s="22" t="s">
        <v>93</v>
      </c>
      <c r="C9" s="22" t="s">
        <v>94</v>
      </c>
      <c r="D9" s="22" t="s">
        <v>95</v>
      </c>
      <c r="E9" s="147" t="s">
        <v>96</v>
      </c>
      <c r="F9" s="22" t="s">
        <v>97</v>
      </c>
      <c r="G9" s="22" t="s">
        <v>98</v>
      </c>
      <c r="H9" s="23" t="s">
        <v>33</v>
      </c>
    </row>
    <row r="10" spans="1:8" s="24" customFormat="1" ht="20.100000000000001" customHeight="1" x14ac:dyDescent="0.25">
      <c r="A10" s="25" t="s">
        <v>34</v>
      </c>
      <c r="B10" s="26">
        <v>100</v>
      </c>
      <c r="C10" s="26">
        <v>25</v>
      </c>
      <c r="D10" s="26">
        <v>100</v>
      </c>
      <c r="E10" s="26">
        <v>100</v>
      </c>
      <c r="F10" s="26">
        <v>75</v>
      </c>
      <c r="G10" s="26">
        <v>150</v>
      </c>
      <c r="H10" s="27">
        <f>SUM(B10:G10)</f>
        <v>550</v>
      </c>
    </row>
    <row r="11" spans="1:8" s="24" customFormat="1" ht="20.100000000000001" customHeight="1" thickBot="1" x14ac:dyDescent="0.3">
      <c r="A11" s="102" t="s">
        <v>35</v>
      </c>
      <c r="B11" s="103">
        <v>4</v>
      </c>
      <c r="C11" s="103">
        <v>1</v>
      </c>
      <c r="D11" s="103">
        <v>4</v>
      </c>
      <c r="E11" s="103">
        <v>4</v>
      </c>
      <c r="F11" s="103">
        <v>3</v>
      </c>
      <c r="G11" s="103">
        <v>6</v>
      </c>
      <c r="H11" s="104">
        <f>SUM(B11:G11)</f>
        <v>22</v>
      </c>
    </row>
    <row r="12" spans="1:8" s="24" customFormat="1" ht="20.100000000000001" customHeight="1" x14ac:dyDescent="0.25">
      <c r="A12" s="105" t="s">
        <v>119</v>
      </c>
      <c r="B12" s="106">
        <v>92</v>
      </c>
      <c r="C12" s="106">
        <v>21</v>
      </c>
      <c r="D12" s="106">
        <v>88</v>
      </c>
      <c r="E12" s="106">
        <v>90</v>
      </c>
      <c r="F12" s="106">
        <v>59</v>
      </c>
      <c r="G12" s="106">
        <v>129</v>
      </c>
      <c r="H12" s="106">
        <f>SUM(B12:G12)</f>
        <v>479</v>
      </c>
    </row>
    <row r="13" spans="1:8" s="24" customFormat="1" ht="20.100000000000001" customHeight="1" x14ac:dyDescent="0.25">
      <c r="A13" s="107" t="s">
        <v>63</v>
      </c>
      <c r="B13" s="108">
        <v>0.92</v>
      </c>
      <c r="C13" s="108">
        <v>0.84</v>
      </c>
      <c r="D13" s="108">
        <v>0.88</v>
      </c>
      <c r="E13" s="108">
        <v>0.9</v>
      </c>
      <c r="F13" s="108">
        <v>0.78600000000000003</v>
      </c>
      <c r="G13" s="108">
        <v>0.86</v>
      </c>
      <c r="H13" s="109">
        <v>0.87090000000000001</v>
      </c>
    </row>
    <row r="14" spans="1:8" s="24" customFormat="1" ht="20.100000000000001" customHeight="1" x14ac:dyDescent="0.25">
      <c r="A14" s="107" t="s">
        <v>64</v>
      </c>
      <c r="B14" s="110" t="s">
        <v>99</v>
      </c>
      <c r="C14" s="110" t="s">
        <v>112</v>
      </c>
      <c r="D14" s="110" t="s">
        <v>113</v>
      </c>
      <c r="E14" s="110" t="s">
        <v>114</v>
      </c>
      <c r="F14" s="110" t="s">
        <v>115</v>
      </c>
      <c r="G14" s="110" t="s">
        <v>116</v>
      </c>
      <c r="H14" s="111" t="s">
        <v>117</v>
      </c>
    </row>
    <row r="15" spans="1:8" s="114" customFormat="1" ht="20.100000000000001" customHeight="1" x14ac:dyDescent="0.25">
      <c r="A15" s="112" t="s">
        <v>65</v>
      </c>
      <c r="B15" s="113">
        <v>0</v>
      </c>
      <c r="C15" s="113">
        <v>0</v>
      </c>
      <c r="D15" s="113">
        <v>3</v>
      </c>
      <c r="E15" s="113">
        <v>2</v>
      </c>
      <c r="F15" s="113">
        <v>2</v>
      </c>
      <c r="G15" s="113">
        <v>3</v>
      </c>
      <c r="H15" s="27">
        <f t="shared" ref="H15:H25" si="0">SUM(B15:G15)</f>
        <v>10</v>
      </c>
    </row>
    <row r="16" spans="1:8" s="114" customFormat="1" ht="20.100000000000001" customHeight="1" x14ac:dyDescent="0.25">
      <c r="A16" s="115" t="s">
        <v>118</v>
      </c>
      <c r="B16" s="113">
        <v>92</v>
      </c>
      <c r="C16" s="113">
        <v>21</v>
      </c>
      <c r="D16" s="113">
        <v>91</v>
      </c>
      <c r="E16" s="113">
        <v>92</v>
      </c>
      <c r="F16" s="113">
        <v>61</v>
      </c>
      <c r="G16" s="113">
        <v>132</v>
      </c>
      <c r="H16" s="27">
        <f t="shared" si="0"/>
        <v>489</v>
      </c>
    </row>
    <row r="17" spans="1:8" s="24" customFormat="1" ht="20.100000000000001" customHeight="1" x14ac:dyDescent="0.25">
      <c r="A17" s="28" t="s">
        <v>66</v>
      </c>
      <c r="B17" s="116">
        <v>44</v>
      </c>
      <c r="C17" s="116">
        <v>9</v>
      </c>
      <c r="D17" s="116">
        <v>41</v>
      </c>
      <c r="E17" s="116">
        <v>50</v>
      </c>
      <c r="F17" s="116">
        <v>33</v>
      </c>
      <c r="G17" s="116">
        <v>65</v>
      </c>
      <c r="H17" s="27">
        <f t="shared" si="0"/>
        <v>242</v>
      </c>
    </row>
    <row r="18" spans="1:8" s="114" customFormat="1" ht="20.100000000000001" customHeight="1" x14ac:dyDescent="0.25">
      <c r="A18" s="117" t="s">
        <v>67</v>
      </c>
      <c r="B18" s="113">
        <v>10</v>
      </c>
      <c r="C18" s="113">
        <v>0</v>
      </c>
      <c r="D18" s="113">
        <v>2</v>
      </c>
      <c r="E18" s="113">
        <v>8</v>
      </c>
      <c r="F18" s="113">
        <v>10</v>
      </c>
      <c r="G18" s="113">
        <v>10</v>
      </c>
      <c r="H18" s="27">
        <f t="shared" si="0"/>
        <v>40</v>
      </c>
    </row>
    <row r="19" spans="1:8" s="114" customFormat="1" ht="20.100000000000001" customHeight="1" x14ac:dyDescent="0.25">
      <c r="A19" s="118" t="s">
        <v>68</v>
      </c>
      <c r="B19" s="113">
        <v>18</v>
      </c>
      <c r="C19" s="113">
        <v>4</v>
      </c>
      <c r="D19" s="113">
        <v>14</v>
      </c>
      <c r="E19" s="113">
        <v>19</v>
      </c>
      <c r="F19" s="113">
        <v>14</v>
      </c>
      <c r="G19" s="113">
        <v>18</v>
      </c>
      <c r="H19" s="27">
        <f t="shared" si="0"/>
        <v>87</v>
      </c>
    </row>
    <row r="20" spans="1:8" s="24" customFormat="1" ht="20.100000000000001" customHeight="1" x14ac:dyDescent="0.25">
      <c r="A20" s="25" t="s">
        <v>69</v>
      </c>
      <c r="B20" s="26">
        <v>91</v>
      </c>
      <c r="C20" s="26">
        <v>21</v>
      </c>
      <c r="D20" s="26">
        <v>88</v>
      </c>
      <c r="E20" s="26">
        <v>89</v>
      </c>
      <c r="F20" s="26">
        <v>59</v>
      </c>
      <c r="G20" s="26">
        <v>127</v>
      </c>
      <c r="H20" s="27">
        <f t="shared" si="0"/>
        <v>475</v>
      </c>
    </row>
    <row r="21" spans="1:8" s="24" customFormat="1" ht="20.100000000000001" customHeight="1" x14ac:dyDescent="0.25">
      <c r="A21" s="25" t="s">
        <v>70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7">
        <f t="shared" si="0"/>
        <v>0</v>
      </c>
    </row>
    <row r="22" spans="1:8" s="24" customFormat="1" ht="20.100000000000001" customHeight="1" x14ac:dyDescent="0.25">
      <c r="A22" s="29" t="s">
        <v>71</v>
      </c>
      <c r="B22" s="26">
        <v>1</v>
      </c>
      <c r="C22" s="26">
        <v>0</v>
      </c>
      <c r="D22" s="26">
        <v>0</v>
      </c>
      <c r="E22" s="26">
        <v>1</v>
      </c>
      <c r="F22" s="26">
        <v>0</v>
      </c>
      <c r="G22" s="26">
        <v>2</v>
      </c>
      <c r="H22" s="27">
        <f t="shared" si="0"/>
        <v>4</v>
      </c>
    </row>
    <row r="23" spans="1:8" s="24" customFormat="1" ht="20.100000000000001" customHeight="1" x14ac:dyDescent="0.25">
      <c r="A23" s="25" t="s">
        <v>72</v>
      </c>
      <c r="B23" s="26">
        <v>0</v>
      </c>
      <c r="C23" s="26">
        <v>2</v>
      </c>
      <c r="D23" s="26">
        <v>2</v>
      </c>
      <c r="E23" s="26">
        <v>1</v>
      </c>
      <c r="F23" s="26">
        <v>0</v>
      </c>
      <c r="G23" s="26">
        <v>7</v>
      </c>
      <c r="H23" s="27">
        <f t="shared" si="0"/>
        <v>12</v>
      </c>
    </row>
    <row r="24" spans="1:8" s="120" customFormat="1" ht="19.5" customHeight="1" x14ac:dyDescent="0.25">
      <c r="A24" s="119" t="s">
        <v>100</v>
      </c>
      <c r="B24" s="113">
        <v>4</v>
      </c>
      <c r="C24" s="113">
        <v>0</v>
      </c>
      <c r="D24" s="113">
        <v>2</v>
      </c>
      <c r="E24" s="113">
        <v>3</v>
      </c>
      <c r="F24" s="113">
        <v>3</v>
      </c>
      <c r="G24" s="113">
        <v>2</v>
      </c>
      <c r="H24" s="27">
        <f t="shared" si="0"/>
        <v>14</v>
      </c>
    </row>
    <row r="25" spans="1:8" s="120" customFormat="1" ht="19.5" customHeight="1" x14ac:dyDescent="0.25">
      <c r="A25" s="119" t="s">
        <v>101</v>
      </c>
      <c r="B25" s="113">
        <v>1</v>
      </c>
      <c r="C25" s="113">
        <v>0</v>
      </c>
      <c r="D25" s="113">
        <v>0</v>
      </c>
      <c r="E25" s="113">
        <v>14</v>
      </c>
      <c r="F25" s="113">
        <v>14</v>
      </c>
      <c r="G25" s="113">
        <v>4</v>
      </c>
      <c r="H25" s="27">
        <f t="shared" si="0"/>
        <v>33</v>
      </c>
    </row>
    <row r="26" spans="1:8" s="120" customFormat="1" ht="19.5" customHeight="1" x14ac:dyDescent="0.25">
      <c r="A26" s="151"/>
      <c r="B26" s="152"/>
      <c r="C26" s="152"/>
      <c r="D26" s="152"/>
      <c r="E26" s="152"/>
      <c r="F26" s="152"/>
      <c r="G26" s="152"/>
      <c r="H26" s="153"/>
    </row>
    <row r="27" spans="1:8" x14ac:dyDescent="0.2">
      <c r="A27" s="145"/>
      <c r="B27" s="146"/>
      <c r="C27" s="146"/>
    </row>
    <row r="28" spans="1:8" ht="64.5" customHeight="1" x14ac:dyDescent="0.25">
      <c r="A28" s="121" t="s">
        <v>103</v>
      </c>
      <c r="B28" s="147" t="s">
        <v>93</v>
      </c>
      <c r="C28" s="147" t="s">
        <v>94</v>
      </c>
      <c r="D28" s="147" t="s">
        <v>95</v>
      </c>
      <c r="E28" s="147" t="s">
        <v>96</v>
      </c>
      <c r="F28" s="147" t="s">
        <v>97</v>
      </c>
      <c r="G28" s="147" t="s">
        <v>98</v>
      </c>
      <c r="H28" s="23" t="s">
        <v>33</v>
      </c>
    </row>
    <row r="29" spans="1:8" ht="51.75" customHeight="1" x14ac:dyDescent="0.25">
      <c r="A29" s="148" t="s">
        <v>73</v>
      </c>
      <c r="B29" s="113">
        <v>13</v>
      </c>
      <c r="C29" s="113">
        <v>0</v>
      </c>
      <c r="D29" s="113">
        <v>10</v>
      </c>
      <c r="E29" s="113">
        <v>24</v>
      </c>
      <c r="F29" s="113">
        <v>19</v>
      </c>
      <c r="G29" s="113">
        <v>13</v>
      </c>
      <c r="H29" s="122">
        <v>79</v>
      </c>
    </row>
    <row r="30" spans="1:8" ht="30.75" x14ac:dyDescent="0.25">
      <c r="A30" s="149" t="s">
        <v>74</v>
      </c>
      <c r="B30" s="113">
        <v>4</v>
      </c>
      <c r="C30" s="113">
        <v>1</v>
      </c>
      <c r="D30" s="113">
        <v>5</v>
      </c>
      <c r="E30" s="113">
        <v>3</v>
      </c>
      <c r="F30" s="113">
        <v>2</v>
      </c>
      <c r="G30" s="113">
        <v>6</v>
      </c>
      <c r="H30" s="122">
        <v>21</v>
      </c>
    </row>
    <row r="31" spans="1:8" ht="45.75" x14ac:dyDescent="0.25">
      <c r="A31" s="149" t="s">
        <v>102</v>
      </c>
      <c r="B31" s="113">
        <v>0</v>
      </c>
      <c r="C31" s="113">
        <v>1</v>
      </c>
      <c r="D31" s="113">
        <v>2</v>
      </c>
      <c r="E31" s="113">
        <v>0</v>
      </c>
      <c r="F31" s="113">
        <v>0</v>
      </c>
      <c r="G31" s="113">
        <v>1</v>
      </c>
      <c r="H31" s="122">
        <v>4</v>
      </c>
    </row>
    <row r="32" spans="1:8" ht="30.75" x14ac:dyDescent="0.25">
      <c r="A32" s="148" t="s">
        <v>75</v>
      </c>
      <c r="B32" s="113">
        <v>25</v>
      </c>
      <c r="C32" s="113">
        <v>4</v>
      </c>
      <c r="D32" s="113">
        <v>16</v>
      </c>
      <c r="E32" s="113">
        <v>17</v>
      </c>
      <c r="F32" s="113">
        <v>13</v>
      </c>
      <c r="G32" s="113">
        <v>22</v>
      </c>
      <c r="H32" s="122">
        <v>97</v>
      </c>
    </row>
    <row r="33" spans="1:8" ht="30.75" x14ac:dyDescent="0.25">
      <c r="A33" s="149" t="s">
        <v>76</v>
      </c>
      <c r="B33" s="113">
        <v>0</v>
      </c>
      <c r="C33" s="113">
        <v>0</v>
      </c>
      <c r="D33" s="113">
        <v>0</v>
      </c>
      <c r="E33" s="113">
        <v>0</v>
      </c>
      <c r="F33" s="113">
        <v>1</v>
      </c>
      <c r="G33" s="113">
        <v>0</v>
      </c>
      <c r="H33" s="122">
        <v>1</v>
      </c>
    </row>
    <row r="34" spans="1:8" ht="76.5" thickBot="1" x14ac:dyDescent="0.3">
      <c r="A34" s="149" t="s">
        <v>77</v>
      </c>
      <c r="B34" s="123">
        <v>31</v>
      </c>
      <c r="C34" s="123">
        <v>15</v>
      </c>
      <c r="D34" s="123">
        <v>47</v>
      </c>
      <c r="E34" s="123">
        <v>33</v>
      </c>
      <c r="F34" s="123">
        <v>23</v>
      </c>
      <c r="G34" s="123">
        <v>69</v>
      </c>
      <c r="H34" s="124">
        <v>218</v>
      </c>
    </row>
    <row r="35" spans="1:8" ht="31.15" customHeight="1" thickTop="1" x14ac:dyDescent="0.25">
      <c r="A35" s="150" t="s">
        <v>78</v>
      </c>
      <c r="B35" s="125">
        <v>18</v>
      </c>
      <c r="C35" s="126">
        <v>0</v>
      </c>
      <c r="D35" s="126">
        <v>8</v>
      </c>
      <c r="E35" s="126">
        <v>12</v>
      </c>
      <c r="F35" s="126">
        <v>1</v>
      </c>
      <c r="G35" s="126">
        <v>16</v>
      </c>
      <c r="H35" s="127">
        <v>55</v>
      </c>
    </row>
  </sheetData>
  <mergeCells count="2">
    <mergeCell ref="A5:H5"/>
    <mergeCell ref="A6:H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SheetLayoutView="100" workbookViewId="0">
      <selection activeCell="C8" sqref="C8"/>
    </sheetView>
  </sheetViews>
  <sheetFormatPr defaultRowHeight="12.75" x14ac:dyDescent="0.2"/>
  <cols>
    <col min="1" max="1" width="4.7109375" customWidth="1"/>
    <col min="2" max="2" width="33.28515625" customWidth="1"/>
    <col min="3" max="3" width="13" customWidth="1"/>
    <col min="4" max="4" width="13.28515625" customWidth="1"/>
    <col min="5" max="5" width="12.7109375" customWidth="1"/>
    <col min="6" max="6" width="12.85546875" customWidth="1"/>
    <col min="7" max="7" width="12.7109375" customWidth="1"/>
    <col min="8" max="8" width="11.5703125" customWidth="1"/>
    <col min="9" max="9" width="12.85546875" customWidth="1"/>
  </cols>
  <sheetData>
    <row r="1" spans="1:9" ht="15.75" x14ac:dyDescent="0.25">
      <c r="D1" s="19"/>
    </row>
    <row r="2" spans="1:9" x14ac:dyDescent="0.2">
      <c r="D2" s="20"/>
    </row>
    <row r="3" spans="1:9" x14ac:dyDescent="0.2">
      <c r="D3" s="20"/>
    </row>
    <row r="6" spans="1:9" ht="18" x14ac:dyDescent="0.25">
      <c r="A6" s="192" t="s">
        <v>120</v>
      </c>
      <c r="B6" s="192"/>
      <c r="C6" s="192"/>
      <c r="D6" s="192"/>
      <c r="E6" s="192"/>
      <c r="F6" s="192"/>
      <c r="G6" s="192"/>
      <c r="H6" s="192"/>
    </row>
    <row r="7" spans="1:9" ht="18" x14ac:dyDescent="0.25">
      <c r="A7" s="192" t="s">
        <v>79</v>
      </c>
      <c r="B7" s="192"/>
      <c r="C7" s="192"/>
      <c r="D7" s="192"/>
      <c r="E7" s="192"/>
      <c r="F7" s="192"/>
      <c r="G7" s="192"/>
      <c r="H7" s="192"/>
    </row>
    <row r="8" spans="1:9" ht="19.5" customHeight="1" x14ac:dyDescent="0.25">
      <c r="C8" s="165" t="s">
        <v>62</v>
      </c>
    </row>
    <row r="10" spans="1:9" s="24" customFormat="1" ht="20.100000000000001" customHeight="1" thickBot="1" x14ac:dyDescent="0.25">
      <c r="B10" s="21"/>
      <c r="C10" s="21" t="s">
        <v>80</v>
      </c>
      <c r="D10" s="128" t="s">
        <v>81</v>
      </c>
      <c r="E10" s="128" t="s">
        <v>82</v>
      </c>
      <c r="F10" s="128" t="s">
        <v>83</v>
      </c>
      <c r="G10" s="128" t="s">
        <v>84</v>
      </c>
      <c r="H10" s="128" t="s">
        <v>85</v>
      </c>
      <c r="I10" s="128" t="s">
        <v>33</v>
      </c>
    </row>
    <row r="11" spans="1:9" s="24" customFormat="1" ht="20.100000000000001" customHeight="1" x14ac:dyDescent="0.25">
      <c r="B11" s="129" t="s">
        <v>121</v>
      </c>
      <c r="C11" s="106">
        <v>92</v>
      </c>
      <c r="D11" s="106">
        <v>21</v>
      </c>
      <c r="E11" s="106">
        <v>88</v>
      </c>
      <c r="F11" s="106">
        <v>90</v>
      </c>
      <c r="G11" s="106">
        <v>59</v>
      </c>
      <c r="H11" s="106">
        <v>129</v>
      </c>
      <c r="I11" s="106">
        <v>479</v>
      </c>
    </row>
    <row r="12" spans="1:9" ht="13.5" customHeight="1" x14ac:dyDescent="0.2">
      <c r="B12" s="130"/>
      <c r="C12" s="131"/>
      <c r="D12" s="131"/>
      <c r="E12" s="131"/>
      <c r="F12" s="131"/>
      <c r="G12" s="131"/>
      <c r="H12" s="131"/>
      <c r="I12" s="132"/>
    </row>
    <row r="13" spans="1:9" s="114" customFormat="1" ht="20.100000000000001" customHeight="1" x14ac:dyDescent="0.25">
      <c r="B13" s="133" t="s">
        <v>123</v>
      </c>
      <c r="C13" s="113">
        <v>0</v>
      </c>
      <c r="D13" s="113">
        <v>0</v>
      </c>
      <c r="E13" s="113">
        <v>3</v>
      </c>
      <c r="F13" s="113">
        <v>2</v>
      </c>
      <c r="G13" s="113">
        <v>2</v>
      </c>
      <c r="H13" s="113">
        <v>3</v>
      </c>
      <c r="I13" s="27">
        <v>10</v>
      </c>
    </row>
    <row r="14" spans="1:9" ht="19.5" customHeight="1" x14ac:dyDescent="0.25">
      <c r="B14" s="134" t="s">
        <v>86</v>
      </c>
      <c r="C14" s="135">
        <v>0</v>
      </c>
      <c r="D14" s="135">
        <v>0</v>
      </c>
      <c r="E14" s="135">
        <v>3.4000000000000002E-2</v>
      </c>
      <c r="F14" s="135">
        <v>2.2200000000000001E-2</v>
      </c>
      <c r="G14" s="135">
        <v>3.3799999999999997E-2</v>
      </c>
      <c r="H14" s="135">
        <v>2.3199999999999998E-2</v>
      </c>
      <c r="I14" s="109">
        <v>2.0799999999999999E-2</v>
      </c>
    </row>
    <row r="15" spans="1:9" s="120" customFormat="1" ht="19.5" customHeight="1" x14ac:dyDescent="0.25">
      <c r="B15" s="21" t="s">
        <v>124</v>
      </c>
      <c r="C15" s="113">
        <v>4</v>
      </c>
      <c r="D15" s="113">
        <v>0</v>
      </c>
      <c r="E15" s="113">
        <v>2</v>
      </c>
      <c r="F15" s="113">
        <v>3</v>
      </c>
      <c r="G15" s="113">
        <v>3</v>
      </c>
      <c r="H15" s="113">
        <v>2</v>
      </c>
      <c r="I15" s="27">
        <v>14</v>
      </c>
    </row>
    <row r="16" spans="1:9" s="120" customFormat="1" ht="19.5" customHeight="1" x14ac:dyDescent="0.25">
      <c r="B16" s="134" t="s">
        <v>87</v>
      </c>
      <c r="C16" s="136">
        <v>4.3400000000000001E-2</v>
      </c>
      <c r="D16" s="136">
        <v>0</v>
      </c>
      <c r="E16" s="136">
        <v>2.2700000000000001E-2</v>
      </c>
      <c r="F16" s="136">
        <v>3.3300000000000003E-2</v>
      </c>
      <c r="G16" s="136">
        <v>5.0799999999999998E-2</v>
      </c>
      <c r="H16" s="136">
        <v>1.55E-2</v>
      </c>
      <c r="I16" s="109">
        <v>2.92E-2</v>
      </c>
    </row>
    <row r="17" spans="2:9" s="120" customFormat="1" ht="19.5" customHeight="1" x14ac:dyDescent="0.25">
      <c r="B17" s="21" t="s">
        <v>122</v>
      </c>
      <c r="C17" s="113">
        <v>1</v>
      </c>
      <c r="D17" s="113">
        <v>0</v>
      </c>
      <c r="E17" s="113"/>
      <c r="F17" s="113">
        <v>14</v>
      </c>
      <c r="G17" s="113">
        <v>14</v>
      </c>
      <c r="H17" s="113">
        <v>4</v>
      </c>
      <c r="I17" s="27">
        <v>33</v>
      </c>
    </row>
    <row r="18" spans="2:9" ht="19.5" customHeight="1" x14ac:dyDescent="0.25">
      <c r="B18" s="134" t="s">
        <v>88</v>
      </c>
      <c r="C18" s="136">
        <v>1.0800000000000001E-2</v>
      </c>
      <c r="D18" s="136">
        <v>0</v>
      </c>
      <c r="E18" s="136">
        <v>0</v>
      </c>
      <c r="F18" s="136">
        <v>0.155</v>
      </c>
      <c r="G18" s="136">
        <v>0.23719999999999999</v>
      </c>
      <c r="H18" s="136">
        <v>3.1E-2</v>
      </c>
      <c r="I18" s="109">
        <v>6.88E-2</v>
      </c>
    </row>
  </sheetData>
  <mergeCells count="2">
    <mergeCell ref="A6:H6"/>
    <mergeCell ref="A7:H7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view="pageLayout" zoomScaleSheetLayoutView="100" workbookViewId="0">
      <selection activeCell="C39" sqref="C39"/>
    </sheetView>
  </sheetViews>
  <sheetFormatPr defaultColWidth="14.85546875" defaultRowHeight="15.75" x14ac:dyDescent="0.25"/>
  <cols>
    <col min="1" max="1" width="29.7109375" style="78" customWidth="1"/>
    <col min="2" max="2" width="19.28515625" style="78" customWidth="1"/>
    <col min="3" max="3" width="16.5703125" style="78" customWidth="1"/>
    <col min="4" max="4" width="15.85546875" style="78" customWidth="1"/>
    <col min="5" max="5" width="16.42578125" style="78" customWidth="1"/>
    <col min="6" max="16384" width="14.85546875" style="78"/>
  </cols>
  <sheetData>
    <row r="4" spans="1:5" ht="25.5" customHeight="1" x14ac:dyDescent="0.25">
      <c r="A4" s="193" t="s">
        <v>110</v>
      </c>
      <c r="B4" s="194"/>
      <c r="C4" s="194"/>
      <c r="D4" s="194"/>
      <c r="E4" s="195"/>
    </row>
    <row r="5" spans="1:5" ht="30.75" customHeight="1" x14ac:dyDescent="0.25">
      <c r="A5" s="91"/>
      <c r="B5" s="193" t="s">
        <v>92</v>
      </c>
      <c r="C5" s="195"/>
      <c r="D5" s="193" t="s">
        <v>125</v>
      </c>
      <c r="E5" s="195"/>
    </row>
    <row r="6" spans="1:5" ht="39" customHeight="1" x14ac:dyDescent="0.25">
      <c r="A6" s="91"/>
      <c r="B6" s="92" t="s">
        <v>54</v>
      </c>
      <c r="C6" s="92" t="s">
        <v>55</v>
      </c>
      <c r="D6" s="92" t="s">
        <v>54</v>
      </c>
      <c r="E6" s="92" t="s">
        <v>55</v>
      </c>
    </row>
    <row r="7" spans="1:5" ht="21.75" customHeight="1" x14ac:dyDescent="0.25">
      <c r="A7" s="91" t="s">
        <v>89</v>
      </c>
      <c r="B7" s="93" t="s">
        <v>135</v>
      </c>
      <c r="C7" s="93" t="s">
        <v>136</v>
      </c>
      <c r="D7" s="93" t="s">
        <v>137</v>
      </c>
      <c r="E7" s="93" t="s">
        <v>138</v>
      </c>
    </row>
    <row r="8" spans="1:5" ht="22.5" customHeight="1" x14ac:dyDescent="0.25">
      <c r="A8" s="91" t="s">
        <v>56</v>
      </c>
      <c r="B8" s="93">
        <v>4</v>
      </c>
      <c r="C8" s="93">
        <v>2</v>
      </c>
      <c r="D8" s="93">
        <v>4</v>
      </c>
      <c r="E8" s="93">
        <v>2</v>
      </c>
    </row>
    <row r="9" spans="1:5" ht="21.75" customHeight="1" x14ac:dyDescent="0.25">
      <c r="A9" s="91" t="s">
        <v>90</v>
      </c>
      <c r="B9" s="93" t="s">
        <v>105</v>
      </c>
      <c r="C9" s="93" t="s">
        <v>108</v>
      </c>
      <c r="D9" s="93" t="s">
        <v>139</v>
      </c>
      <c r="E9" s="93" t="s">
        <v>140</v>
      </c>
    </row>
    <row r="10" spans="1:5" ht="21.75" customHeight="1" x14ac:dyDescent="0.25">
      <c r="A10" s="91" t="s">
        <v>52</v>
      </c>
      <c r="B10" s="93" t="s">
        <v>106</v>
      </c>
      <c r="C10" s="93" t="s">
        <v>109</v>
      </c>
      <c r="D10" s="93" t="s">
        <v>141</v>
      </c>
      <c r="E10" s="93" t="s">
        <v>142</v>
      </c>
    </row>
    <row r="11" spans="1:5" ht="33" customHeight="1" x14ac:dyDescent="0.25">
      <c r="A11" s="94" t="s">
        <v>143</v>
      </c>
      <c r="B11" s="95" t="s">
        <v>107</v>
      </c>
      <c r="C11" s="93" t="s">
        <v>104</v>
      </c>
      <c r="D11" s="95" t="s">
        <v>107</v>
      </c>
      <c r="E11" s="93" t="s">
        <v>144</v>
      </c>
    </row>
    <row r="14" spans="1:5" ht="56.25" customHeight="1" x14ac:dyDescent="0.25">
      <c r="A14" s="196"/>
      <c r="B14" s="197"/>
      <c r="C14" s="197"/>
      <c r="D14" s="197"/>
      <c r="E14" s="197"/>
    </row>
  </sheetData>
  <mergeCells count="4">
    <mergeCell ref="A4:E4"/>
    <mergeCell ref="B5:C5"/>
    <mergeCell ref="D5:E5"/>
    <mergeCell ref="A14:E1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tabSelected="1" view="pageLayout" workbookViewId="0">
      <selection activeCell="C13" sqref="C13"/>
    </sheetView>
  </sheetViews>
  <sheetFormatPr defaultColWidth="13.85546875" defaultRowHeight="18" customHeight="1" x14ac:dyDescent="0.25"/>
  <cols>
    <col min="1" max="1" width="19.85546875" style="78" customWidth="1"/>
    <col min="2" max="3" width="13.85546875" style="78"/>
    <col min="4" max="4" width="14.85546875" style="78" customWidth="1"/>
    <col min="5" max="5" width="11.42578125" style="78" customWidth="1"/>
    <col min="6" max="6" width="11.85546875" style="78" customWidth="1"/>
    <col min="7" max="16384" width="13.85546875" style="78"/>
  </cols>
  <sheetData>
    <row r="4" spans="1:6" ht="18" customHeight="1" x14ac:dyDescent="0.25">
      <c r="A4" s="198" t="s">
        <v>128</v>
      </c>
      <c r="B4" s="198"/>
      <c r="C4" s="198"/>
      <c r="D4" s="198"/>
      <c r="E4" s="198"/>
      <c r="F4" s="163"/>
    </row>
    <row r="5" spans="1:6" s="162" customFormat="1" ht="18" customHeight="1" x14ac:dyDescent="0.25">
      <c r="A5" s="157"/>
      <c r="B5" s="157"/>
      <c r="C5" s="161"/>
      <c r="D5" s="157"/>
      <c r="E5" s="161"/>
      <c r="F5" s="163"/>
    </row>
    <row r="6" spans="1:6" ht="18" customHeight="1" x14ac:dyDescent="0.25">
      <c r="A6" s="199" t="s">
        <v>91</v>
      </c>
      <c r="B6" s="199" t="s">
        <v>48</v>
      </c>
      <c r="C6" s="200" t="s">
        <v>132</v>
      </c>
      <c r="D6" s="199" t="s">
        <v>49</v>
      </c>
      <c r="E6" s="199" t="s">
        <v>126</v>
      </c>
      <c r="F6" s="202"/>
    </row>
    <row r="7" spans="1:6" ht="18" customHeight="1" x14ac:dyDescent="0.25">
      <c r="A7" s="199"/>
      <c r="B7" s="199"/>
      <c r="C7" s="201"/>
      <c r="D7" s="199"/>
      <c r="E7" s="199"/>
      <c r="F7" s="202"/>
    </row>
    <row r="8" spans="1:6" ht="41.25" customHeight="1" x14ac:dyDescent="0.25">
      <c r="A8" s="158" t="s">
        <v>133</v>
      </c>
      <c r="B8" s="140">
        <v>25</v>
      </c>
      <c r="C8" s="141">
        <v>27314064</v>
      </c>
      <c r="D8" s="141">
        <v>7185783</v>
      </c>
      <c r="E8" s="203">
        <f>SUM(C8:D8)</f>
        <v>34499847</v>
      </c>
      <c r="F8" s="202"/>
    </row>
    <row r="9" spans="1:6" ht="25.5" customHeight="1" x14ac:dyDescent="0.25">
      <c r="A9" s="140" t="s">
        <v>53</v>
      </c>
      <c r="B9" s="140">
        <v>13</v>
      </c>
      <c r="C9" s="141">
        <v>14617884</v>
      </c>
      <c r="D9" s="141">
        <v>5659298</v>
      </c>
      <c r="E9" s="203">
        <f>SUM(C9:D9)</f>
        <v>20277182</v>
      </c>
      <c r="F9" s="202"/>
    </row>
    <row r="10" spans="1:6" ht="25.5" customHeight="1" x14ac:dyDescent="0.25">
      <c r="A10" s="140" t="s">
        <v>127</v>
      </c>
      <c r="B10" s="140"/>
      <c r="C10" s="141"/>
      <c r="D10" s="141"/>
      <c r="E10" s="203">
        <v>299407</v>
      </c>
      <c r="F10" s="202"/>
    </row>
    <row r="11" spans="1:6" ht="27" customHeight="1" x14ac:dyDescent="0.25">
      <c r="A11" s="142" t="s">
        <v>61</v>
      </c>
      <c r="B11" s="142">
        <f>SUM(B8:B10)</f>
        <v>38</v>
      </c>
      <c r="C11" s="143">
        <f>SUM(C8:C10)</f>
        <v>41931948</v>
      </c>
      <c r="D11" s="143">
        <f>SUM(D8:D10)</f>
        <v>12845081</v>
      </c>
      <c r="E11" s="204">
        <f>SUM(E8:E10)</f>
        <v>55076436</v>
      </c>
      <c r="F11" s="202"/>
    </row>
    <row r="15" spans="1:6" ht="18" customHeight="1" x14ac:dyDescent="0.25">
      <c r="A15" s="198" t="s">
        <v>129</v>
      </c>
      <c r="B15" s="198"/>
      <c r="C15" s="198"/>
      <c r="D15" s="198"/>
      <c r="E15" s="198"/>
      <c r="F15" s="163"/>
    </row>
    <row r="16" spans="1:6" ht="18" customHeight="1" x14ac:dyDescent="0.25">
      <c r="A16" s="157"/>
      <c r="B16" s="157"/>
      <c r="C16" s="161"/>
      <c r="D16" s="161"/>
      <c r="E16" s="161"/>
    </row>
    <row r="17" spans="1:6" ht="18" customHeight="1" x14ac:dyDescent="0.25">
      <c r="A17" s="205" t="s">
        <v>131</v>
      </c>
      <c r="B17" s="208" t="s">
        <v>48</v>
      </c>
      <c r="C17" s="206" t="s">
        <v>134</v>
      </c>
      <c r="D17" s="206" t="s">
        <v>49</v>
      </c>
      <c r="E17" s="206" t="s">
        <v>127</v>
      </c>
      <c r="F17" s="208" t="s">
        <v>126</v>
      </c>
    </row>
    <row r="18" spans="1:6" ht="18" customHeight="1" x14ac:dyDescent="0.25">
      <c r="A18" s="205"/>
      <c r="B18" s="208"/>
      <c r="C18" s="209"/>
      <c r="D18" s="207"/>
      <c r="E18" s="207"/>
      <c r="F18" s="208"/>
    </row>
    <row r="19" spans="1:6" ht="36" customHeight="1" x14ac:dyDescent="0.25">
      <c r="A19" s="144" t="s">
        <v>130</v>
      </c>
      <c r="B19" s="154">
        <v>25</v>
      </c>
      <c r="C19" s="155">
        <v>26919240</v>
      </c>
      <c r="D19" s="155">
        <v>7579005</v>
      </c>
      <c r="E19" s="155">
        <v>315792</v>
      </c>
      <c r="F19" s="155">
        <f>SUM(C19:E19)</f>
        <v>34814037</v>
      </c>
    </row>
    <row r="20" spans="1:6" ht="32.25" customHeight="1" x14ac:dyDescent="0.25">
      <c r="A20" s="154" t="s">
        <v>53</v>
      </c>
      <c r="B20" s="154">
        <v>12</v>
      </c>
      <c r="C20" s="155">
        <v>13233696</v>
      </c>
      <c r="D20" s="155">
        <v>5486242</v>
      </c>
      <c r="E20" s="155">
        <v>0</v>
      </c>
      <c r="F20" s="155">
        <f>SUM(C20:E20)</f>
        <v>18719938</v>
      </c>
    </row>
    <row r="21" spans="1:6" ht="30" customHeight="1" x14ac:dyDescent="0.25">
      <c r="A21" s="159" t="s">
        <v>61</v>
      </c>
      <c r="B21" s="159">
        <f>SUM(B19:B20)</f>
        <v>37</v>
      </c>
      <c r="C21" s="160">
        <f>SUM(C19:C20)</f>
        <v>40152936</v>
      </c>
      <c r="D21" s="160">
        <f>SUM(D19:D20)</f>
        <v>13065247</v>
      </c>
      <c r="E21" s="160">
        <f>SUM(E19:E20)</f>
        <v>315792</v>
      </c>
      <c r="F21" s="160">
        <f>SUM(F19:F20)</f>
        <v>53533975</v>
      </c>
    </row>
    <row r="23" spans="1:6" ht="18" customHeight="1" x14ac:dyDescent="0.25">
      <c r="E23" s="78" t="s">
        <v>111</v>
      </c>
    </row>
  </sheetData>
  <mergeCells count="17">
    <mergeCell ref="A17:A18"/>
    <mergeCell ref="E17:E18"/>
    <mergeCell ref="F17:F18"/>
    <mergeCell ref="B17:B18"/>
    <mergeCell ref="D17:D18"/>
    <mergeCell ref="C17:C18"/>
    <mergeCell ref="A4:E4"/>
    <mergeCell ref="A15:E15"/>
    <mergeCell ref="A6:A7"/>
    <mergeCell ref="D6:D7"/>
    <mergeCell ref="B6:B7"/>
    <mergeCell ref="C6:C7"/>
    <mergeCell ref="E6:F7"/>
    <mergeCell ref="E8:F8"/>
    <mergeCell ref="E9:F9"/>
    <mergeCell ref="E10:F10"/>
    <mergeCell ref="E11:F11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&amp;C&amp;"Times,Félkövér"&amp;12 4.4. Startmunka mintaprogram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4. mell. </vt:lpstr>
      <vt:lpstr>4.1 mell. </vt:lpstr>
      <vt:lpstr>4.2 mell.</vt:lpstr>
      <vt:lpstr>4.2. 1 </vt:lpstr>
      <vt:lpstr>4.3 bölcsődei létszám</vt:lpstr>
      <vt:lpstr>4.4. Startmunka</vt:lpstr>
      <vt:lpstr>'4.2 mell.'!Nyomtatási_cím</vt:lpstr>
      <vt:lpstr>'4. mell. '!Nyomtatási_terület</vt:lpstr>
      <vt:lpstr>'4.1 mell.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Csongrád Város</dc:creator>
  <cp:lastModifiedBy>Szvoboda Lászlóné</cp:lastModifiedBy>
  <cp:lastPrinted>2020-02-12T08:02:09Z</cp:lastPrinted>
  <dcterms:created xsi:type="dcterms:W3CDTF">2000-01-05T13:48:56Z</dcterms:created>
  <dcterms:modified xsi:type="dcterms:W3CDTF">2020-02-24T09:15:43Z</dcterms:modified>
</cp:coreProperties>
</file>