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6. sz. mell" sheetId="1" r:id="rId1"/>
  </sheets>
  <definedNames>
    <definedName name="_xlnm.Print_Titles" localSheetId="0">'6. sz. mell'!$1:$6</definedName>
  </definedNames>
  <calcPr calcId="145621" fullCalcOnLoad="1"/>
</workbook>
</file>

<file path=xl/calcChain.xml><?xml version="1.0" encoding="utf-8"?>
<calcChain xmlns="http://schemas.openxmlformats.org/spreadsheetml/2006/main">
  <c r="E139" i="1" l="1"/>
  <c r="D139" i="1"/>
  <c r="C139" i="1"/>
  <c r="E133" i="1"/>
  <c r="D133" i="1"/>
  <c r="C133" i="1"/>
  <c r="E128" i="1"/>
  <c r="D128" i="1"/>
  <c r="C128" i="1"/>
  <c r="E124" i="1"/>
  <c r="E144" i="1" s="1"/>
  <c r="D124" i="1"/>
  <c r="D144" i="1" s="1"/>
  <c r="C124" i="1"/>
  <c r="C144" i="1" s="1"/>
  <c r="E120" i="1"/>
  <c r="D120" i="1"/>
  <c r="C120" i="1"/>
  <c r="E106" i="1"/>
  <c r="E123" i="1" s="1"/>
  <c r="E145" i="1" s="1"/>
  <c r="D106" i="1"/>
  <c r="C106" i="1"/>
  <c r="C123" i="1" s="1"/>
  <c r="C145" i="1" s="1"/>
  <c r="E90" i="1"/>
  <c r="D90" i="1"/>
  <c r="D123" i="1" s="1"/>
  <c r="D145" i="1" s="1"/>
  <c r="C90" i="1"/>
  <c r="E79" i="1"/>
  <c r="D79" i="1"/>
  <c r="C79" i="1"/>
  <c r="E75" i="1"/>
  <c r="D75" i="1"/>
  <c r="C75" i="1"/>
  <c r="E72" i="1"/>
  <c r="D72" i="1"/>
  <c r="C72" i="1"/>
  <c r="E67" i="1"/>
  <c r="D67" i="1"/>
  <c r="D85" i="1" s="1"/>
  <c r="C67" i="1"/>
  <c r="E63" i="1"/>
  <c r="E85" i="1" s="1"/>
  <c r="D63" i="1"/>
  <c r="C63" i="1"/>
  <c r="C85" i="1" s="1"/>
  <c r="E57" i="1"/>
  <c r="D57" i="1"/>
  <c r="C57" i="1"/>
  <c r="E52" i="1"/>
  <c r="D52" i="1"/>
  <c r="C52" i="1"/>
  <c r="E46" i="1"/>
  <c r="D46" i="1"/>
  <c r="C46" i="1"/>
  <c r="E35" i="1"/>
  <c r="D35" i="1"/>
  <c r="C35" i="1"/>
  <c r="E29" i="1"/>
  <c r="E28" i="1" s="1"/>
  <c r="D29" i="1"/>
  <c r="C29" i="1"/>
  <c r="C28" i="1" s="1"/>
  <c r="D28" i="1"/>
  <c r="E21" i="1"/>
  <c r="D21" i="1"/>
  <c r="C21" i="1"/>
  <c r="E14" i="1"/>
  <c r="D14" i="1"/>
  <c r="C14" i="1"/>
  <c r="E8" i="1"/>
  <c r="E62" i="1" s="1"/>
  <c r="D8" i="1"/>
  <c r="D62" i="1" s="1"/>
  <c r="D86" i="1" s="1"/>
  <c r="C8" i="1"/>
  <c r="C62" i="1" s="1"/>
  <c r="C86" i="1" l="1"/>
  <c r="E86" i="1"/>
</calcChain>
</file>

<file path=xl/sharedStrings.xml><?xml version="1.0" encoding="utf-8"?>
<sst xmlns="http://schemas.openxmlformats.org/spreadsheetml/2006/main" count="289" uniqueCount="253">
  <si>
    <t>ezer forint</t>
  </si>
  <si>
    <t>Megnevezés</t>
  </si>
  <si>
    <t>Önkormányzat</t>
  </si>
  <si>
    <t>Feladat
megnevezése</t>
  </si>
  <si>
    <t>Összes bevétel, kiadás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</si>
  <si>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</si>
  <si>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</si>
  <si>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</si>
  <si>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</si>
  <si>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</si>
  <si>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</si>
  <si>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</si>
  <si>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</si>
  <si>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</si>
  <si>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</si>
  <si>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</si>
  <si>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</si>
  <si>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</si>
  <si>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</si>
  <si>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</si>
  <si>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</si>
  <si>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</si>
  <si>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</si>
  <si>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</si>
  <si>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</si>
  <si>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</si>
  <si>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</si>
  <si>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</si>
  <si>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</si>
  <si>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</si>
  <si>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</si>
  <si>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</si>
  <si>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</si>
  <si>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</si>
  <si>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</si>
  <si>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</si>
  <si>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</si>
  <si>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</si>
  <si>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</si>
  <si>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</si>
  <si>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</si>
  <si>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</si>
  <si>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</si>
  <si>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</si>
  <si>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</si>
  <si>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</si>
  <si>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</si>
  <si>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</si>
  <si>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</si>
  <si>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</si>
  <si>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</si>
  <si>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</si>
  <si>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</si>
  <si>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</si>
  <si>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</si>
  <si>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</si>
  <si>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</si>
  <si>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</si>
  <si>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</si>
  <si>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</si>
  <si>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</si>
  <si>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</si>
  <si>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</si>
  <si>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</si>
  <si>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</si>
  <si>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</si>
  <si>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</si>
  <si>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</si>
  <si>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</si>
  <si>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</si>
  <si>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</si>
  <si>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</si>
  <si>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</si>
  <si>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</si>
  <si>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</si>
  <si>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</si>
  <si>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</si>
  <si>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</si>
  <si>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</si>
  <si>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</si>
  <si>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</si>
  <si>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</si>
  <si>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</si>
  <si>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</si>
  <si>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</si>
  <si>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</si>
  <si>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</si>
  <si>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</si>
  <si>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</si>
  <si>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</si>
  <si>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</si>
  <si>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</si>
  <si>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</si>
  <si>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</si>
  <si>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</si>
  <si>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</si>
  <si>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</si>
  <si>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</si>
  <si>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</si>
  <si>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</si>
  <si>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</si>
  <si>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</si>
  <si>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</si>
  <si>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</si>
  <si>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</si>
  <si>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</si>
  <si>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</si>
  <si>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</si>
  <si>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</si>
  <si>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</si>
  <si>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</si>
  <si>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</si>
  <si>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</si>
  <si>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</si>
  <si>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</si>
  <si>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</si>
  <si>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</si>
  <si>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</si>
  <si>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</si>
  <si>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tám.,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</si>
  <si>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</si>
  <si>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</si>
  <si>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</si>
  <si>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</si>
  <si>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</si>
  <si>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</si>
  <si>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</si>
  <si>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</si>
  <si>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</si>
  <si>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</si>
  <si>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</si>
  <si>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</si>
  <si>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</si>
  <si>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</si>
  <si>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</si>
  <si>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</si>
  <si>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</si>
  <si>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</si>
  <si>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</si>
  <si>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</si>
  <si>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</si>
  <si>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</si>
  <si>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</si>
  <si>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</si>
  <si>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</si>
  <si>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</si>
  <si>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</si>
  <si>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</si>
  <si>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</si>
  <si>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</si>
  <si>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</si>
  <si>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</si>
  <si>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</si>
  <si>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</si>
  <si>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</si>
  <si>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</si>
  <si>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</si>
  <si>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</si>
  <si>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</si>
  <si>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</si>
  <si>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</si>
  <si>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</si>
  <si>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</si>
  <si>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</si>
  <si>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</si>
  <si>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</si>
  <si>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</si>
  <si>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</si>
  <si>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</si>
  <si>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</si>
  <si>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</si>
  <si>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</si>
  <si>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</si>
  <si>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</si>
  <si>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</si>
  <si>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</si>
  <si>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</si>
  <si>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</si>
  <si>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</si>
  <si>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</si>
  <si>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</si>
  <si>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</si>
  <si>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</si>
  <si>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</si>
  <si>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</si>
  <si>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</si>
  <si>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</si>
  <si>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</si>
  <si>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</si>
  <si>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</si>
  <si>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</si>
  <si>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</si>
  <si>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</si>
  <si>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</si>
  <si>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</si>
  <si>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</si>
  <si>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</si>
  <si>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</si>
  <si>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</si>
  <si>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</si>
  <si>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</si>
  <si>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</si>
  <si>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</si>
  <si>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</si>
  <si>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</si>
  <si>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</si>
  <si>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</si>
  <si>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</si>
  <si>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</si>
  <si>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</si>
  <si>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</si>
  <si>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</si>
  <si>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</si>
  <si>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</si>
  <si>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</si>
  <si>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</si>
  <si>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</si>
  <si>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</si>
  <si>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</si>
  <si>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</si>
  <si>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</si>
  <si>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</si>
  <si>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</si>
  <si>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</si>
  <si>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</si>
  <si>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</si>
  <si>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(5.1.+…+5.3.)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</si>
  <si>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</si>
  <si>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</si>
  <si>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</si>
  <si>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</si>
  <si>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</si>
  <si>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</si>
  <si>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</si>
  <si>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</si>
  <si>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</si>
  <si>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+ 7.5.)</t>
  </si>
  <si>
    <t>Államháztartáson belüli megelőlegezések folyósítása</t>
  </si>
  <si>
    <t>Államháztartáson belüli megelőlegezések visszafizetése</t>
  </si>
  <si>
    <t>Irányító szervi támogatás folyósítása (intézményfinanszírozás)</t>
  </si>
  <si>
    <t xml:space="preserve"> Pénzeszközök betétként elhelyezése </t>
  </si>
  <si>
    <t>7.5.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</si>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</sst>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b/>
      <sz val="9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indexed="10"/>
      <name val="Times New Roman CE"/>
      <charset val="238"/>
    </font>
    <font>
      <i/>
      <sz val="10"/>
      <color rgb="FFFF0000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49" fontId="13" fillId="0" borderId="20" xfId="1" applyNumberFormat="1" applyFont="1" applyFill="1" applyBorder="1" applyAlignment="1" applyProtection="1">
      <alignment horizontal="left" vertical="center" wrapText="1" indent="1"/>
    </xf>
    <xf numFmtId="0" fontId="14" fillId="0" borderId="21" xfId="0" applyFont="1" applyBorder="1" applyAlignment="1" applyProtection="1">
      <alignment horizontal="left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49" fontId="13" fillId="0" borderId="23" xfId="1" applyNumberFormat="1" applyFont="1" applyFill="1" applyBorder="1" applyAlignment="1" applyProtection="1">
      <alignment horizontal="left" vertical="center" wrapText="1" indent="1"/>
    </xf>
    <xf numFmtId="0" fontId="14" fillId="0" borderId="24" xfId="0" applyFont="1" applyBorder="1" applyAlignment="1" applyProtection="1">
      <alignment horizontal="left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0" fontId="17" fillId="0" borderId="16" xfId="0" applyFont="1" applyBorder="1" applyAlignment="1" applyProtection="1">
      <alignment horizontal="left" vertical="center" wrapText="1" indent="1"/>
    </xf>
    <xf numFmtId="49" fontId="13" fillId="0" borderId="20" xfId="1" applyNumberFormat="1" applyFont="1" applyFill="1" applyBorder="1" applyAlignment="1" applyProtection="1">
      <alignment horizontal="center" vertical="center" wrapText="1"/>
    </xf>
    <xf numFmtId="49" fontId="13" fillId="0" borderId="23" xfId="1" applyNumberFormat="1" applyFont="1" applyFill="1" applyBorder="1" applyAlignment="1" applyProtection="1">
      <alignment horizontal="center" vertical="center" wrapText="1"/>
    </xf>
    <xf numFmtId="49" fontId="13" fillId="0" borderId="26" xfId="1" applyNumberFormat="1" applyFont="1" applyFill="1" applyBorder="1" applyAlignment="1" applyProtection="1">
      <alignment horizontal="center" vertical="center" wrapText="1"/>
    </xf>
    <xf numFmtId="0" fontId="14" fillId="0" borderId="27" xfId="0" applyFont="1" applyBorder="1" applyAlignment="1" applyProtection="1">
      <alignment horizontal="left" vertical="center" wrapText="1" indent="1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7" xfId="0" applyFont="1" applyBorder="1" applyAlignment="1" applyProtection="1">
      <alignment horizontal="left" wrapText="1" indent="1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8" fillId="0" borderId="18" xfId="1" applyNumberFormat="1" applyFont="1" applyFill="1" applyBorder="1" applyAlignment="1" applyProtection="1">
      <alignment horizontal="righ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</xf>
    <xf numFmtId="164" fontId="1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5" xfId="0" applyFont="1" applyBorder="1" applyAlignment="1" applyProtection="1">
      <alignment horizontal="center" wrapText="1"/>
    </xf>
    <xf numFmtId="0" fontId="14" fillId="0" borderId="27" xfId="0" applyFont="1" applyBorder="1" applyAlignment="1" applyProtection="1">
      <alignment wrapText="1"/>
    </xf>
    <xf numFmtId="0" fontId="14" fillId="0" borderId="20" xfId="0" applyFont="1" applyBorder="1" applyAlignment="1" applyProtection="1">
      <alignment horizontal="center" wrapText="1"/>
    </xf>
    <xf numFmtId="0" fontId="14" fillId="0" borderId="23" xfId="0" applyFont="1" applyBorder="1" applyAlignment="1" applyProtection="1">
      <alignment horizontal="center" wrapText="1"/>
    </xf>
    <xf numFmtId="0" fontId="14" fillId="0" borderId="26" xfId="0" applyFont="1" applyBorder="1" applyAlignment="1" applyProtection="1">
      <alignment horizontal="center" wrapTex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6" xfId="0" applyFont="1" applyBorder="1" applyAlignment="1" applyProtection="1">
      <alignment wrapText="1"/>
    </xf>
    <xf numFmtId="0" fontId="17" fillId="0" borderId="29" xfId="0" applyFont="1" applyBorder="1" applyAlignment="1" applyProtection="1">
      <alignment horizontal="center" wrapText="1"/>
    </xf>
    <xf numFmtId="0" fontId="17" fillId="0" borderId="30" xfId="0" applyFont="1" applyBorder="1" applyAlignment="1" applyProtection="1">
      <alignment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11" fillId="0" borderId="31" xfId="1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vertical="center" wrapText="1"/>
    </xf>
    <xf numFmtId="49" fontId="13" fillId="0" borderId="32" xfId="1" applyNumberFormat="1" applyFont="1" applyFill="1" applyBorder="1" applyAlignment="1" applyProtection="1">
      <alignment horizontal="center" vertical="center" wrapText="1"/>
    </xf>
    <xf numFmtId="0" fontId="13" fillId="0" borderId="33" xfId="1" applyFont="1" applyFill="1" applyBorder="1" applyAlignment="1" applyProtection="1">
      <alignment horizontal="left" vertical="center" wrapText="1" indent="1"/>
    </xf>
    <xf numFmtId="164" fontId="13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1" applyFont="1" applyFill="1" applyBorder="1" applyAlignment="1" applyProtection="1">
      <alignment horizontal="left" vertical="center" wrapText="1" indent="1"/>
    </xf>
    <xf numFmtId="164" fontId="1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6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Border="1" applyAlignment="1" applyProtection="1">
      <alignment horizontal="left" vertical="center" wrapText="1" indent="1"/>
    </xf>
    <xf numFmtId="0" fontId="13" fillId="0" borderId="24" xfId="1" applyFont="1" applyFill="1" applyBorder="1" applyAlignment="1" applyProtection="1">
      <alignment horizontal="left" indent="6"/>
    </xf>
    <xf numFmtId="0" fontId="13" fillId="0" borderId="24" xfId="1" applyFont="1" applyFill="1" applyBorder="1" applyAlignment="1" applyProtection="1">
      <alignment horizontal="left" vertical="center" wrapText="1" indent="6"/>
    </xf>
    <xf numFmtId="49" fontId="13" fillId="0" borderId="37" xfId="1" applyNumberFormat="1" applyFont="1" applyFill="1" applyBorder="1" applyAlignment="1" applyProtection="1">
      <alignment horizontal="center" vertical="center" wrapText="1"/>
    </xf>
    <xf numFmtId="0" fontId="13" fillId="0" borderId="27" xfId="1" applyFont="1" applyFill="1" applyBorder="1" applyAlignment="1" applyProtection="1">
      <alignment horizontal="left" vertical="center" wrapText="1" indent="6"/>
    </xf>
    <xf numFmtId="49" fontId="13" fillId="0" borderId="38" xfId="1" applyNumberFormat="1" applyFont="1" applyFill="1" applyBorder="1" applyAlignment="1" applyProtection="1">
      <alignment horizontal="center" vertical="center" wrapText="1"/>
    </xf>
    <xf numFmtId="0" fontId="13" fillId="0" borderId="39" xfId="1" applyFont="1" applyFill="1" applyBorder="1" applyAlignment="1" applyProtection="1">
      <alignment horizontal="left" vertical="center" wrapText="1" indent="6"/>
    </xf>
    <xf numFmtId="164" fontId="13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6" xfId="1" applyFont="1" applyFill="1" applyBorder="1" applyAlignment="1" applyProtection="1">
      <alignment vertical="center" wrapText="1"/>
    </xf>
    <xf numFmtId="164" fontId="11" fillId="0" borderId="41" xfId="1" applyNumberFormat="1" applyFont="1" applyFill="1" applyBorder="1" applyAlignment="1" applyProtection="1">
      <alignment horizontal="right" vertical="center" wrapText="1" indent="1"/>
    </xf>
    <xf numFmtId="164" fontId="13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1" applyFont="1" applyFill="1" applyBorder="1" applyAlignment="1" applyProtection="1">
      <alignment horizontal="left" vertical="center" wrapText="1" indent="1"/>
    </xf>
    <xf numFmtId="0" fontId="14" fillId="0" borderId="24" xfId="0" applyFont="1" applyBorder="1" applyAlignment="1" applyProtection="1">
      <alignment horizontal="left" vertical="center" wrapText="1" indent="1"/>
    </xf>
    <xf numFmtId="0" fontId="13" fillId="0" borderId="21" xfId="1" applyFont="1" applyFill="1" applyBorder="1" applyAlignment="1" applyProtection="1">
      <alignment horizontal="left" vertical="center" wrapText="1" indent="6"/>
    </xf>
    <xf numFmtId="0" fontId="18" fillId="0" borderId="16" xfId="1" applyFont="1" applyFill="1" applyBorder="1" applyAlignment="1" applyProtection="1">
      <alignment horizontal="left" vertical="center" wrapText="1" indent="1"/>
    </xf>
    <xf numFmtId="0" fontId="13" fillId="0" borderId="21" xfId="1" applyFont="1" applyFill="1" applyBorder="1" applyAlignment="1" applyProtection="1">
      <alignment horizontal="left" vertical="center" wrapText="1" indent="1"/>
    </xf>
    <xf numFmtId="0" fontId="13" fillId="0" borderId="43" xfId="1" applyFont="1" applyFill="1" applyBorder="1" applyAlignment="1" applyProtection="1">
      <alignment horizontal="left" vertical="center" wrapText="1" indent="1"/>
    </xf>
    <xf numFmtId="164" fontId="18" fillId="0" borderId="41" xfId="1" applyNumberFormat="1" applyFont="1" applyFill="1" applyBorder="1" applyAlignment="1" applyProtection="1">
      <alignment horizontal="right" vertical="center" wrapText="1" indent="1"/>
    </xf>
    <xf numFmtId="16" fontId="10" fillId="0" borderId="0" xfId="0" applyNumberFormat="1" applyFont="1" applyFill="1" applyAlignment="1" applyProtection="1">
      <alignment vertical="center" wrapText="1"/>
    </xf>
    <xf numFmtId="164" fontId="17" fillId="0" borderId="41" xfId="0" applyNumberFormat="1" applyFont="1" applyBorder="1" applyAlignment="1" applyProtection="1">
      <alignment horizontal="right" vertical="center" wrapText="1" indent="1"/>
    </xf>
    <xf numFmtId="164" fontId="22" fillId="0" borderId="41" xfId="0" quotePrefix="1" applyNumberFormat="1" applyFont="1" applyBorder="1" applyAlignment="1" applyProtection="1">
      <alignment horizontal="right" vertical="center" wrapText="1" indent="1"/>
    </xf>
    <xf numFmtId="0" fontId="17" fillId="0" borderId="29" xfId="0" applyFont="1" applyBorder="1" applyAlignment="1" applyProtection="1">
      <alignment horizontal="center" vertical="center" wrapText="1"/>
    </xf>
    <xf numFmtId="0" fontId="22" fillId="0" borderId="30" xfId="0" applyFont="1" applyBorder="1" applyAlignment="1" applyProtection="1">
      <alignment horizontal="lef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9" fillId="0" borderId="15" xfId="0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vertical="center" wrapTex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0" applyNumberFormat="1" applyFont="1" applyFill="1" applyBorder="1" applyAlignment="1" applyProtection="1">
      <alignment horizontal="right" vertical="center" wrapText="1" indent="1"/>
      <protection locked="0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8"/>
  <sheetViews>
    <sheetView tabSelected="1" view="pageLayout" zoomScaleNormal="100" zoomScaleSheetLayoutView="100" workbookViewId="0">
      <selection activeCell="F3" sqref="F3"/>
    </sheetView>
  </sheetViews>
  <sheetFormatPr defaultRowHeight="12.75" x14ac:dyDescent="0.2"/>
  <cols>
    <col min="1" max="1" width="14.83203125" style="116" customWidth="1"/>
    <col min="2" max="2" width="65.33203125" style="25" customWidth="1"/>
    <col min="3" max="5" width="17" style="117" customWidth="1"/>
    <col min="6" max="6" width="9.33203125" style="25"/>
    <col min="7" max="7" width="24.33203125" style="25" customWidth="1"/>
    <col min="8" max="16384" width="9.33203125" style="25"/>
  </cols>
  <sheetData>
    <row r="1" spans="1:5" s="6" customFormat="1" ht="16.5" customHeight="1" thickBot="1" x14ac:dyDescent="0.25">
      <c r="A1" s="1"/>
      <c r="B1" s="2"/>
      <c r="C1" s="3"/>
      <c r="D1" s="4"/>
      <c r="E1" s="5" t="s">
        <v>0</v>
      </c>
    </row>
    <row r="2" spans="1:5" s="12" customFormat="1" ht="15.75" customHeight="1" x14ac:dyDescent="0.2">
      <c r="A2" s="7" t="s">
        <v>1</v>
      </c>
      <c r="B2" s="8" t="s">
        <v>2</v>
      </c>
      <c r="C2" s="9"/>
      <c r="D2" s="10"/>
      <c r="E2" s="11"/>
    </row>
    <row r="3" spans="1:5" s="12" customFormat="1" ht="24.75" thickBot="1" x14ac:dyDescent="0.25">
      <c r="A3" s="13" t="s">
        <v>3</v>
      </c>
      <c r="B3" s="14" t="s">
        <v>4</v>
      </c>
      <c r="C3" s="15"/>
      <c r="D3" s="16"/>
      <c r="E3" s="17"/>
    </row>
    <row r="4" spans="1:5" s="20" customFormat="1" ht="15.95" customHeight="1" thickBot="1" x14ac:dyDescent="0.3">
      <c r="A4" s="18"/>
      <c r="B4" s="18"/>
      <c r="C4" s="19"/>
      <c r="D4" s="19"/>
      <c r="E4" s="19"/>
    </row>
    <row r="5" spans="1:5" ht="24.75" thickBot="1" x14ac:dyDescent="0.25">
      <c r="A5" s="21" t="s">
        <v>5</v>
      </c>
      <c r="B5" s="22" t="s">
        <v>6</v>
      </c>
      <c r="C5" s="23" t="s">
        <v>7</v>
      </c>
      <c r="D5" s="23" t="s">
        <v>8</v>
      </c>
      <c r="E5" s="24" t="s">
        <v>9</v>
      </c>
    </row>
    <row r="6" spans="1:5" s="30" customFormat="1" ht="12.95" customHeight="1" thickBot="1" x14ac:dyDescent="0.25">
      <c r="A6" s="26" t="s">
        <v>10</v>
      </c>
      <c r="B6" s="27" t="s">
        <v>11</v>
      </c>
      <c r="C6" s="27" t="s">
        <v>12</v>
      </c>
      <c r="D6" s="28" t="s">
        <v>13</v>
      </c>
      <c r="E6" s="29" t="s">
        <v>14</v>
      </c>
    </row>
    <row r="7" spans="1:5" s="30" customFormat="1" ht="15.95" customHeight="1" thickBot="1" x14ac:dyDescent="0.25">
      <c r="A7" s="31" t="s">
        <v>15</v>
      </c>
      <c r="B7" s="32"/>
      <c r="C7" s="32"/>
      <c r="D7" s="32"/>
      <c r="E7" s="33"/>
    </row>
    <row r="8" spans="1:5" s="30" customFormat="1" ht="12" customHeight="1" thickBot="1" x14ac:dyDescent="0.25">
      <c r="A8" s="34" t="s">
        <v>16</v>
      </c>
      <c r="B8" s="35" t="s">
        <v>17</v>
      </c>
      <c r="C8" s="36">
        <f>SUM(C9:C13)</f>
        <v>63160</v>
      </c>
      <c r="D8" s="36">
        <f>SUM(D9:D13)</f>
        <v>53606</v>
      </c>
      <c r="E8" s="37">
        <f>SUM(E9:E13)</f>
        <v>53606</v>
      </c>
    </row>
    <row r="9" spans="1:5" s="42" customFormat="1" ht="12" customHeight="1" x14ac:dyDescent="0.2">
      <c r="A9" s="38" t="s">
        <v>18</v>
      </c>
      <c r="B9" s="39" t="s">
        <v>19</v>
      </c>
      <c r="C9" s="40">
        <v>17622</v>
      </c>
      <c r="D9" s="40">
        <v>13817</v>
      </c>
      <c r="E9" s="41">
        <v>13817</v>
      </c>
    </row>
    <row r="10" spans="1:5" s="47" customFormat="1" ht="12" customHeight="1" x14ac:dyDescent="0.2">
      <c r="A10" s="43" t="s">
        <v>20</v>
      </c>
      <c r="B10" s="44" t="s">
        <v>21</v>
      </c>
      <c r="C10" s="45">
        <v>14431</v>
      </c>
      <c r="D10" s="45">
        <v>14101</v>
      </c>
      <c r="E10" s="46">
        <v>14101</v>
      </c>
    </row>
    <row r="11" spans="1:5" s="47" customFormat="1" ht="12" customHeight="1" x14ac:dyDescent="0.2">
      <c r="A11" s="43" t="s">
        <v>22</v>
      </c>
      <c r="B11" s="44" t="s">
        <v>23</v>
      </c>
      <c r="C11" s="45">
        <v>15035</v>
      </c>
      <c r="D11" s="45">
        <v>17192</v>
      </c>
      <c r="E11" s="46">
        <v>17192</v>
      </c>
    </row>
    <row r="12" spans="1:5" s="47" customFormat="1" ht="12" customHeight="1" x14ac:dyDescent="0.2">
      <c r="A12" s="43" t="s">
        <v>24</v>
      </c>
      <c r="B12" s="44" t="s">
        <v>25</v>
      </c>
      <c r="C12" s="45">
        <v>1200</v>
      </c>
      <c r="D12" s="45">
        <v>1200</v>
      </c>
      <c r="E12" s="46">
        <v>1200</v>
      </c>
    </row>
    <row r="13" spans="1:5" s="47" customFormat="1" ht="12" customHeight="1" thickBot="1" x14ac:dyDescent="0.25">
      <c r="A13" s="43" t="s">
        <v>26</v>
      </c>
      <c r="B13" s="44" t="s">
        <v>27</v>
      </c>
      <c r="C13" s="45">
        <v>14872</v>
      </c>
      <c r="D13" s="45">
        <v>7296</v>
      </c>
      <c r="E13" s="46">
        <v>7296</v>
      </c>
    </row>
    <row r="14" spans="1:5" s="42" customFormat="1" ht="12" customHeight="1" thickBot="1" x14ac:dyDescent="0.25">
      <c r="A14" s="34" t="s">
        <v>28</v>
      </c>
      <c r="B14" s="48" t="s">
        <v>29</v>
      </c>
      <c r="C14" s="36">
        <f>SUM(C15:C19)</f>
        <v>21671</v>
      </c>
      <c r="D14" s="36">
        <f>SUM(D15:D19)</f>
        <v>75000</v>
      </c>
      <c r="E14" s="37">
        <f>SUM(E15:E19)</f>
        <v>74548</v>
      </c>
    </row>
    <row r="15" spans="1:5" s="42" customFormat="1" ht="12" customHeight="1" x14ac:dyDescent="0.2">
      <c r="A15" s="49" t="s">
        <v>30</v>
      </c>
      <c r="B15" s="39" t="s">
        <v>31</v>
      </c>
      <c r="C15" s="40"/>
      <c r="D15" s="40"/>
      <c r="E15" s="41"/>
    </row>
    <row r="16" spans="1:5" s="42" customFormat="1" ht="12" customHeight="1" x14ac:dyDescent="0.2">
      <c r="A16" s="50" t="s">
        <v>32</v>
      </c>
      <c r="B16" s="44" t="s">
        <v>33</v>
      </c>
      <c r="C16" s="45"/>
      <c r="D16" s="45"/>
      <c r="E16" s="46"/>
    </row>
    <row r="17" spans="1:5" s="42" customFormat="1" ht="12" customHeight="1" x14ac:dyDescent="0.2">
      <c r="A17" s="50" t="s">
        <v>34</v>
      </c>
      <c r="B17" s="44" t="s">
        <v>35</v>
      </c>
      <c r="C17" s="45"/>
      <c r="D17" s="45">
        <v>0</v>
      </c>
      <c r="E17" s="46"/>
    </row>
    <row r="18" spans="1:5" s="42" customFormat="1" ht="12" customHeight="1" x14ac:dyDescent="0.2">
      <c r="A18" s="50" t="s">
        <v>36</v>
      </c>
      <c r="B18" s="44" t="s">
        <v>37</v>
      </c>
      <c r="C18" s="45"/>
      <c r="D18" s="45"/>
      <c r="E18" s="46"/>
    </row>
    <row r="19" spans="1:5" s="42" customFormat="1" ht="12" customHeight="1" x14ac:dyDescent="0.2">
      <c r="A19" s="50" t="s">
        <v>38</v>
      </c>
      <c r="B19" s="44" t="s">
        <v>39</v>
      </c>
      <c r="C19" s="45">
        <v>21671</v>
      </c>
      <c r="D19" s="45">
        <v>75000</v>
      </c>
      <c r="E19" s="46">
        <v>74548</v>
      </c>
    </row>
    <row r="20" spans="1:5" s="47" customFormat="1" ht="12" customHeight="1" thickBot="1" x14ac:dyDescent="0.25">
      <c r="A20" s="51" t="s">
        <v>40</v>
      </c>
      <c r="B20" s="52" t="s">
        <v>41</v>
      </c>
      <c r="C20" s="53">
        <v>21671</v>
      </c>
      <c r="D20" s="53">
        <v>21671</v>
      </c>
      <c r="E20" s="54">
        <v>19709</v>
      </c>
    </row>
    <row r="21" spans="1:5" s="47" customFormat="1" ht="12" customHeight="1" thickBot="1" x14ac:dyDescent="0.25">
      <c r="A21" s="34" t="s">
        <v>42</v>
      </c>
      <c r="B21" s="35" t="s">
        <v>43</v>
      </c>
      <c r="C21" s="36">
        <f>SUM(C22:C26)</f>
        <v>52096</v>
      </c>
      <c r="D21" s="36">
        <f>SUM(D22:D26)</f>
        <v>100457</v>
      </c>
      <c r="E21" s="37">
        <f>SUM(E22:E26)</f>
        <v>100432</v>
      </c>
    </row>
    <row r="22" spans="1:5" s="47" customFormat="1" ht="12" customHeight="1" x14ac:dyDescent="0.2">
      <c r="A22" s="49" t="s">
        <v>44</v>
      </c>
      <c r="B22" s="39" t="s">
        <v>45</v>
      </c>
      <c r="C22" s="40"/>
      <c r="D22" s="40">
        <v>40357</v>
      </c>
      <c r="E22" s="41">
        <v>40357</v>
      </c>
    </row>
    <row r="23" spans="1:5" s="42" customFormat="1" ht="12" customHeight="1" x14ac:dyDescent="0.2">
      <c r="A23" s="50" t="s">
        <v>46</v>
      </c>
      <c r="B23" s="44" t="s">
        <v>47</v>
      </c>
      <c r="C23" s="45"/>
      <c r="D23" s="45"/>
      <c r="E23" s="46"/>
    </row>
    <row r="24" spans="1:5" s="47" customFormat="1" ht="12" customHeight="1" x14ac:dyDescent="0.2">
      <c r="A24" s="50" t="s">
        <v>48</v>
      </c>
      <c r="B24" s="44" t="s">
        <v>49</v>
      </c>
      <c r="C24" s="45"/>
      <c r="D24" s="45"/>
      <c r="E24" s="46"/>
    </row>
    <row r="25" spans="1:5" s="47" customFormat="1" ht="12" customHeight="1" x14ac:dyDescent="0.2">
      <c r="A25" s="50" t="s">
        <v>50</v>
      </c>
      <c r="B25" s="44" t="s">
        <v>51</v>
      </c>
      <c r="C25" s="45"/>
      <c r="D25" s="45"/>
      <c r="E25" s="46"/>
    </row>
    <row r="26" spans="1:5" s="47" customFormat="1" ht="12" customHeight="1" x14ac:dyDescent="0.2">
      <c r="A26" s="50" t="s">
        <v>52</v>
      </c>
      <c r="B26" s="44" t="s">
        <v>53</v>
      </c>
      <c r="C26" s="45">
        <v>52096</v>
      </c>
      <c r="D26" s="45">
        <v>60100</v>
      </c>
      <c r="E26" s="46">
        <v>60075</v>
      </c>
    </row>
    <row r="27" spans="1:5" s="47" customFormat="1" ht="12" customHeight="1" thickBot="1" x14ac:dyDescent="0.25">
      <c r="A27" s="51" t="s">
        <v>54</v>
      </c>
      <c r="B27" s="55" t="s">
        <v>55</v>
      </c>
      <c r="C27" s="53">
        <v>52096</v>
      </c>
      <c r="D27" s="53">
        <v>52096</v>
      </c>
      <c r="E27" s="54">
        <v>52086</v>
      </c>
    </row>
    <row r="28" spans="1:5" s="47" customFormat="1" ht="12" customHeight="1" thickBot="1" x14ac:dyDescent="0.25">
      <c r="A28" s="34" t="s">
        <v>56</v>
      </c>
      <c r="B28" s="35" t="s">
        <v>57</v>
      </c>
      <c r="C28" s="56">
        <f>+C29+C32+C33+C34</f>
        <v>7590</v>
      </c>
      <c r="D28" s="56">
        <f>+D29+D32+D33+D34</f>
        <v>14001</v>
      </c>
      <c r="E28" s="57">
        <f>+E29+E32+E33+E34</f>
        <v>7261</v>
      </c>
    </row>
    <row r="29" spans="1:5" s="47" customFormat="1" ht="12" customHeight="1" x14ac:dyDescent="0.2">
      <c r="A29" s="49" t="s">
        <v>58</v>
      </c>
      <c r="B29" s="39" t="s">
        <v>59</v>
      </c>
      <c r="C29" s="58">
        <f>C30+C31</f>
        <v>6000</v>
      </c>
      <c r="D29" s="58">
        <f>+D30+D31</f>
        <v>11100</v>
      </c>
      <c r="E29" s="59">
        <f>+E30+E31</f>
        <v>5911</v>
      </c>
    </row>
    <row r="30" spans="1:5" s="47" customFormat="1" ht="12" customHeight="1" x14ac:dyDescent="0.2">
      <c r="A30" s="50" t="s">
        <v>60</v>
      </c>
      <c r="B30" s="44" t="s">
        <v>61</v>
      </c>
      <c r="C30" s="45">
        <v>2000</v>
      </c>
      <c r="D30" s="45">
        <v>2600</v>
      </c>
      <c r="E30" s="46">
        <v>1818</v>
      </c>
    </row>
    <row r="31" spans="1:5" s="47" customFormat="1" ht="12" customHeight="1" x14ac:dyDescent="0.2">
      <c r="A31" s="50" t="s">
        <v>62</v>
      </c>
      <c r="B31" s="44" t="s">
        <v>63</v>
      </c>
      <c r="C31" s="45">
        <v>4000</v>
      </c>
      <c r="D31" s="45">
        <v>8500</v>
      </c>
      <c r="E31" s="46">
        <v>4093</v>
      </c>
    </row>
    <row r="32" spans="1:5" s="47" customFormat="1" ht="12" customHeight="1" x14ac:dyDescent="0.2">
      <c r="A32" s="50" t="s">
        <v>64</v>
      </c>
      <c r="B32" s="44" t="s">
        <v>65</v>
      </c>
      <c r="C32" s="45">
        <v>940</v>
      </c>
      <c r="D32" s="45">
        <v>1500</v>
      </c>
      <c r="E32" s="46">
        <v>1020</v>
      </c>
    </row>
    <row r="33" spans="1:5" s="47" customFormat="1" ht="12" customHeight="1" x14ac:dyDescent="0.2">
      <c r="A33" s="50" t="s">
        <v>66</v>
      </c>
      <c r="B33" s="44" t="s">
        <v>67</v>
      </c>
      <c r="C33" s="45">
        <v>500</v>
      </c>
      <c r="D33" s="45">
        <v>941</v>
      </c>
      <c r="E33" s="46">
        <v>260</v>
      </c>
    </row>
    <row r="34" spans="1:5" s="47" customFormat="1" ht="12" customHeight="1" thickBot="1" x14ac:dyDescent="0.25">
      <c r="A34" s="51" t="s">
        <v>68</v>
      </c>
      <c r="B34" s="55" t="s">
        <v>69</v>
      </c>
      <c r="C34" s="53">
        <v>150</v>
      </c>
      <c r="D34" s="53">
        <v>460</v>
      </c>
      <c r="E34" s="54">
        <v>70</v>
      </c>
    </row>
    <row r="35" spans="1:5" s="47" customFormat="1" ht="12" customHeight="1" thickBot="1" x14ac:dyDescent="0.25">
      <c r="A35" s="34" t="s">
        <v>70</v>
      </c>
      <c r="B35" s="35" t="s">
        <v>71</v>
      </c>
      <c r="C35" s="36">
        <f>SUM(C36:C45)</f>
        <v>6827</v>
      </c>
      <c r="D35" s="36">
        <f>SUM(D36:D45)</f>
        <v>31860</v>
      </c>
      <c r="E35" s="37">
        <f>E36+E37+E38+E39+E40+E41+E42+E43+E44+E45</f>
        <v>28774</v>
      </c>
    </row>
    <row r="36" spans="1:5" s="47" customFormat="1" ht="12" customHeight="1" x14ac:dyDescent="0.2">
      <c r="A36" s="49" t="s">
        <v>72</v>
      </c>
      <c r="B36" s="39" t="s">
        <v>73</v>
      </c>
      <c r="C36" s="40"/>
      <c r="D36" s="40">
        <v>1700</v>
      </c>
      <c r="E36" s="41">
        <v>1606</v>
      </c>
    </row>
    <row r="37" spans="1:5" s="47" customFormat="1" ht="12" customHeight="1" x14ac:dyDescent="0.2">
      <c r="A37" s="50" t="s">
        <v>74</v>
      </c>
      <c r="B37" s="44" t="s">
        <v>75</v>
      </c>
      <c r="C37" s="45">
        <v>541</v>
      </c>
      <c r="D37" s="45">
        <v>23000</v>
      </c>
      <c r="E37" s="46">
        <v>22563</v>
      </c>
    </row>
    <row r="38" spans="1:5" s="47" customFormat="1" ht="12" customHeight="1" x14ac:dyDescent="0.2">
      <c r="A38" s="50" t="s">
        <v>76</v>
      </c>
      <c r="B38" s="44" t="s">
        <v>77</v>
      </c>
      <c r="C38" s="45">
        <v>2000</v>
      </c>
      <c r="D38" s="45">
        <v>2500</v>
      </c>
      <c r="E38" s="46">
        <v>1995</v>
      </c>
    </row>
    <row r="39" spans="1:5" s="47" customFormat="1" ht="12" customHeight="1" x14ac:dyDescent="0.2">
      <c r="A39" s="50" t="s">
        <v>78</v>
      </c>
      <c r="B39" s="44" t="s">
        <v>79</v>
      </c>
      <c r="C39" s="45">
        <v>43</v>
      </c>
      <c r="D39" s="45">
        <v>0</v>
      </c>
      <c r="E39" s="46">
        <v>0</v>
      </c>
    </row>
    <row r="40" spans="1:5" s="47" customFormat="1" ht="12" customHeight="1" x14ac:dyDescent="0.2">
      <c r="A40" s="50" t="s">
        <v>80</v>
      </c>
      <c r="B40" s="44" t="s">
        <v>81</v>
      </c>
      <c r="C40" s="45">
        <v>2520</v>
      </c>
      <c r="D40" s="45">
        <v>2400</v>
      </c>
      <c r="E40" s="46">
        <v>1267</v>
      </c>
    </row>
    <row r="41" spans="1:5" s="47" customFormat="1" ht="12" customHeight="1" x14ac:dyDescent="0.2">
      <c r="A41" s="50" t="s">
        <v>82</v>
      </c>
      <c r="B41" s="44" t="s">
        <v>83</v>
      </c>
      <c r="C41" s="45">
        <v>1213</v>
      </c>
      <c r="D41" s="45">
        <v>2000</v>
      </c>
      <c r="E41" s="46">
        <v>1260</v>
      </c>
    </row>
    <row r="42" spans="1:5" s="47" customFormat="1" ht="12" customHeight="1" x14ac:dyDescent="0.2">
      <c r="A42" s="50" t="s">
        <v>84</v>
      </c>
      <c r="B42" s="44" t="s">
        <v>85</v>
      </c>
      <c r="C42" s="45">
        <v>0</v>
      </c>
      <c r="D42" s="45">
        <v>0</v>
      </c>
      <c r="E42" s="46">
        <v>0</v>
      </c>
    </row>
    <row r="43" spans="1:5" s="47" customFormat="1" ht="12" customHeight="1" x14ac:dyDescent="0.2">
      <c r="A43" s="50" t="s">
        <v>86</v>
      </c>
      <c r="B43" s="44" t="s">
        <v>87</v>
      </c>
      <c r="C43" s="45">
        <v>60</v>
      </c>
      <c r="D43" s="45">
        <v>60</v>
      </c>
      <c r="E43" s="46">
        <v>29</v>
      </c>
    </row>
    <row r="44" spans="1:5" s="47" customFormat="1" ht="12" customHeight="1" x14ac:dyDescent="0.2">
      <c r="A44" s="50" t="s">
        <v>88</v>
      </c>
      <c r="B44" s="44" t="s">
        <v>89</v>
      </c>
      <c r="C44" s="45"/>
      <c r="D44" s="45">
        <v>0</v>
      </c>
      <c r="E44" s="46"/>
    </row>
    <row r="45" spans="1:5" s="42" customFormat="1" ht="12" customHeight="1" thickBot="1" x14ac:dyDescent="0.25">
      <c r="A45" s="51" t="s">
        <v>90</v>
      </c>
      <c r="B45" s="55" t="s">
        <v>91</v>
      </c>
      <c r="C45" s="53">
        <v>450</v>
      </c>
      <c r="D45" s="53">
        <v>200</v>
      </c>
      <c r="E45" s="54">
        <v>54</v>
      </c>
    </row>
    <row r="46" spans="1:5" s="47" customFormat="1" ht="12" customHeight="1" thickBot="1" x14ac:dyDescent="0.25">
      <c r="A46" s="34" t="s">
        <v>92</v>
      </c>
      <c r="B46" s="35" t="s">
        <v>93</v>
      </c>
      <c r="C46" s="36">
        <f>SUM(C47:C51)</f>
        <v>0</v>
      </c>
      <c r="D46" s="36">
        <f>SUM(D47:D51)</f>
        <v>1900</v>
      </c>
      <c r="E46" s="37">
        <f>SUM(E47:E51)</f>
        <v>1900</v>
      </c>
    </row>
    <row r="47" spans="1:5" s="47" customFormat="1" ht="12" customHeight="1" x14ac:dyDescent="0.2">
      <c r="A47" s="49" t="s">
        <v>94</v>
      </c>
      <c r="B47" s="39" t="s">
        <v>95</v>
      </c>
      <c r="C47" s="60"/>
      <c r="D47" s="60"/>
      <c r="E47" s="61"/>
    </row>
    <row r="48" spans="1:5" s="47" customFormat="1" ht="12" customHeight="1" x14ac:dyDescent="0.2">
      <c r="A48" s="50" t="s">
        <v>96</v>
      </c>
      <c r="B48" s="44" t="s">
        <v>97</v>
      </c>
      <c r="C48" s="62"/>
      <c r="D48" s="62">
        <v>1900</v>
      </c>
      <c r="E48" s="63">
        <v>1900</v>
      </c>
    </row>
    <row r="49" spans="1:5" s="47" customFormat="1" ht="12" customHeight="1" x14ac:dyDescent="0.2">
      <c r="A49" s="50" t="s">
        <v>98</v>
      </c>
      <c r="B49" s="44" t="s">
        <v>99</v>
      </c>
      <c r="C49" s="62"/>
      <c r="D49" s="62"/>
      <c r="E49" s="63"/>
    </row>
    <row r="50" spans="1:5" s="47" customFormat="1" ht="12" customHeight="1" x14ac:dyDescent="0.2">
      <c r="A50" s="50" t="s">
        <v>100</v>
      </c>
      <c r="B50" s="44" t="s">
        <v>101</v>
      </c>
      <c r="C50" s="62"/>
      <c r="D50" s="62"/>
      <c r="E50" s="63"/>
    </row>
    <row r="51" spans="1:5" s="47" customFormat="1" ht="12" customHeight="1" thickBot="1" x14ac:dyDescent="0.25">
      <c r="A51" s="51" t="s">
        <v>102</v>
      </c>
      <c r="B51" s="55" t="s">
        <v>103</v>
      </c>
      <c r="C51" s="64"/>
      <c r="D51" s="64"/>
      <c r="E51" s="65"/>
    </row>
    <row r="52" spans="1:5" s="47" customFormat="1" ht="12" customHeight="1" thickBot="1" x14ac:dyDescent="0.25">
      <c r="A52" s="34" t="s">
        <v>104</v>
      </c>
      <c r="B52" s="35" t="s">
        <v>105</v>
      </c>
      <c r="C52" s="36">
        <f>SUM(C53:C55)</f>
        <v>13940</v>
      </c>
      <c r="D52" s="36">
        <f>SUM(D53:D55)</f>
        <v>11110</v>
      </c>
      <c r="E52" s="37">
        <f>SUM(E53:E55)</f>
        <v>10465</v>
      </c>
    </row>
    <row r="53" spans="1:5" s="42" customFormat="1" ht="12" customHeight="1" x14ac:dyDescent="0.2">
      <c r="A53" s="49" t="s">
        <v>106</v>
      </c>
      <c r="B53" s="39" t="s">
        <v>107</v>
      </c>
      <c r="C53" s="40"/>
      <c r="D53" s="40"/>
      <c r="E53" s="41"/>
    </row>
    <row r="54" spans="1:5" s="42" customFormat="1" ht="12" customHeight="1" x14ac:dyDescent="0.2">
      <c r="A54" s="50" t="s">
        <v>108</v>
      </c>
      <c r="B54" s="44" t="s">
        <v>109</v>
      </c>
      <c r="C54" s="45"/>
      <c r="D54" s="45">
        <v>110</v>
      </c>
      <c r="E54" s="46">
        <v>75</v>
      </c>
    </row>
    <row r="55" spans="1:5" s="42" customFormat="1" ht="12" customHeight="1" x14ac:dyDescent="0.2">
      <c r="A55" s="50" t="s">
        <v>110</v>
      </c>
      <c r="B55" s="44" t="s">
        <v>111</v>
      </c>
      <c r="C55" s="45">
        <v>13940</v>
      </c>
      <c r="D55" s="45">
        <v>11000</v>
      </c>
      <c r="E55" s="46">
        <v>10390</v>
      </c>
    </row>
    <row r="56" spans="1:5" s="42" customFormat="1" ht="12" customHeight="1" thickBot="1" x14ac:dyDescent="0.25">
      <c r="A56" s="51" t="s">
        <v>112</v>
      </c>
      <c r="B56" s="55" t="s">
        <v>113</v>
      </c>
      <c r="C56" s="53"/>
      <c r="D56" s="53"/>
      <c r="E56" s="54"/>
    </row>
    <row r="57" spans="1:5" s="47" customFormat="1" ht="12" customHeight="1" thickBot="1" x14ac:dyDescent="0.25">
      <c r="A57" s="34" t="s">
        <v>114</v>
      </c>
      <c r="B57" s="48" t="s">
        <v>115</v>
      </c>
      <c r="C57" s="36">
        <f>SUM(C58:C60)</f>
        <v>0</v>
      </c>
      <c r="D57" s="36">
        <f>SUM(D58:D60)</f>
        <v>0</v>
      </c>
      <c r="E57" s="37">
        <f>SUM(E58:E60)</f>
        <v>0</v>
      </c>
    </row>
    <row r="58" spans="1:5" s="47" customFormat="1" ht="12" customHeight="1" x14ac:dyDescent="0.2">
      <c r="A58" s="49" t="s">
        <v>116</v>
      </c>
      <c r="B58" s="39" t="s">
        <v>117</v>
      </c>
      <c r="C58" s="62"/>
      <c r="D58" s="62"/>
      <c r="E58" s="63"/>
    </row>
    <row r="59" spans="1:5" s="47" customFormat="1" ht="12" customHeight="1" x14ac:dyDescent="0.2">
      <c r="A59" s="50" t="s">
        <v>118</v>
      </c>
      <c r="B59" s="44" t="s">
        <v>119</v>
      </c>
      <c r="C59" s="62"/>
      <c r="D59" s="62"/>
      <c r="E59" s="63"/>
    </row>
    <row r="60" spans="1:5" s="47" customFormat="1" ht="12" customHeight="1" x14ac:dyDescent="0.2">
      <c r="A60" s="50" t="s">
        <v>120</v>
      </c>
      <c r="B60" s="44" t="s">
        <v>121</v>
      </c>
      <c r="C60" s="62">
        <v>0</v>
      </c>
      <c r="D60" s="62">
        <v>0</v>
      </c>
      <c r="E60" s="63">
        <v>0</v>
      </c>
    </row>
    <row r="61" spans="1:5" s="47" customFormat="1" ht="12" customHeight="1" thickBot="1" x14ac:dyDescent="0.25">
      <c r="A61" s="51" t="s">
        <v>122</v>
      </c>
      <c r="B61" s="55" t="s">
        <v>123</v>
      </c>
      <c r="C61" s="62"/>
      <c r="D61" s="62"/>
      <c r="E61" s="63"/>
    </row>
    <row r="62" spans="1:5" s="47" customFormat="1" ht="12" customHeight="1" thickBot="1" x14ac:dyDescent="0.25">
      <c r="A62" s="34" t="s">
        <v>124</v>
      </c>
      <c r="B62" s="35" t="s">
        <v>125</v>
      </c>
      <c r="C62" s="56">
        <f>+C8+C14+C21+C28+C35+C46+C52+C57</f>
        <v>165284</v>
      </c>
      <c r="D62" s="56">
        <f>+D8+D14+D21+D28+D35+D46+D52+D57</f>
        <v>287934</v>
      </c>
      <c r="E62" s="57">
        <f>+E8+E14+E21+E28+E35+E46+E52+E57</f>
        <v>276986</v>
      </c>
    </row>
    <row r="63" spans="1:5" s="47" customFormat="1" ht="12" customHeight="1" thickBot="1" x14ac:dyDescent="0.2">
      <c r="A63" s="66" t="s">
        <v>126</v>
      </c>
      <c r="B63" s="48" t="s">
        <v>127</v>
      </c>
      <c r="C63" s="36">
        <f>SUM(C64:C66)</f>
        <v>0</v>
      </c>
      <c r="D63" s="36">
        <f>SUM(D64:D66)</f>
        <v>165</v>
      </c>
      <c r="E63" s="37">
        <f>SUM(E64:E66)</f>
        <v>165</v>
      </c>
    </row>
    <row r="64" spans="1:5" s="47" customFormat="1" ht="12" customHeight="1" x14ac:dyDescent="0.2">
      <c r="A64" s="49" t="s">
        <v>128</v>
      </c>
      <c r="B64" s="39" t="s">
        <v>129</v>
      </c>
      <c r="C64" s="62"/>
      <c r="D64" s="62"/>
      <c r="E64" s="63"/>
    </row>
    <row r="65" spans="1:5" s="47" customFormat="1" ht="12" customHeight="1" x14ac:dyDescent="0.2">
      <c r="A65" s="50" t="s">
        <v>130</v>
      </c>
      <c r="B65" s="44" t="s">
        <v>131</v>
      </c>
      <c r="C65" s="62"/>
      <c r="D65" s="62">
        <v>165</v>
      </c>
      <c r="E65" s="63">
        <v>165</v>
      </c>
    </row>
    <row r="66" spans="1:5" s="47" customFormat="1" ht="12" customHeight="1" thickBot="1" x14ac:dyDescent="0.25">
      <c r="A66" s="51" t="s">
        <v>132</v>
      </c>
      <c r="B66" s="67" t="s">
        <v>133</v>
      </c>
      <c r="C66" s="62"/>
      <c r="D66" s="62"/>
      <c r="E66" s="63"/>
    </row>
    <row r="67" spans="1:5" s="47" customFormat="1" ht="12" customHeight="1" thickBot="1" x14ac:dyDescent="0.2">
      <c r="A67" s="66" t="s">
        <v>134</v>
      </c>
      <c r="B67" s="48" t="s">
        <v>135</v>
      </c>
      <c r="C67" s="36">
        <f>SUM(C68:C71)</f>
        <v>0</v>
      </c>
      <c r="D67" s="36">
        <f>SUM(D68:D71)</f>
        <v>0</v>
      </c>
      <c r="E67" s="37">
        <f>SUM(E68:E71)</f>
        <v>0</v>
      </c>
    </row>
    <row r="68" spans="1:5" s="47" customFormat="1" ht="12" customHeight="1" x14ac:dyDescent="0.2">
      <c r="A68" s="49" t="s">
        <v>136</v>
      </c>
      <c r="B68" s="39" t="s">
        <v>137</v>
      </c>
      <c r="C68" s="62"/>
      <c r="D68" s="62"/>
      <c r="E68" s="63"/>
    </row>
    <row r="69" spans="1:5" s="47" customFormat="1" ht="12" customHeight="1" x14ac:dyDescent="0.2">
      <c r="A69" s="50" t="s">
        <v>138</v>
      </c>
      <c r="B69" s="44" t="s">
        <v>139</v>
      </c>
      <c r="C69" s="62"/>
      <c r="D69" s="62"/>
      <c r="E69" s="63"/>
    </row>
    <row r="70" spans="1:5" s="47" customFormat="1" ht="12" customHeight="1" x14ac:dyDescent="0.2">
      <c r="A70" s="50" t="s">
        <v>140</v>
      </c>
      <c r="B70" s="44" t="s">
        <v>141</v>
      </c>
      <c r="C70" s="62"/>
      <c r="D70" s="62"/>
      <c r="E70" s="63"/>
    </row>
    <row r="71" spans="1:5" s="47" customFormat="1" ht="12" customHeight="1" thickBot="1" x14ac:dyDescent="0.25">
      <c r="A71" s="51" t="s">
        <v>142</v>
      </c>
      <c r="B71" s="55" t="s">
        <v>143</v>
      </c>
      <c r="C71" s="62"/>
      <c r="D71" s="62"/>
      <c r="E71" s="63"/>
    </row>
    <row r="72" spans="1:5" s="47" customFormat="1" ht="12" customHeight="1" thickBot="1" x14ac:dyDescent="0.2">
      <c r="A72" s="66" t="s">
        <v>144</v>
      </c>
      <c r="B72" s="48" t="s">
        <v>145</v>
      </c>
      <c r="C72" s="36">
        <f>SUM(C73:C74)</f>
        <v>1573</v>
      </c>
      <c r="D72" s="36">
        <f>SUM(D73:D74)</f>
        <v>17916</v>
      </c>
      <c r="E72" s="37">
        <f>SUM(E73:E74)</f>
        <v>17916</v>
      </c>
    </row>
    <row r="73" spans="1:5" s="47" customFormat="1" ht="12" customHeight="1" x14ac:dyDescent="0.2">
      <c r="A73" s="49" t="s">
        <v>146</v>
      </c>
      <c r="B73" s="39" t="s">
        <v>147</v>
      </c>
      <c r="C73" s="62">
        <v>1573</v>
      </c>
      <c r="D73" s="62">
        <v>17916</v>
      </c>
      <c r="E73" s="63">
        <v>17916</v>
      </c>
    </row>
    <row r="74" spans="1:5" s="47" customFormat="1" ht="12" customHeight="1" thickBot="1" x14ac:dyDescent="0.25">
      <c r="A74" s="51" t="s">
        <v>148</v>
      </c>
      <c r="B74" s="55" t="s">
        <v>149</v>
      </c>
      <c r="C74" s="62"/>
      <c r="D74" s="62"/>
      <c r="E74" s="63"/>
    </row>
    <row r="75" spans="1:5" s="47" customFormat="1" ht="12" customHeight="1" thickBot="1" x14ac:dyDescent="0.2">
      <c r="A75" s="66" t="s">
        <v>150</v>
      </c>
      <c r="B75" s="48" t="s">
        <v>151</v>
      </c>
      <c r="C75" s="36">
        <f>SUM(C76:C78)</f>
        <v>0</v>
      </c>
      <c r="D75" s="36">
        <f>SUM(D76:D78)</f>
        <v>1610</v>
      </c>
      <c r="E75" s="37">
        <f>SUM(E76:E78)</f>
        <v>1610</v>
      </c>
    </row>
    <row r="76" spans="1:5" s="47" customFormat="1" ht="12" customHeight="1" x14ac:dyDescent="0.2">
      <c r="A76" s="49" t="s">
        <v>152</v>
      </c>
      <c r="B76" s="39" t="s">
        <v>153</v>
      </c>
      <c r="C76" s="62"/>
      <c r="D76" s="62">
        <v>1610</v>
      </c>
      <c r="E76" s="63">
        <v>1610</v>
      </c>
    </row>
    <row r="77" spans="1:5" s="47" customFormat="1" ht="12" customHeight="1" x14ac:dyDescent="0.2">
      <c r="A77" s="50" t="s">
        <v>154</v>
      </c>
      <c r="B77" s="44" t="s">
        <v>155</v>
      </c>
      <c r="C77" s="62"/>
      <c r="D77" s="62"/>
      <c r="E77" s="63"/>
    </row>
    <row r="78" spans="1:5" s="47" customFormat="1" ht="12" customHeight="1" thickBot="1" x14ac:dyDescent="0.25">
      <c r="A78" s="51" t="s">
        <v>156</v>
      </c>
      <c r="B78" s="55" t="s">
        <v>157</v>
      </c>
      <c r="C78" s="62"/>
      <c r="D78" s="62"/>
      <c r="E78" s="63"/>
    </row>
    <row r="79" spans="1:5" s="47" customFormat="1" ht="12" customHeight="1" thickBot="1" x14ac:dyDescent="0.2">
      <c r="A79" s="66" t="s">
        <v>158</v>
      </c>
      <c r="B79" s="48" t="s">
        <v>159</v>
      </c>
      <c r="C79" s="36">
        <f>SUM(C80:C83)</f>
        <v>0</v>
      </c>
      <c r="D79" s="36">
        <f>SUM(D80:D83)</f>
        <v>0</v>
      </c>
      <c r="E79" s="37">
        <f>SUM(E80:E83)</f>
        <v>0</v>
      </c>
    </row>
    <row r="80" spans="1:5" s="47" customFormat="1" ht="12" customHeight="1" x14ac:dyDescent="0.2">
      <c r="A80" s="68" t="s">
        <v>160</v>
      </c>
      <c r="B80" s="39" t="s">
        <v>161</v>
      </c>
      <c r="C80" s="62"/>
      <c r="D80" s="62"/>
      <c r="E80" s="63"/>
    </row>
    <row r="81" spans="1:5" s="47" customFormat="1" ht="12" customHeight="1" x14ac:dyDescent="0.2">
      <c r="A81" s="69" t="s">
        <v>162</v>
      </c>
      <c r="B81" s="44" t="s">
        <v>163</v>
      </c>
      <c r="C81" s="62"/>
      <c r="D81" s="62"/>
      <c r="E81" s="63"/>
    </row>
    <row r="82" spans="1:5" s="47" customFormat="1" ht="12" customHeight="1" x14ac:dyDescent="0.2">
      <c r="A82" s="69" t="s">
        <v>164</v>
      </c>
      <c r="B82" s="44" t="s">
        <v>165</v>
      </c>
      <c r="C82" s="62"/>
      <c r="D82" s="62"/>
      <c r="E82" s="63"/>
    </row>
    <row r="83" spans="1:5" s="47" customFormat="1" ht="12" customHeight="1" thickBot="1" x14ac:dyDescent="0.25">
      <c r="A83" s="70" t="s">
        <v>166</v>
      </c>
      <c r="B83" s="55" t="s">
        <v>167</v>
      </c>
      <c r="C83" s="62"/>
      <c r="D83" s="62"/>
      <c r="E83" s="63"/>
    </row>
    <row r="84" spans="1:5" s="47" customFormat="1" ht="12" customHeight="1" thickBot="1" x14ac:dyDescent="0.2">
      <c r="A84" s="66" t="s">
        <v>168</v>
      </c>
      <c r="B84" s="48" t="s">
        <v>169</v>
      </c>
      <c r="C84" s="71"/>
      <c r="D84" s="71"/>
      <c r="E84" s="72"/>
    </row>
    <row r="85" spans="1:5" s="47" customFormat="1" ht="12" customHeight="1" thickBot="1" x14ac:dyDescent="0.2">
      <c r="A85" s="66" t="s">
        <v>170</v>
      </c>
      <c r="B85" s="73" t="s">
        <v>171</v>
      </c>
      <c r="C85" s="56">
        <f>+C63+C67+C72+C75+C79+C84</f>
        <v>1573</v>
      </c>
      <c r="D85" s="56">
        <f>+D63+D67+D72+D75+D79+D84</f>
        <v>19691</v>
      </c>
      <c r="E85" s="57">
        <f>+E63+E67+E72+E75+E79+E84</f>
        <v>19691</v>
      </c>
    </row>
    <row r="86" spans="1:5" s="47" customFormat="1" ht="12" customHeight="1" thickBot="1" x14ac:dyDescent="0.2">
      <c r="A86" s="74" t="s">
        <v>172</v>
      </c>
      <c r="B86" s="75" t="s">
        <v>173</v>
      </c>
      <c r="C86" s="56">
        <f>+C62+C85</f>
        <v>166857</v>
      </c>
      <c r="D86" s="56">
        <f>+D62+D85</f>
        <v>307625</v>
      </c>
      <c r="E86" s="57">
        <f>+E62+E85</f>
        <v>296677</v>
      </c>
    </row>
    <row r="87" spans="1:5" s="47" customFormat="1" ht="15" customHeight="1" x14ac:dyDescent="0.2">
      <c r="A87" s="76"/>
      <c r="B87" s="77"/>
      <c r="C87" s="78"/>
      <c r="D87" s="78"/>
      <c r="E87" s="78"/>
    </row>
    <row r="88" spans="1:5" ht="13.5" thickBot="1" x14ac:dyDescent="0.25">
      <c r="A88" s="79"/>
      <c r="B88" s="80"/>
      <c r="C88" s="81"/>
      <c r="D88" s="81"/>
      <c r="E88" s="81"/>
    </row>
    <row r="89" spans="1:5" s="30" customFormat="1" ht="16.5" customHeight="1" thickBot="1" x14ac:dyDescent="0.25">
      <c r="A89" s="31" t="s">
        <v>174</v>
      </c>
      <c r="B89" s="32"/>
      <c r="C89" s="32"/>
      <c r="D89" s="32"/>
      <c r="E89" s="33"/>
    </row>
    <row r="90" spans="1:5" s="85" customFormat="1" ht="12" customHeight="1" thickBot="1" x14ac:dyDescent="0.25">
      <c r="A90" s="82" t="s">
        <v>16</v>
      </c>
      <c r="B90" s="83" t="s">
        <v>175</v>
      </c>
      <c r="C90" s="84">
        <f>SUM(C91:C95)</f>
        <v>86076</v>
      </c>
      <c r="D90" s="84">
        <f>SUM(D91:D95)</f>
        <v>158722</v>
      </c>
      <c r="E90" s="84">
        <f>SUM(E91:E95)</f>
        <v>127730</v>
      </c>
    </row>
    <row r="91" spans="1:5" ht="12" customHeight="1" thickBot="1" x14ac:dyDescent="0.25">
      <c r="A91" s="86" t="s">
        <v>18</v>
      </c>
      <c r="B91" s="87" t="s">
        <v>176</v>
      </c>
      <c r="C91" s="88">
        <v>26347</v>
      </c>
      <c r="D91" s="88">
        <v>58115</v>
      </c>
      <c r="E91" s="88">
        <v>48913</v>
      </c>
    </row>
    <row r="92" spans="1:5" ht="12" customHeight="1" thickBot="1" x14ac:dyDescent="0.25">
      <c r="A92" s="50" t="s">
        <v>20</v>
      </c>
      <c r="B92" s="89" t="s">
        <v>177</v>
      </c>
      <c r="C92" s="88">
        <v>5619</v>
      </c>
      <c r="D92" s="90">
        <v>9256</v>
      </c>
      <c r="E92" s="90">
        <v>8321</v>
      </c>
    </row>
    <row r="93" spans="1:5" ht="12" customHeight="1" thickBot="1" x14ac:dyDescent="0.25">
      <c r="A93" s="50" t="s">
        <v>22</v>
      </c>
      <c r="B93" s="89" t="s">
        <v>178</v>
      </c>
      <c r="C93" s="88">
        <v>31817</v>
      </c>
      <c r="D93" s="91">
        <v>50471</v>
      </c>
      <c r="E93" s="91">
        <v>44341</v>
      </c>
    </row>
    <row r="94" spans="1:5" ht="12" customHeight="1" x14ac:dyDescent="0.2">
      <c r="A94" s="50" t="s">
        <v>24</v>
      </c>
      <c r="B94" s="92" t="s">
        <v>179</v>
      </c>
      <c r="C94" s="88">
        <v>4354</v>
      </c>
      <c r="D94" s="91">
        <v>4354</v>
      </c>
      <c r="E94" s="91">
        <v>2974</v>
      </c>
    </row>
    <row r="95" spans="1:5" ht="12" customHeight="1" x14ac:dyDescent="0.2">
      <c r="A95" s="50" t="s">
        <v>180</v>
      </c>
      <c r="B95" s="93" t="s">
        <v>181</v>
      </c>
      <c r="C95" s="91">
        <v>17939</v>
      </c>
      <c r="D95" s="91">
        <v>36526</v>
      </c>
      <c r="E95" s="91">
        <v>23181</v>
      </c>
    </row>
    <row r="96" spans="1:5" ht="12" customHeight="1" x14ac:dyDescent="0.2">
      <c r="A96" s="50" t="s">
        <v>182</v>
      </c>
      <c r="B96" s="89" t="s">
        <v>183</v>
      </c>
      <c r="C96" s="91">
        <v>10</v>
      </c>
      <c r="D96" s="91">
        <v>3469</v>
      </c>
      <c r="E96" s="91">
        <v>3299</v>
      </c>
    </row>
    <row r="97" spans="1:5" ht="12" customHeight="1" x14ac:dyDescent="0.2">
      <c r="A97" s="50" t="s">
        <v>184</v>
      </c>
      <c r="B97" s="94" t="s">
        <v>185</v>
      </c>
      <c r="C97" s="91"/>
      <c r="D97" s="91"/>
      <c r="E97" s="91"/>
    </row>
    <row r="98" spans="1:5" ht="12" customHeight="1" x14ac:dyDescent="0.2">
      <c r="A98" s="50" t="s">
        <v>186</v>
      </c>
      <c r="B98" s="95" t="s">
        <v>187</v>
      </c>
      <c r="C98" s="91"/>
      <c r="D98" s="91"/>
      <c r="E98" s="91"/>
    </row>
    <row r="99" spans="1:5" ht="12" customHeight="1" x14ac:dyDescent="0.2">
      <c r="A99" s="50" t="s">
        <v>188</v>
      </c>
      <c r="B99" s="95" t="s">
        <v>189</v>
      </c>
      <c r="C99" s="91"/>
      <c r="D99" s="91"/>
      <c r="E99" s="91"/>
    </row>
    <row r="100" spans="1:5" ht="12" customHeight="1" x14ac:dyDescent="0.2">
      <c r="A100" s="50" t="s">
        <v>190</v>
      </c>
      <c r="B100" s="94" t="s">
        <v>191</v>
      </c>
      <c r="C100" s="91">
        <v>17809</v>
      </c>
      <c r="D100" s="91">
        <v>25650</v>
      </c>
      <c r="E100" s="91">
        <v>12638</v>
      </c>
    </row>
    <row r="101" spans="1:5" ht="12" customHeight="1" x14ac:dyDescent="0.2">
      <c r="A101" s="50" t="s">
        <v>192</v>
      </c>
      <c r="B101" s="94" t="s">
        <v>193</v>
      </c>
      <c r="C101" s="91"/>
      <c r="D101" s="91"/>
      <c r="E101" s="91"/>
    </row>
    <row r="102" spans="1:5" ht="12" customHeight="1" x14ac:dyDescent="0.2">
      <c r="A102" s="50" t="s">
        <v>194</v>
      </c>
      <c r="B102" s="95" t="s">
        <v>195</v>
      </c>
      <c r="C102" s="91"/>
      <c r="D102" s="91">
        <v>461</v>
      </c>
      <c r="E102" s="91">
        <v>381</v>
      </c>
    </row>
    <row r="103" spans="1:5" ht="12" customHeight="1" x14ac:dyDescent="0.2">
      <c r="A103" s="96" t="s">
        <v>196</v>
      </c>
      <c r="B103" s="97" t="s">
        <v>197</v>
      </c>
      <c r="C103" s="91"/>
      <c r="D103" s="91"/>
      <c r="E103" s="91"/>
    </row>
    <row r="104" spans="1:5" ht="12" customHeight="1" x14ac:dyDescent="0.2">
      <c r="A104" s="50" t="s">
        <v>198</v>
      </c>
      <c r="B104" s="97" t="s">
        <v>199</v>
      </c>
      <c r="C104" s="91"/>
      <c r="D104" s="91"/>
      <c r="E104" s="91"/>
    </row>
    <row r="105" spans="1:5" s="85" customFormat="1" ht="12" customHeight="1" thickBot="1" x14ac:dyDescent="0.25">
      <c r="A105" s="98" t="s">
        <v>200</v>
      </c>
      <c r="B105" s="99" t="s">
        <v>201</v>
      </c>
      <c r="C105" s="100">
        <v>120</v>
      </c>
      <c r="D105" s="91">
        <v>6946</v>
      </c>
      <c r="E105" s="91">
        <v>6863</v>
      </c>
    </row>
    <row r="106" spans="1:5" ht="12" customHeight="1" thickBot="1" x14ac:dyDescent="0.25">
      <c r="A106" s="34" t="s">
        <v>28</v>
      </c>
      <c r="B106" s="101" t="s">
        <v>202</v>
      </c>
      <c r="C106" s="102">
        <f>+C107+C109+C111</f>
        <v>53669</v>
      </c>
      <c r="D106" s="102">
        <f>+D107+D109+D111</f>
        <v>118440</v>
      </c>
      <c r="E106" s="102">
        <f>+E107+E109+E111</f>
        <v>71961</v>
      </c>
    </row>
    <row r="107" spans="1:5" ht="12" customHeight="1" x14ac:dyDescent="0.2">
      <c r="A107" s="49" t="s">
        <v>30</v>
      </c>
      <c r="B107" s="89" t="s">
        <v>203</v>
      </c>
      <c r="C107" s="103">
        <v>31664</v>
      </c>
      <c r="D107" s="103">
        <v>67199</v>
      </c>
      <c r="E107" s="103">
        <v>44961</v>
      </c>
    </row>
    <row r="108" spans="1:5" ht="12" customHeight="1" x14ac:dyDescent="0.2">
      <c r="A108" s="49" t="s">
        <v>32</v>
      </c>
      <c r="B108" s="104" t="s">
        <v>204</v>
      </c>
      <c r="C108" s="103">
        <v>31664</v>
      </c>
      <c r="D108" s="103">
        <v>31664</v>
      </c>
      <c r="E108" s="103">
        <v>31664</v>
      </c>
    </row>
    <row r="109" spans="1:5" ht="12" customHeight="1" x14ac:dyDescent="0.2">
      <c r="A109" s="49" t="s">
        <v>34</v>
      </c>
      <c r="B109" s="104" t="s">
        <v>205</v>
      </c>
      <c r="C109" s="90">
        <v>0</v>
      </c>
      <c r="D109" s="90">
        <v>21236</v>
      </c>
      <c r="E109" s="90">
        <v>635</v>
      </c>
    </row>
    <row r="110" spans="1:5" ht="12" customHeight="1" x14ac:dyDescent="0.2">
      <c r="A110" s="49" t="s">
        <v>36</v>
      </c>
      <c r="B110" s="104" t="s">
        <v>206</v>
      </c>
      <c r="C110" s="46">
        <v>0</v>
      </c>
      <c r="D110" s="46">
        <v>0</v>
      </c>
      <c r="E110" s="46">
        <v>0</v>
      </c>
    </row>
    <row r="111" spans="1:5" ht="12" customHeight="1" x14ac:dyDescent="0.2">
      <c r="A111" s="49" t="s">
        <v>38</v>
      </c>
      <c r="B111" s="52" t="s">
        <v>207</v>
      </c>
      <c r="C111" s="46">
        <v>22005</v>
      </c>
      <c r="D111" s="46">
        <v>30005</v>
      </c>
      <c r="E111" s="46">
        <v>26365</v>
      </c>
    </row>
    <row r="112" spans="1:5" ht="12" customHeight="1" x14ac:dyDescent="0.2">
      <c r="A112" s="49" t="s">
        <v>40</v>
      </c>
      <c r="B112" s="105" t="s">
        <v>208</v>
      </c>
      <c r="C112" s="46"/>
      <c r="D112" s="46"/>
      <c r="E112" s="46"/>
    </row>
    <row r="113" spans="1:5" ht="12" customHeight="1" x14ac:dyDescent="0.2">
      <c r="A113" s="49" t="s">
        <v>209</v>
      </c>
      <c r="B113" s="106" t="s">
        <v>210</v>
      </c>
      <c r="C113" s="46"/>
      <c r="D113" s="46"/>
      <c r="E113" s="46"/>
    </row>
    <row r="114" spans="1:5" ht="12" customHeight="1" x14ac:dyDescent="0.2">
      <c r="A114" s="49" t="s">
        <v>211</v>
      </c>
      <c r="B114" s="95" t="s">
        <v>189</v>
      </c>
      <c r="C114" s="46"/>
      <c r="D114" s="46"/>
      <c r="E114" s="46"/>
    </row>
    <row r="115" spans="1:5" ht="12" customHeight="1" x14ac:dyDescent="0.2">
      <c r="A115" s="49" t="s">
        <v>212</v>
      </c>
      <c r="B115" s="95" t="s">
        <v>213</v>
      </c>
      <c r="C115" s="46">
        <v>22005</v>
      </c>
      <c r="D115" s="46">
        <v>30005</v>
      </c>
      <c r="E115" s="46">
        <v>26365</v>
      </c>
    </row>
    <row r="116" spans="1:5" ht="12" customHeight="1" x14ac:dyDescent="0.2">
      <c r="A116" s="49" t="s">
        <v>214</v>
      </c>
      <c r="B116" s="95" t="s">
        <v>215</v>
      </c>
      <c r="C116" s="46"/>
      <c r="D116" s="46"/>
      <c r="E116" s="46"/>
    </row>
    <row r="117" spans="1:5" ht="12" customHeight="1" x14ac:dyDescent="0.2">
      <c r="A117" s="49" t="s">
        <v>216</v>
      </c>
      <c r="B117" s="95" t="s">
        <v>195</v>
      </c>
      <c r="C117" s="46"/>
      <c r="D117" s="46"/>
      <c r="E117" s="46"/>
    </row>
    <row r="118" spans="1:5" ht="12" customHeight="1" x14ac:dyDescent="0.2">
      <c r="A118" s="49" t="s">
        <v>217</v>
      </c>
      <c r="B118" s="95" t="s">
        <v>218</v>
      </c>
      <c r="C118" s="46">
        <v>0</v>
      </c>
      <c r="D118" s="46"/>
      <c r="E118" s="46"/>
    </row>
    <row r="119" spans="1:5" ht="12" customHeight="1" thickBot="1" x14ac:dyDescent="0.25">
      <c r="A119" s="96" t="s">
        <v>219</v>
      </c>
      <c r="B119" s="95" t="s">
        <v>220</v>
      </c>
      <c r="C119" s="54">
        <v>0</v>
      </c>
      <c r="D119" s="54"/>
      <c r="E119" s="54"/>
    </row>
    <row r="120" spans="1:5" ht="12" customHeight="1" thickBot="1" x14ac:dyDescent="0.25">
      <c r="A120" s="34" t="s">
        <v>42</v>
      </c>
      <c r="B120" s="107" t="s">
        <v>221</v>
      </c>
      <c r="C120" s="102">
        <f>+C121+C122</f>
        <v>500</v>
      </c>
      <c r="D120" s="102">
        <f>+D121+D122</f>
        <v>1000</v>
      </c>
      <c r="E120" s="102">
        <f>+E121+E122</f>
        <v>0</v>
      </c>
    </row>
    <row r="121" spans="1:5" ht="12" customHeight="1" x14ac:dyDescent="0.2">
      <c r="A121" s="49" t="s">
        <v>44</v>
      </c>
      <c r="B121" s="108" t="s">
        <v>222</v>
      </c>
      <c r="C121" s="103">
        <v>500</v>
      </c>
      <c r="D121" s="103">
        <v>1000</v>
      </c>
      <c r="E121" s="103"/>
    </row>
    <row r="122" spans="1:5" ht="12" customHeight="1" thickBot="1" x14ac:dyDescent="0.25">
      <c r="A122" s="51" t="s">
        <v>46</v>
      </c>
      <c r="B122" s="104" t="s">
        <v>223</v>
      </c>
      <c r="C122" s="91"/>
      <c r="D122" s="91"/>
      <c r="E122" s="91"/>
    </row>
    <row r="123" spans="1:5" ht="12" customHeight="1" thickBot="1" x14ac:dyDescent="0.25">
      <c r="A123" s="34" t="s">
        <v>224</v>
      </c>
      <c r="B123" s="107" t="s">
        <v>225</v>
      </c>
      <c r="C123" s="102">
        <f>+C90+C106+C120</f>
        <v>140245</v>
      </c>
      <c r="D123" s="102">
        <f>+D90+D106+D120</f>
        <v>278162</v>
      </c>
      <c r="E123" s="102">
        <f>+E90+E106+E120</f>
        <v>199691</v>
      </c>
    </row>
    <row r="124" spans="1:5" ht="12" customHeight="1" thickBot="1" x14ac:dyDescent="0.25">
      <c r="A124" s="34" t="s">
        <v>70</v>
      </c>
      <c r="B124" s="107" t="s">
        <v>226</v>
      </c>
      <c r="C124" s="102">
        <f>+C125+C126+C127</f>
        <v>0</v>
      </c>
      <c r="D124" s="102">
        <f>+D125+D126+D127</f>
        <v>165</v>
      </c>
      <c r="E124" s="102">
        <f>+E125+E126+E127</f>
        <v>165</v>
      </c>
    </row>
    <row r="125" spans="1:5" ht="12" customHeight="1" x14ac:dyDescent="0.2">
      <c r="A125" s="49" t="s">
        <v>72</v>
      </c>
      <c r="B125" s="108" t="s">
        <v>227</v>
      </c>
      <c r="C125" s="46"/>
      <c r="D125" s="46">
        <v>0</v>
      </c>
      <c r="E125" s="46"/>
    </row>
    <row r="126" spans="1:5" ht="12" customHeight="1" x14ac:dyDescent="0.2">
      <c r="A126" s="49" t="s">
        <v>74</v>
      </c>
      <c r="B126" s="108" t="s">
        <v>228</v>
      </c>
      <c r="C126" s="46"/>
      <c r="D126" s="46">
        <v>165</v>
      </c>
      <c r="E126" s="46">
        <v>165</v>
      </c>
    </row>
    <row r="127" spans="1:5" ht="12" customHeight="1" thickBot="1" x14ac:dyDescent="0.25">
      <c r="A127" s="96" t="s">
        <v>76</v>
      </c>
      <c r="B127" s="109" t="s">
        <v>229</v>
      </c>
      <c r="C127" s="46"/>
      <c r="D127" s="46"/>
      <c r="E127" s="46"/>
    </row>
    <row r="128" spans="1:5" ht="12" customHeight="1" thickBot="1" x14ac:dyDescent="0.25">
      <c r="A128" s="34" t="s">
        <v>92</v>
      </c>
      <c r="B128" s="107" t="s">
        <v>230</v>
      </c>
      <c r="C128" s="102">
        <f>+C129+C130+C131+C132</f>
        <v>0</v>
      </c>
      <c r="D128" s="102">
        <f>+D129+D130+D131+D132</f>
        <v>0</v>
      </c>
      <c r="E128" s="102">
        <f>+E129+E130+E131+E132</f>
        <v>0</v>
      </c>
    </row>
    <row r="129" spans="1:11" ht="12" customHeight="1" x14ac:dyDescent="0.2">
      <c r="A129" s="49" t="s">
        <v>94</v>
      </c>
      <c r="B129" s="108" t="s">
        <v>231</v>
      </c>
      <c r="C129" s="46"/>
      <c r="D129" s="46"/>
      <c r="E129" s="46"/>
    </row>
    <row r="130" spans="1:11" ht="12" customHeight="1" x14ac:dyDescent="0.2">
      <c r="A130" s="49" t="s">
        <v>96</v>
      </c>
      <c r="B130" s="108" t="s">
        <v>232</v>
      </c>
      <c r="C130" s="46"/>
      <c r="D130" s="46"/>
      <c r="E130" s="46"/>
    </row>
    <row r="131" spans="1:11" ht="12" customHeight="1" x14ac:dyDescent="0.2">
      <c r="A131" s="49" t="s">
        <v>98</v>
      </c>
      <c r="B131" s="108" t="s">
        <v>233</v>
      </c>
      <c r="C131" s="46"/>
      <c r="D131" s="46"/>
      <c r="E131" s="46"/>
    </row>
    <row r="132" spans="1:11" s="85" customFormat="1" ht="12" customHeight="1" thickBot="1" x14ac:dyDescent="0.25">
      <c r="A132" s="96" t="s">
        <v>100</v>
      </c>
      <c r="B132" s="109" t="s">
        <v>234</v>
      </c>
      <c r="C132" s="46"/>
      <c r="D132" s="46"/>
      <c r="E132" s="46"/>
    </row>
    <row r="133" spans="1:11" ht="13.5" thickBot="1" x14ac:dyDescent="0.25">
      <c r="A133" s="34" t="s">
        <v>235</v>
      </c>
      <c r="B133" s="107" t="s">
        <v>236</v>
      </c>
      <c r="C133" s="110">
        <f>+C134+C135+C136+C138+C137</f>
        <v>26612</v>
      </c>
      <c r="D133" s="110">
        <f>+D134+D135+D136+D138+D137</f>
        <v>29028</v>
      </c>
      <c r="E133" s="110">
        <f>+E134+E135+E136+E138+E137</f>
        <v>29028</v>
      </c>
      <c r="K133" s="111"/>
    </row>
    <row r="134" spans="1:11" x14ac:dyDescent="0.2">
      <c r="A134" s="49" t="s">
        <v>106</v>
      </c>
      <c r="B134" s="108" t="s">
        <v>237</v>
      </c>
      <c r="C134" s="46"/>
      <c r="D134" s="46"/>
      <c r="E134" s="46"/>
    </row>
    <row r="135" spans="1:11" ht="12" customHeight="1" x14ac:dyDescent="0.2">
      <c r="A135" s="49" t="s">
        <v>108</v>
      </c>
      <c r="B135" s="108" t="s">
        <v>238</v>
      </c>
      <c r="C135" s="46"/>
      <c r="D135" s="46">
        <v>1587</v>
      </c>
      <c r="E135" s="46">
        <v>1587</v>
      </c>
    </row>
    <row r="136" spans="1:11" s="85" customFormat="1" ht="12" customHeight="1" x14ac:dyDescent="0.2">
      <c r="A136" s="49" t="s">
        <v>110</v>
      </c>
      <c r="B136" s="108" t="s">
        <v>239</v>
      </c>
      <c r="C136" s="46">
        <v>26612</v>
      </c>
      <c r="D136" s="46">
        <v>27441</v>
      </c>
      <c r="E136" s="46">
        <v>27441</v>
      </c>
    </row>
    <row r="137" spans="1:11" s="85" customFormat="1" ht="12" customHeight="1" x14ac:dyDescent="0.2">
      <c r="A137" s="49" t="s">
        <v>112</v>
      </c>
      <c r="B137" s="108" t="s">
        <v>240</v>
      </c>
      <c r="C137" s="46"/>
      <c r="D137" s="46"/>
      <c r="E137" s="46"/>
    </row>
    <row r="138" spans="1:11" s="85" customFormat="1" ht="12" customHeight="1" thickBot="1" x14ac:dyDescent="0.25">
      <c r="A138" s="96" t="s">
        <v>241</v>
      </c>
      <c r="B138" s="109" t="s">
        <v>242</v>
      </c>
      <c r="C138" s="46"/>
      <c r="D138" s="46"/>
      <c r="E138" s="46"/>
    </row>
    <row r="139" spans="1:11" s="85" customFormat="1" ht="12" customHeight="1" thickBot="1" x14ac:dyDescent="0.25">
      <c r="A139" s="34" t="s">
        <v>114</v>
      </c>
      <c r="B139" s="107" t="s">
        <v>243</v>
      </c>
      <c r="C139" s="112">
        <f>+C140+C141+C142+C143</f>
        <v>0</v>
      </c>
      <c r="D139" s="112">
        <f>+D140+D141+D142+D143</f>
        <v>0</v>
      </c>
      <c r="E139" s="112">
        <f>+E140+E141+E142+E143</f>
        <v>0</v>
      </c>
    </row>
    <row r="140" spans="1:11" s="85" customFormat="1" ht="12" customHeight="1" x14ac:dyDescent="0.2">
      <c r="A140" s="49" t="s">
        <v>116</v>
      </c>
      <c r="B140" s="108" t="s">
        <v>244</v>
      </c>
      <c r="C140" s="46"/>
      <c r="D140" s="46"/>
      <c r="E140" s="46"/>
    </row>
    <row r="141" spans="1:11" s="85" customFormat="1" ht="12" customHeight="1" x14ac:dyDescent="0.2">
      <c r="A141" s="49" t="s">
        <v>118</v>
      </c>
      <c r="B141" s="108" t="s">
        <v>245</v>
      </c>
      <c r="C141" s="46"/>
      <c r="D141" s="46"/>
      <c r="E141" s="46"/>
    </row>
    <row r="142" spans="1:11" s="85" customFormat="1" ht="12" customHeight="1" x14ac:dyDescent="0.2">
      <c r="A142" s="49" t="s">
        <v>120</v>
      </c>
      <c r="B142" s="108" t="s">
        <v>246</v>
      </c>
      <c r="C142" s="46"/>
      <c r="D142" s="46"/>
      <c r="E142" s="46"/>
    </row>
    <row r="143" spans="1:11" ht="12.75" customHeight="1" thickBot="1" x14ac:dyDescent="0.25">
      <c r="A143" s="49" t="s">
        <v>122</v>
      </c>
      <c r="B143" s="108" t="s">
        <v>247</v>
      </c>
      <c r="C143" s="46"/>
      <c r="D143" s="46"/>
      <c r="E143" s="46"/>
    </row>
    <row r="144" spans="1:11" ht="12" customHeight="1" thickBot="1" x14ac:dyDescent="0.25">
      <c r="A144" s="34" t="s">
        <v>124</v>
      </c>
      <c r="B144" s="107" t="s">
        <v>248</v>
      </c>
      <c r="C144" s="113">
        <f>+C124+C128+C133+C139</f>
        <v>26612</v>
      </c>
      <c r="D144" s="113">
        <f>+D124+D128+D133+D139</f>
        <v>29193</v>
      </c>
      <c r="E144" s="113">
        <f>+E124+E128+E133+E139</f>
        <v>29193</v>
      </c>
    </row>
    <row r="145" spans="1:5" ht="15" customHeight="1" thickBot="1" x14ac:dyDescent="0.25">
      <c r="A145" s="114" t="s">
        <v>249</v>
      </c>
      <c r="B145" s="115" t="s">
        <v>250</v>
      </c>
      <c r="C145" s="113">
        <f>+C123+C144</f>
        <v>166857</v>
      </c>
      <c r="D145" s="113">
        <f>+D123+D144</f>
        <v>307355</v>
      </c>
      <c r="E145" s="113">
        <f>+E123+E144</f>
        <v>228884</v>
      </c>
    </row>
    <row r="146" spans="1:5" ht="13.5" thickBot="1" x14ac:dyDescent="0.25"/>
    <row r="147" spans="1:5" ht="15" customHeight="1" thickBot="1" x14ac:dyDescent="0.25">
      <c r="A147" s="118" t="s">
        <v>251</v>
      </c>
      <c r="B147" s="119"/>
      <c r="C147" s="120">
        <v>7</v>
      </c>
      <c r="D147" s="121">
        <v>4</v>
      </c>
      <c r="E147" s="122">
        <v>3</v>
      </c>
    </row>
    <row r="148" spans="1:5" ht="14.25" customHeight="1" thickBot="1" x14ac:dyDescent="0.25">
      <c r="A148" s="118" t="s">
        <v>252</v>
      </c>
      <c r="B148" s="119"/>
      <c r="C148" s="120">
        <v>10</v>
      </c>
      <c r="D148" s="121">
        <v>40</v>
      </c>
      <c r="E148" s="122">
        <v>40</v>
      </c>
    </row>
  </sheetData>
  <sheetProtection formatCells="0"/>
  <mergeCells count="4">
    <mergeCell ref="B2:D2"/>
    <mergeCell ref="B3:D3"/>
    <mergeCell ref="A7:E7"/>
    <mergeCell ref="A89:E89"/>
  </mergeCells>
  <printOptions horizontalCentered="1"/>
  <pageMargins left="0.78740157480314965" right="1.2747916666666668" top="0.98425196850393704" bottom="0.98425196850393704" header="0.78740157480314965" footer="0.78740157480314965"/>
  <pageSetup paperSize="9" scale="58" orientation="portrait" verticalDpi="300" r:id="rId1"/>
  <headerFooter alignWithMargins="0">
    <oddHeader>&amp;C&amp;8Tiszagyulaháza Község Önkormányzatának 2015. évi költségvetési bevételei és kiadásai előirányzat csoportonként és kiemelt előirányzatonként&amp;R&amp;"Times New Roman CE,Dőlt"&amp;8
 6. melléklet a 2/2017.(II. 01.)Önkormányzati Rendelethez</oddHeader>
  </headerFooter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sz. mell</vt:lpstr>
      <vt:lpstr>'6. sz. mell'!Nyomtatási_cím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2017-02-08T08:02:44Z</dcterms:created>
  <dcterms:modified xsi:type="dcterms:W3CDTF">2017-02-08T08:03:01Z</dcterms:modified>
</cp:coreProperties>
</file>