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30" yWindow="32760" windowWidth="8670" windowHeight="7485"/>
  </bookViews>
  <sheets>
    <sheet name="3c Óvoda" sheetId="3" r:id="rId1"/>
  </sheets>
  <calcPr calcId="144525"/>
</workbook>
</file>

<file path=xl/calcChain.xml><?xml version="1.0" encoding="utf-8"?>
<calcChain xmlns="http://schemas.openxmlformats.org/spreadsheetml/2006/main">
  <c r="N18" i="3" l="1"/>
  <c r="O13" i="3"/>
  <c r="O14" i="3"/>
  <c r="O15" i="3"/>
  <c r="O16" i="3"/>
  <c r="O17" i="3"/>
  <c r="O10" i="3"/>
  <c r="H29" i="3"/>
  <c r="H31" i="3"/>
  <c r="H32" i="3"/>
  <c r="H33" i="3"/>
  <c r="N24" i="3"/>
  <c r="N26" i="3" s="1"/>
  <c r="N34" i="3" s="1"/>
  <c r="O27" i="3"/>
  <c r="O21" i="3"/>
  <c r="O11" i="3"/>
  <c r="O9" i="3"/>
  <c r="O8" i="3"/>
  <c r="F18" i="3"/>
  <c r="F19" i="3" s="1"/>
  <c r="H30" i="3"/>
  <c r="F24" i="3"/>
  <c r="M28" i="3"/>
  <c r="O28" i="3"/>
  <c r="L28" i="3"/>
  <c r="M24" i="3"/>
  <c r="O24" i="3" s="1"/>
  <c r="E25" i="3" s="1"/>
  <c r="L24" i="3"/>
  <c r="M12" i="3"/>
  <c r="O12" i="3"/>
  <c r="L12" i="3"/>
  <c r="L18" i="3" s="1"/>
  <c r="E30" i="3"/>
  <c r="E28" i="3"/>
  <c r="E18" i="3"/>
  <c r="E26" i="3" s="1"/>
  <c r="E34" i="3" s="1"/>
  <c r="E24" i="3"/>
  <c r="G24" i="3"/>
  <c r="H24" i="3" s="1"/>
  <c r="H25" i="3" s="1"/>
  <c r="G18" i="3"/>
  <c r="H11" i="3"/>
  <c r="H10" i="3"/>
  <c r="H9" i="3"/>
  <c r="H8" i="3"/>
  <c r="H28" i="3"/>
  <c r="F25" i="3"/>
  <c r="M26" i="3"/>
  <c r="O18" i="3"/>
  <c r="L26" i="3" l="1"/>
  <c r="E19" i="3"/>
  <c r="F26" i="3"/>
  <c r="F34" i="3" s="1"/>
  <c r="G25" i="3"/>
  <c r="G26" i="3"/>
  <c r="G34" i="3"/>
  <c r="G27" i="3"/>
  <c r="H18" i="3"/>
  <c r="H26" i="3" s="1"/>
  <c r="G19" i="3"/>
  <c r="O26" i="3"/>
  <c r="O34" i="3" s="1"/>
  <c r="M34" i="3"/>
  <c r="H34" i="3"/>
  <c r="H19" i="3" l="1"/>
  <c r="F27" i="3"/>
  <c r="E27" i="3"/>
  <c r="L34" i="3"/>
  <c r="H27" i="3"/>
</calcChain>
</file>

<file path=xl/sharedStrings.xml><?xml version="1.0" encoding="utf-8"?>
<sst xmlns="http://schemas.openxmlformats.org/spreadsheetml/2006/main" count="90" uniqueCount="84">
  <si>
    <t>költségvetési mérleg</t>
  </si>
  <si>
    <t>Kiemelt EI.</t>
  </si>
  <si>
    <t>Megnevezés</t>
  </si>
  <si>
    <t>2012. évi várható teljesítés</t>
  </si>
  <si>
    <t>Módosított előirányzat</t>
  </si>
  <si>
    <t>Jelenlegi módosítás</t>
  </si>
  <si>
    <t xml:space="preserve">Személyi juttatások </t>
  </si>
  <si>
    <t>Közhatalmi bevételek</t>
  </si>
  <si>
    <t>Munkaadókat terhelő jár. és szoc. hozzájárulási adó</t>
  </si>
  <si>
    <t>Dologi kiadások</t>
  </si>
  <si>
    <t>Működési célú átvett pénzeszköz</t>
  </si>
  <si>
    <t>Ellátottak pénzbeli juttatásai</t>
  </si>
  <si>
    <t>Működési költségvetési bevételek összesen</t>
  </si>
  <si>
    <t>Működési költségvetési kiadások összesen</t>
  </si>
  <si>
    <t>Beruházások</t>
  </si>
  <si>
    <t>Felhalmozási célú támogatás államháztartáson belülről</t>
  </si>
  <si>
    <t>Felújítások</t>
  </si>
  <si>
    <t>Felhalmozási célú átvett pénzeszköz</t>
  </si>
  <si>
    <t>Egyéb felhalmozási kiadások</t>
  </si>
  <si>
    <t>Felhalmozási költségvetési bevételek összesen</t>
  </si>
  <si>
    <t>B1.</t>
  </si>
  <si>
    <t>B2.</t>
  </si>
  <si>
    <t>B3.</t>
  </si>
  <si>
    <t>B4</t>
  </si>
  <si>
    <t>Működési bevételek</t>
  </si>
  <si>
    <t>B6.</t>
  </si>
  <si>
    <t>B1+B3+B4+B6</t>
  </si>
  <si>
    <t>Felhalmozási  bevételek</t>
  </si>
  <si>
    <t>B5.</t>
  </si>
  <si>
    <t>B7.</t>
  </si>
  <si>
    <t>B2.+B5.+B7</t>
  </si>
  <si>
    <t>B8.</t>
  </si>
  <si>
    <t>Finanszíroási bevételek</t>
  </si>
  <si>
    <t>K1.</t>
  </si>
  <si>
    <t>K2.</t>
  </si>
  <si>
    <t>K3.</t>
  </si>
  <si>
    <t>K4.</t>
  </si>
  <si>
    <t>K5.</t>
  </si>
  <si>
    <t>K502.</t>
  </si>
  <si>
    <t>Elvonások és befizetések</t>
  </si>
  <si>
    <t>K506</t>
  </si>
  <si>
    <t>Egyéb működési célú támogatások Áht-n belülre</t>
  </si>
  <si>
    <t>Működési célú garancia és kezességvállalásból származó kifizetés</t>
  </si>
  <si>
    <t>Egyéb működési célú támoagtások Áht.n kívűlre</t>
  </si>
  <si>
    <t>Tartalékok</t>
  </si>
  <si>
    <t>K507</t>
  </si>
  <si>
    <t>K511</t>
  </si>
  <si>
    <t>K512</t>
  </si>
  <si>
    <t>K1-K5</t>
  </si>
  <si>
    <t>K6.</t>
  </si>
  <si>
    <t>K7.</t>
  </si>
  <si>
    <t>K8</t>
  </si>
  <si>
    <t>K6.-K8.</t>
  </si>
  <si>
    <t>Felhalmozási költségvetési kiadások összesen</t>
  </si>
  <si>
    <t>Költségvetési  kiadások összesen</t>
  </si>
  <si>
    <t>K1-K8</t>
  </si>
  <si>
    <t>B1-B7</t>
  </si>
  <si>
    <t>K9</t>
  </si>
  <si>
    <t>Finanszírozási kiadások</t>
  </si>
  <si>
    <t>B1-B8</t>
  </si>
  <si>
    <t>K1.-K9.</t>
  </si>
  <si>
    <t>Költségvetési bevételek összesen</t>
  </si>
  <si>
    <t>Működési célú támogatások  államht-n belülről</t>
  </si>
  <si>
    <t>Felhalmozási ktgv. bevételek, kiadások egyenlege/ hiány/</t>
  </si>
  <si>
    <t>Hitel, kölcsön felvétele áht-n kívülről felhalmozási célra</t>
  </si>
  <si>
    <t>B811.</t>
  </si>
  <si>
    <t>B813.</t>
  </si>
  <si>
    <t>Hiány finanszírozása belső forrásból maradvány igénybevétel</t>
  </si>
  <si>
    <t>K911</t>
  </si>
  <si>
    <t>Hitel-kölcsön törlesztése államháztartáson kívülre</t>
  </si>
  <si>
    <t>K915</t>
  </si>
  <si>
    <t>Központi,  irányitó szervi támogatás</t>
  </si>
  <si>
    <t>Működési ktgv. bevételek, kiadások egyenlege/ hiány/</t>
  </si>
  <si>
    <t>Költségvetési bevételek és kiadások egyenlege /hiány/</t>
  </si>
  <si>
    <t>B816.</t>
  </si>
  <si>
    <t>Központi, irányítószervi támogatás</t>
  </si>
  <si>
    <t>Intézmény bevételei mindösszesen</t>
  </si>
  <si>
    <t>Intézmény kiadásai mindösszesen</t>
  </si>
  <si>
    <t>FÜLÖPI ÓVODA</t>
  </si>
  <si>
    <t>I. MŰKÖDÉSI KÖLTSÉGVETÉS előirányzati csoport</t>
  </si>
  <si>
    <t>II. FELHALMOZÁSI KÖLTSÉGVETÉS előirányzati csoport</t>
  </si>
  <si>
    <t>Eredeti előirányzat</t>
  </si>
  <si>
    <t>2018. évi költségvetés II. számú módosítása</t>
  </si>
  <si>
    <t>3/c.számú melléklet a 9/2019.(V.29.)ÖR-hez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</si>
</sst>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3" fontId="0" fillId="0" borderId="0" xfId="0" applyNumberFormat="1" applyFill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3" fontId="7" fillId="0" borderId="2" xfId="0" applyNumberFormat="1" applyFont="1" applyFill="1" applyBorder="1" applyAlignment="1">
      <alignment horizontal="left" vertical="center" wrapText="1"/>
    </xf>
    <xf numFmtId="3" fontId="7" fillId="0" borderId="3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vertical="center" textRotation="180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0" fillId="0" borderId="0" xfId="0" applyFill="1" applyAlignment="1">
      <alignment horizontal="right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Alignment="1">
      <alignment horizontal="right" wrapText="1"/>
    </xf>
    <xf numFmtId="3" fontId="2" fillId="0" borderId="2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2" fillId="0" borderId="4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right" wrapText="1"/>
    </xf>
    <xf numFmtId="0" fontId="4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left" vertical="center" wrapText="1"/>
    </xf>
    <xf numFmtId="3" fontId="7" fillId="0" borderId="3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left" vertical="center" wrapText="1"/>
    </xf>
    <xf numFmtId="3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sqref="A1:O1"/>
    </sheetView>
  </sheetViews>
  <sheetFormatPr defaultRowHeight="12.75" x14ac:dyDescent="0.2"/>
  <cols>
    <col min="1" max="1" width="5.28515625" style="29" customWidth="1"/>
    <col min="2" max="2" width="8.85546875" style="8" customWidth="1"/>
    <col min="3" max="3" width="36.42578125" style="8" customWidth="1"/>
    <col min="4" max="4" width="0.140625" style="8" customWidth="1"/>
    <col min="5" max="6" width="8.7109375" style="30" customWidth="1"/>
    <col min="7" max="8" width="8.7109375" style="38" customWidth="1"/>
    <col min="9" max="9" width="8.140625" style="29" customWidth="1"/>
    <col min="10" max="10" width="13.42578125" style="8" customWidth="1"/>
    <col min="11" max="11" width="35.140625" style="8" customWidth="1"/>
    <col min="12" max="13" width="8.7109375" style="30" customWidth="1"/>
    <col min="14" max="15" width="8.7109375" style="38" customWidth="1"/>
  </cols>
  <sheetData>
    <row r="1" spans="1:15" x14ac:dyDescent="0.2">
      <c r="A1" s="48" t="s">
        <v>83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20.25" x14ac:dyDescent="0.3">
      <c r="A2" s="47" t="s">
        <v>78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20.25" x14ac:dyDescent="0.3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20.25" x14ac:dyDescent="0.3">
      <c r="A4" s="47" t="s">
        <v>82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x14ac:dyDescent="0.2">
      <c r="A5" s="23"/>
      <c r="B5" s="24"/>
      <c r="C5" s="49"/>
      <c r="D5" s="49"/>
      <c r="E5" s="49"/>
      <c r="F5" s="26"/>
      <c r="G5" s="32"/>
      <c r="H5" s="32"/>
      <c r="I5" s="49"/>
      <c r="J5" s="49"/>
      <c r="K5" s="49"/>
      <c r="L5" s="49"/>
      <c r="M5" s="25"/>
      <c r="N5" s="32"/>
      <c r="O5" s="31"/>
    </row>
    <row r="6" spans="1:15" ht="53.25" customHeight="1" x14ac:dyDescent="0.2">
      <c r="A6" s="15" t="s">
        <v>1</v>
      </c>
      <c r="B6" s="45" t="s">
        <v>2</v>
      </c>
      <c r="C6" s="45"/>
      <c r="D6" s="17" t="s">
        <v>3</v>
      </c>
      <c r="E6" s="17" t="s">
        <v>81</v>
      </c>
      <c r="F6" s="16" t="s">
        <v>4</v>
      </c>
      <c r="G6" s="16" t="s">
        <v>5</v>
      </c>
      <c r="H6" s="16" t="s">
        <v>4</v>
      </c>
      <c r="I6" s="15" t="s">
        <v>1</v>
      </c>
      <c r="J6" s="46"/>
      <c r="K6" s="46"/>
      <c r="L6" s="17" t="s">
        <v>81</v>
      </c>
      <c r="M6" s="16" t="s">
        <v>4</v>
      </c>
      <c r="N6" s="16" t="s">
        <v>5</v>
      </c>
      <c r="O6" s="16" t="s">
        <v>4</v>
      </c>
    </row>
    <row r="7" spans="1:15" x14ac:dyDescent="0.2">
      <c r="A7" s="64" t="s">
        <v>79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1:15" ht="16.5" customHeight="1" x14ac:dyDescent="0.2">
      <c r="A8" s="3" t="s">
        <v>20</v>
      </c>
      <c r="B8" s="50" t="s">
        <v>62</v>
      </c>
      <c r="C8" s="50"/>
      <c r="D8" s="6"/>
      <c r="E8" s="11"/>
      <c r="F8" s="6"/>
      <c r="G8" s="33"/>
      <c r="H8" s="33">
        <f>+F8+G8</f>
        <v>0</v>
      </c>
      <c r="I8" s="6" t="s">
        <v>33</v>
      </c>
      <c r="J8" s="50" t="s">
        <v>6</v>
      </c>
      <c r="K8" s="50"/>
      <c r="L8" s="11">
        <v>31425</v>
      </c>
      <c r="M8" s="11">
        <v>32328</v>
      </c>
      <c r="N8" s="33"/>
      <c r="O8" s="33">
        <f t="shared" ref="O8:O18" si="0">SUM(M8:N8)</f>
        <v>32328</v>
      </c>
    </row>
    <row r="9" spans="1:15" ht="16.5" customHeight="1" x14ac:dyDescent="0.2">
      <c r="A9" s="3" t="s">
        <v>22</v>
      </c>
      <c r="B9" s="50" t="s">
        <v>7</v>
      </c>
      <c r="C9" s="50"/>
      <c r="D9" s="6"/>
      <c r="E9" s="11"/>
      <c r="F9" s="6"/>
      <c r="G9" s="33"/>
      <c r="H9" s="33">
        <f>+F9+G9</f>
        <v>0</v>
      </c>
      <c r="I9" s="6" t="s">
        <v>34</v>
      </c>
      <c r="J9" s="50" t="s">
        <v>8</v>
      </c>
      <c r="K9" s="50"/>
      <c r="L9" s="11">
        <v>6266</v>
      </c>
      <c r="M9" s="11">
        <v>6442</v>
      </c>
      <c r="N9" s="33"/>
      <c r="O9" s="33">
        <f t="shared" si="0"/>
        <v>6442</v>
      </c>
    </row>
    <row r="10" spans="1:15" ht="16.5" customHeight="1" x14ac:dyDescent="0.2">
      <c r="A10" s="3" t="s">
        <v>23</v>
      </c>
      <c r="B10" s="50" t="s">
        <v>24</v>
      </c>
      <c r="C10" s="50"/>
      <c r="D10" s="6"/>
      <c r="E10" s="11">
        <v>15161</v>
      </c>
      <c r="F10" s="11">
        <v>15161</v>
      </c>
      <c r="G10" s="33">
        <v>1572</v>
      </c>
      <c r="H10" s="33">
        <f>+F10+G10</f>
        <v>16733</v>
      </c>
      <c r="I10" s="6" t="s">
        <v>35</v>
      </c>
      <c r="J10" s="50" t="s">
        <v>9</v>
      </c>
      <c r="K10" s="50"/>
      <c r="L10" s="11">
        <v>34924</v>
      </c>
      <c r="M10" s="11">
        <v>35036</v>
      </c>
      <c r="N10" s="33">
        <v>20</v>
      </c>
      <c r="O10" s="33">
        <f t="shared" si="0"/>
        <v>35056</v>
      </c>
    </row>
    <row r="11" spans="1:15" ht="16.5" customHeight="1" x14ac:dyDescent="0.2">
      <c r="A11" s="3" t="s">
        <v>25</v>
      </c>
      <c r="B11" s="50" t="s">
        <v>10</v>
      </c>
      <c r="C11" s="50"/>
      <c r="D11" s="5"/>
      <c r="E11" s="11"/>
      <c r="F11" s="11"/>
      <c r="G11" s="33"/>
      <c r="H11" s="33">
        <f>+F11+G11</f>
        <v>0</v>
      </c>
      <c r="I11" s="6" t="s">
        <v>36</v>
      </c>
      <c r="J11" s="50" t="s">
        <v>11</v>
      </c>
      <c r="K11" s="50"/>
      <c r="L11" s="11"/>
      <c r="M11" s="11"/>
      <c r="N11" s="33"/>
      <c r="O11" s="33">
        <f t="shared" si="0"/>
        <v>0</v>
      </c>
    </row>
    <row r="12" spans="1:15" ht="16.5" customHeight="1" x14ac:dyDescent="0.2">
      <c r="A12" s="1"/>
      <c r="B12" s="51"/>
      <c r="C12" s="52"/>
      <c r="D12" s="7"/>
      <c r="E12" s="12"/>
      <c r="F12" s="12"/>
      <c r="G12" s="39"/>
      <c r="H12" s="33"/>
      <c r="I12" s="6" t="s">
        <v>37</v>
      </c>
      <c r="J12" s="50"/>
      <c r="K12" s="50"/>
      <c r="L12" s="11">
        <f>SUM(L13:L17)</f>
        <v>0</v>
      </c>
      <c r="M12" s="11">
        <f>SUM(M13:M17)</f>
        <v>0</v>
      </c>
      <c r="N12" s="33"/>
      <c r="O12" s="33">
        <f t="shared" si="0"/>
        <v>0</v>
      </c>
    </row>
    <row r="13" spans="1:15" ht="16.5" customHeight="1" x14ac:dyDescent="0.2">
      <c r="A13" s="1"/>
      <c r="B13" s="51"/>
      <c r="C13" s="52"/>
      <c r="D13" s="7"/>
      <c r="E13" s="12"/>
      <c r="F13" s="12"/>
      <c r="G13" s="39"/>
      <c r="H13" s="33"/>
      <c r="I13" s="5" t="s">
        <v>38</v>
      </c>
      <c r="J13" s="53" t="s">
        <v>39</v>
      </c>
      <c r="K13" s="54"/>
      <c r="L13" s="13"/>
      <c r="M13" s="13"/>
      <c r="N13" s="34"/>
      <c r="O13" s="33">
        <f t="shared" si="0"/>
        <v>0</v>
      </c>
    </row>
    <row r="14" spans="1:15" ht="16.5" customHeight="1" x14ac:dyDescent="0.2">
      <c r="A14" s="1"/>
      <c r="B14" s="51"/>
      <c r="C14" s="52"/>
      <c r="D14" s="7"/>
      <c r="E14" s="12"/>
      <c r="F14" s="12"/>
      <c r="G14" s="39"/>
      <c r="H14" s="33"/>
      <c r="I14" s="1" t="s">
        <v>40</v>
      </c>
      <c r="J14" s="55" t="s">
        <v>41</v>
      </c>
      <c r="K14" s="55"/>
      <c r="L14" s="13"/>
      <c r="M14" s="13"/>
      <c r="N14" s="34"/>
      <c r="O14" s="33">
        <f t="shared" si="0"/>
        <v>0</v>
      </c>
    </row>
    <row r="15" spans="1:15" ht="21.6" customHeight="1" x14ac:dyDescent="0.2">
      <c r="A15" s="1"/>
      <c r="B15" s="56"/>
      <c r="C15" s="57"/>
      <c r="D15" s="7"/>
      <c r="E15" s="12"/>
      <c r="F15" s="12"/>
      <c r="G15" s="39"/>
      <c r="H15" s="33"/>
      <c r="I15" s="1" t="s">
        <v>45</v>
      </c>
      <c r="J15" s="55" t="s">
        <v>42</v>
      </c>
      <c r="K15" s="55"/>
      <c r="L15" s="13"/>
      <c r="M15" s="13"/>
      <c r="N15" s="34"/>
      <c r="O15" s="33">
        <f t="shared" si="0"/>
        <v>0</v>
      </c>
    </row>
    <row r="16" spans="1:15" ht="16.5" customHeight="1" x14ac:dyDescent="0.2">
      <c r="A16" s="1"/>
      <c r="B16" s="51"/>
      <c r="C16" s="52"/>
      <c r="D16" s="7"/>
      <c r="E16" s="12"/>
      <c r="F16" s="12"/>
      <c r="G16" s="39"/>
      <c r="H16" s="33"/>
      <c r="I16" s="1" t="s">
        <v>46</v>
      </c>
      <c r="J16" s="55" t="s">
        <v>43</v>
      </c>
      <c r="K16" s="55"/>
      <c r="L16" s="13"/>
      <c r="M16" s="13"/>
      <c r="N16" s="34"/>
      <c r="O16" s="33">
        <f t="shared" si="0"/>
        <v>0</v>
      </c>
    </row>
    <row r="17" spans="1:15" ht="16.5" customHeight="1" x14ac:dyDescent="0.2">
      <c r="A17" s="1"/>
      <c r="B17" s="51"/>
      <c r="C17" s="52"/>
      <c r="D17" s="7"/>
      <c r="E17" s="12"/>
      <c r="F17" s="12"/>
      <c r="G17" s="39"/>
      <c r="H17" s="33"/>
      <c r="I17" s="1" t="s">
        <v>47</v>
      </c>
      <c r="J17" s="55" t="s">
        <v>44</v>
      </c>
      <c r="K17" s="55"/>
      <c r="L17" s="13"/>
      <c r="M17" s="13"/>
      <c r="N17" s="33"/>
      <c r="O17" s="33">
        <f t="shared" si="0"/>
        <v>0</v>
      </c>
    </row>
    <row r="18" spans="1:15" ht="47.25" customHeight="1" x14ac:dyDescent="0.2">
      <c r="A18" s="3" t="s">
        <v>26</v>
      </c>
      <c r="B18" s="62" t="s">
        <v>12</v>
      </c>
      <c r="C18" s="63"/>
      <c r="D18" s="6"/>
      <c r="E18" s="11">
        <f>SUM(E8:E17)</f>
        <v>15161</v>
      </c>
      <c r="F18" s="11">
        <f>SUM(F8:F17)</f>
        <v>15161</v>
      </c>
      <c r="G18" s="33">
        <f>SUM(G8:G17)</f>
        <v>1572</v>
      </c>
      <c r="H18" s="41">
        <f>+F18+G18</f>
        <v>16733</v>
      </c>
      <c r="I18" s="3" t="s">
        <v>48</v>
      </c>
      <c r="J18" s="62" t="s">
        <v>13</v>
      </c>
      <c r="K18" s="63"/>
      <c r="L18" s="11">
        <f>L8+L9+L10+L12+L11</f>
        <v>72615</v>
      </c>
      <c r="M18" s="11">
        <v>73806</v>
      </c>
      <c r="N18" s="11">
        <f>N8+N9+N10+N12+N11+N17</f>
        <v>20</v>
      </c>
      <c r="O18" s="33">
        <f t="shared" si="0"/>
        <v>73826</v>
      </c>
    </row>
    <row r="19" spans="1:15" x14ac:dyDescent="0.2">
      <c r="A19" s="70" t="s">
        <v>72</v>
      </c>
      <c r="B19" s="70"/>
      <c r="C19" s="70"/>
      <c r="D19" s="18"/>
      <c r="E19" s="11">
        <f>L18-E18</f>
        <v>57454</v>
      </c>
      <c r="F19" s="11">
        <f>M18-F18</f>
        <v>58645</v>
      </c>
      <c r="G19" s="11">
        <f>N18-G18</f>
        <v>-1552</v>
      </c>
      <c r="H19" s="11">
        <f>O18-H18</f>
        <v>57093</v>
      </c>
      <c r="I19" s="3"/>
      <c r="J19" s="58"/>
      <c r="K19" s="59"/>
      <c r="L19" s="27"/>
      <c r="M19" s="27"/>
      <c r="N19" s="27"/>
      <c r="O19" s="44"/>
    </row>
    <row r="20" spans="1:15" x14ac:dyDescent="0.2">
      <c r="A20" s="64" t="s">
        <v>80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1:15" ht="24.75" customHeight="1" x14ac:dyDescent="0.2">
      <c r="A21" s="3" t="s">
        <v>21</v>
      </c>
      <c r="B21" s="50" t="s">
        <v>15</v>
      </c>
      <c r="C21" s="50"/>
      <c r="D21" s="6"/>
      <c r="E21" s="11"/>
      <c r="F21" s="11"/>
      <c r="G21" s="33"/>
      <c r="H21" s="33"/>
      <c r="I21" s="6" t="s">
        <v>49</v>
      </c>
      <c r="J21" s="50" t="s">
        <v>14</v>
      </c>
      <c r="K21" s="50"/>
      <c r="L21" s="11">
        <v>882</v>
      </c>
      <c r="M21" s="11">
        <v>882</v>
      </c>
      <c r="N21" s="33">
        <v>1552</v>
      </c>
      <c r="O21" s="33">
        <f>SUM(M21:N21)</f>
        <v>2434</v>
      </c>
    </row>
    <row r="22" spans="1:15" ht="18" customHeight="1" x14ac:dyDescent="0.2">
      <c r="A22" s="3" t="s">
        <v>28</v>
      </c>
      <c r="B22" s="50" t="s">
        <v>27</v>
      </c>
      <c r="C22" s="50"/>
      <c r="D22" s="6"/>
      <c r="E22" s="11"/>
      <c r="F22" s="11"/>
      <c r="G22" s="33"/>
      <c r="H22" s="33"/>
      <c r="I22" s="6" t="s">
        <v>50</v>
      </c>
      <c r="J22" s="50" t="s">
        <v>16</v>
      </c>
      <c r="K22" s="50"/>
      <c r="L22" s="11"/>
      <c r="M22" s="11"/>
      <c r="N22" s="33"/>
      <c r="O22" s="33"/>
    </row>
    <row r="23" spans="1:15" ht="18" customHeight="1" x14ac:dyDescent="0.2">
      <c r="A23" s="3" t="s">
        <v>29</v>
      </c>
      <c r="B23" s="50" t="s">
        <v>17</v>
      </c>
      <c r="C23" s="50"/>
      <c r="D23" s="5"/>
      <c r="E23" s="11"/>
      <c r="F23" s="11"/>
      <c r="G23" s="33"/>
      <c r="H23" s="33"/>
      <c r="I23" s="6" t="s">
        <v>51</v>
      </c>
      <c r="J23" s="50" t="s">
        <v>18</v>
      </c>
      <c r="K23" s="50"/>
      <c r="L23" s="11"/>
      <c r="M23" s="11"/>
      <c r="N23" s="33"/>
      <c r="O23" s="33"/>
    </row>
    <row r="24" spans="1:15" ht="38.25" x14ac:dyDescent="0.2">
      <c r="A24" s="3" t="s">
        <v>30</v>
      </c>
      <c r="B24" s="69" t="s">
        <v>19</v>
      </c>
      <c r="C24" s="63"/>
      <c r="D24" s="6"/>
      <c r="E24" s="11">
        <f>SUM(E21:E23)</f>
        <v>0</v>
      </c>
      <c r="F24" s="11">
        <f>SUM(F21:F23)</f>
        <v>0</v>
      </c>
      <c r="G24" s="33">
        <f>SUM(G21:G23)</f>
        <v>0</v>
      </c>
      <c r="H24" s="33">
        <f>+F24+G24</f>
        <v>0</v>
      </c>
      <c r="I24" s="3" t="s">
        <v>52</v>
      </c>
      <c r="J24" s="62" t="s">
        <v>53</v>
      </c>
      <c r="K24" s="63"/>
      <c r="L24" s="11">
        <f>SUM(L21:L23)</f>
        <v>882</v>
      </c>
      <c r="M24" s="11">
        <f>SUM(M21:M23)</f>
        <v>882</v>
      </c>
      <c r="N24" s="11">
        <f>SUM(N21:N23)</f>
        <v>1552</v>
      </c>
      <c r="O24" s="33">
        <f>SUM(M24:N24)</f>
        <v>2434</v>
      </c>
    </row>
    <row r="25" spans="1:15" ht="15.75" x14ac:dyDescent="0.2">
      <c r="A25" s="19"/>
      <c r="B25" s="67" t="s">
        <v>63</v>
      </c>
      <c r="C25" s="68"/>
      <c r="D25" s="20"/>
      <c r="E25" s="28">
        <f>O24-E24</f>
        <v>2434</v>
      </c>
      <c r="F25" s="28">
        <f>P24-F24</f>
        <v>0</v>
      </c>
      <c r="G25" s="28">
        <f>Q24-G24</f>
        <v>0</v>
      </c>
      <c r="H25" s="42">
        <f>R24-H24</f>
        <v>0</v>
      </c>
      <c r="I25" s="19"/>
      <c r="J25" s="21"/>
      <c r="K25" s="22"/>
      <c r="L25" s="28"/>
      <c r="M25" s="28"/>
      <c r="N25" s="35"/>
      <c r="O25" s="33"/>
    </row>
    <row r="26" spans="1:15" ht="27.6" customHeight="1" x14ac:dyDescent="0.2">
      <c r="A26" s="19" t="s">
        <v>56</v>
      </c>
      <c r="B26" s="65" t="s">
        <v>61</v>
      </c>
      <c r="C26" s="66"/>
      <c r="D26" s="20"/>
      <c r="E26" s="28">
        <f>+E18+E24</f>
        <v>15161</v>
      </c>
      <c r="F26" s="28">
        <f>+F18+F24</f>
        <v>15161</v>
      </c>
      <c r="G26" s="28">
        <f>+G18+G24</f>
        <v>1572</v>
      </c>
      <c r="H26" s="42">
        <f>+H18+H24</f>
        <v>16733</v>
      </c>
      <c r="I26" s="19" t="s">
        <v>55</v>
      </c>
      <c r="J26" s="65" t="s">
        <v>54</v>
      </c>
      <c r="K26" s="66"/>
      <c r="L26" s="28">
        <f>+L18+L24</f>
        <v>73497</v>
      </c>
      <c r="M26" s="28">
        <f>+M18+M24</f>
        <v>74688</v>
      </c>
      <c r="N26" s="28">
        <f>+N18+N24</f>
        <v>1572</v>
      </c>
      <c r="O26" s="33">
        <f>SUM(M26:N26)</f>
        <v>76260</v>
      </c>
    </row>
    <row r="27" spans="1:15" ht="25.5" customHeight="1" x14ac:dyDescent="0.2">
      <c r="A27" s="19"/>
      <c r="B27" s="67" t="s">
        <v>73</v>
      </c>
      <c r="C27" s="68"/>
      <c r="D27" s="20"/>
      <c r="E27" s="28">
        <f>L26-E26</f>
        <v>58336</v>
      </c>
      <c r="F27" s="28">
        <f>M26-F26</f>
        <v>59527</v>
      </c>
      <c r="G27" s="28">
        <f>N26-G26</f>
        <v>0</v>
      </c>
      <c r="H27" s="42">
        <f>O26-H26</f>
        <v>59527</v>
      </c>
      <c r="I27" s="19"/>
      <c r="J27" s="21"/>
      <c r="K27" s="22"/>
      <c r="L27" s="28"/>
      <c r="M27" s="28"/>
      <c r="N27" s="35"/>
      <c r="O27" s="33">
        <f>SUM(M27:N27)</f>
        <v>0</v>
      </c>
    </row>
    <row r="28" spans="1:15" ht="18.75" customHeight="1" x14ac:dyDescent="0.2">
      <c r="A28" s="3" t="s">
        <v>31</v>
      </c>
      <c r="B28" s="50" t="s">
        <v>32</v>
      </c>
      <c r="C28" s="50"/>
      <c r="D28" s="6"/>
      <c r="E28" s="11">
        <f>SUM(E33,E30,E29)</f>
        <v>58336</v>
      </c>
      <c r="F28" s="11">
        <v>59527</v>
      </c>
      <c r="G28" s="11"/>
      <c r="H28" s="42">
        <f t="shared" ref="H28:H34" si="1">SUM(F28:G28)</f>
        <v>59527</v>
      </c>
      <c r="I28" s="4" t="s">
        <v>57</v>
      </c>
      <c r="J28" s="60" t="s">
        <v>58</v>
      </c>
      <c r="K28" s="61"/>
      <c r="L28" s="11">
        <f>L29+L30+L31+L32</f>
        <v>0</v>
      </c>
      <c r="M28" s="11">
        <f>M29+M30+M31+M32</f>
        <v>0</v>
      </c>
      <c r="N28" s="36"/>
      <c r="O28" s="33">
        <f>SUM(M28:N28)</f>
        <v>0</v>
      </c>
    </row>
    <row r="29" spans="1:15" ht="23.25" customHeight="1" x14ac:dyDescent="0.2">
      <c r="A29" s="3" t="s">
        <v>65</v>
      </c>
      <c r="B29" s="62" t="s">
        <v>64</v>
      </c>
      <c r="C29" s="63"/>
      <c r="D29" s="6"/>
      <c r="E29" s="11"/>
      <c r="F29" s="11"/>
      <c r="G29" s="33"/>
      <c r="H29" s="42">
        <f t="shared" si="1"/>
        <v>0</v>
      </c>
      <c r="I29" s="4" t="s">
        <v>68</v>
      </c>
      <c r="J29" s="60" t="s">
        <v>69</v>
      </c>
      <c r="K29" s="61"/>
      <c r="L29" s="11"/>
      <c r="M29" s="11"/>
      <c r="N29" s="36"/>
      <c r="O29" s="33"/>
    </row>
    <row r="30" spans="1:15" ht="23.25" customHeight="1" x14ac:dyDescent="0.2">
      <c r="A30" s="3" t="s">
        <v>66</v>
      </c>
      <c r="B30" s="62" t="s">
        <v>67</v>
      </c>
      <c r="C30" s="63"/>
      <c r="D30" s="6"/>
      <c r="E30" s="11">
        <f>E31+E32</f>
        <v>0</v>
      </c>
      <c r="F30" s="11">
        <v>112</v>
      </c>
      <c r="G30" s="33"/>
      <c r="H30" s="42">
        <f t="shared" si="1"/>
        <v>112</v>
      </c>
      <c r="I30" s="4" t="s">
        <v>70</v>
      </c>
      <c r="J30" s="60" t="s">
        <v>71</v>
      </c>
      <c r="K30" s="61"/>
      <c r="L30" s="13"/>
      <c r="M30" s="13"/>
      <c r="N30" s="37"/>
      <c r="O30" s="34"/>
    </row>
    <row r="31" spans="1:15" ht="13.5" customHeight="1" x14ac:dyDescent="0.2">
      <c r="A31" s="3"/>
      <c r="B31" s="58"/>
      <c r="C31" s="59"/>
      <c r="D31" s="6"/>
      <c r="E31" s="11"/>
      <c r="F31" s="11"/>
      <c r="G31" s="33"/>
      <c r="H31" s="42">
        <f t="shared" si="1"/>
        <v>0</v>
      </c>
      <c r="I31" s="4"/>
      <c r="J31" s="60"/>
      <c r="K31" s="61"/>
      <c r="L31" s="14"/>
      <c r="M31" s="14"/>
      <c r="N31" s="37"/>
      <c r="O31" s="37"/>
    </row>
    <row r="32" spans="1:15" ht="15" customHeight="1" x14ac:dyDescent="0.2">
      <c r="A32" s="3"/>
      <c r="B32" s="58"/>
      <c r="C32" s="59"/>
      <c r="D32" s="6"/>
      <c r="E32" s="11"/>
      <c r="F32" s="11"/>
      <c r="G32" s="33"/>
      <c r="H32" s="42">
        <f t="shared" si="1"/>
        <v>0</v>
      </c>
      <c r="I32" s="4"/>
      <c r="J32" s="9"/>
      <c r="K32" s="10"/>
      <c r="L32" s="14"/>
      <c r="M32" s="14"/>
      <c r="N32" s="37"/>
      <c r="O32" s="37"/>
    </row>
    <row r="33" spans="1:15" ht="18.75" customHeight="1" x14ac:dyDescent="0.2">
      <c r="A33" s="3" t="s">
        <v>74</v>
      </c>
      <c r="B33" s="58" t="s">
        <v>75</v>
      </c>
      <c r="C33" s="59"/>
      <c r="D33" s="6"/>
      <c r="E33" s="11">
        <v>58336</v>
      </c>
      <c r="F33" s="11">
        <v>59415</v>
      </c>
      <c r="G33" s="33"/>
      <c r="H33" s="42">
        <f t="shared" si="1"/>
        <v>59415</v>
      </c>
      <c r="I33" s="4"/>
      <c r="J33" s="9"/>
      <c r="K33" s="10"/>
      <c r="L33" s="14"/>
      <c r="M33" s="14"/>
      <c r="N33" s="37"/>
      <c r="O33" s="37"/>
    </row>
    <row r="34" spans="1:15" ht="22.9" customHeight="1" x14ac:dyDescent="0.2">
      <c r="A34" s="3" t="s">
        <v>59</v>
      </c>
      <c r="B34" s="50" t="s">
        <v>76</v>
      </c>
      <c r="C34" s="50"/>
      <c r="D34" s="6"/>
      <c r="E34" s="11">
        <f>+E26+E28</f>
        <v>73497</v>
      </c>
      <c r="F34" s="11">
        <f>+F26+F28</f>
        <v>74688</v>
      </c>
      <c r="G34" s="11">
        <f>+G26+G28</f>
        <v>1572</v>
      </c>
      <c r="H34" s="43">
        <f t="shared" si="1"/>
        <v>76260</v>
      </c>
      <c r="I34" s="3" t="s">
        <v>60</v>
      </c>
      <c r="J34" s="50" t="s">
        <v>77</v>
      </c>
      <c r="K34" s="50"/>
      <c r="L34" s="11">
        <f>+L26+L28</f>
        <v>73497</v>
      </c>
      <c r="M34" s="11">
        <f>+M26+M28</f>
        <v>74688</v>
      </c>
      <c r="N34" s="11">
        <f>+N26+N28</f>
        <v>1572</v>
      </c>
      <c r="O34" s="33">
        <f>+O26+O28</f>
        <v>76260</v>
      </c>
    </row>
    <row r="35" spans="1:15" x14ac:dyDescent="0.2">
      <c r="E35" s="2"/>
      <c r="F35" s="2"/>
      <c r="G35" s="40"/>
      <c r="H35" s="40"/>
    </row>
  </sheetData>
  <mergeCells count="58">
    <mergeCell ref="A7:O7"/>
    <mergeCell ref="A20:O20"/>
    <mergeCell ref="B29:C29"/>
    <mergeCell ref="J29:K29"/>
    <mergeCell ref="B26:C26"/>
    <mergeCell ref="J26:K26"/>
    <mergeCell ref="B28:C28"/>
    <mergeCell ref="J28:K28"/>
    <mergeCell ref="B27:C27"/>
    <mergeCell ref="B24:C24"/>
    <mergeCell ref="J24:K24"/>
    <mergeCell ref="B25:C25"/>
    <mergeCell ref="B18:C18"/>
    <mergeCell ref="J18:K18"/>
    <mergeCell ref="A19:C19"/>
    <mergeCell ref="J19:K19"/>
    <mergeCell ref="B14:C14"/>
    <mergeCell ref="J14:K14"/>
    <mergeCell ref="B15:C15"/>
    <mergeCell ref="J15:K15"/>
    <mergeCell ref="B34:C34"/>
    <mergeCell ref="J34:K34"/>
    <mergeCell ref="B33:C33"/>
    <mergeCell ref="J31:K31"/>
    <mergeCell ref="B30:C30"/>
    <mergeCell ref="J30:K30"/>
    <mergeCell ref="B31:C31"/>
    <mergeCell ref="B32:C32"/>
    <mergeCell ref="B23:C23"/>
    <mergeCell ref="B16:C16"/>
    <mergeCell ref="J16:K16"/>
    <mergeCell ref="B17:C17"/>
    <mergeCell ref="J17:K17"/>
    <mergeCell ref="J23:K23"/>
    <mergeCell ref="B21:C21"/>
    <mergeCell ref="J21:K21"/>
    <mergeCell ref="B22:C22"/>
    <mergeCell ref="J22:K22"/>
    <mergeCell ref="B11:C11"/>
    <mergeCell ref="J11:K11"/>
    <mergeCell ref="B12:C12"/>
    <mergeCell ref="J12:K12"/>
    <mergeCell ref="B13:C13"/>
    <mergeCell ref="J13:K13"/>
    <mergeCell ref="B8:C8"/>
    <mergeCell ref="J8:K8"/>
    <mergeCell ref="B9:C9"/>
    <mergeCell ref="J9:K9"/>
    <mergeCell ref="B10:C10"/>
    <mergeCell ref="J10:K10"/>
    <mergeCell ref="B6:C6"/>
    <mergeCell ref="J6:K6"/>
    <mergeCell ref="A2:O2"/>
    <mergeCell ref="A3:O3"/>
    <mergeCell ref="A1:O1"/>
    <mergeCell ref="A4:O4"/>
    <mergeCell ref="C5:E5"/>
    <mergeCell ref="I5:L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3c Óvoda</vt:lpstr>
    </vt:vector>
  </TitlesOfParts>
  <Company>Int. Gond.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Int. Gond.</dc:creator>
  <cp:lastModifiedBy>Dell</cp:lastModifiedBy>
  <cp:lastPrinted>2019-05-19T21:24:37Z</cp:lastPrinted>
  <dcterms:created xsi:type="dcterms:W3CDTF">2013-09-26T12:35:20Z</dcterms:created>
  <dcterms:modified xsi:type="dcterms:W3CDTF">2019-07-06T16:00:21Z</dcterms:modified>
</cp:coreProperties>
</file>