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19440" windowHeight="12210"/>
  </bookViews>
  <sheets>
    <sheet name="3_kiadások" sheetId="4" r:id="rId1"/>
    <sheet name="2_bevételek" sheetId="5" r:id="rId2"/>
    <sheet name="1_mérleg" sheetId="6" r:id="rId3"/>
    <sheet name="4_pfjelentés" sheetId="7" r:id="rId4"/>
    <sheet name="6_címrend" sheetId="10" r:id="rId5"/>
    <sheet name="5_létszámkeret" sheetId="9" r:id="rId6"/>
    <sheet name="2_tájékoztató" sheetId="11" r:id="rId7"/>
    <sheet name="1_tájékoztató" sheetId="12" r:id="rId8"/>
    <sheet name="Munka1" sheetId="13" r:id="rId9"/>
  </sheets>
  <calcPr calcId="124519"/>
</workbook>
</file>

<file path=xl/calcChain.xml><?xml version="1.0" encoding="utf-8"?>
<calcChain xmlns="http://schemas.openxmlformats.org/spreadsheetml/2006/main">
  <c r="E45" i="7"/>
  <c r="D45"/>
  <c r="C45"/>
  <c r="E38"/>
  <c r="E29"/>
  <c r="D29"/>
  <c r="D25"/>
  <c r="E25"/>
  <c r="C25"/>
  <c r="C41" i="4"/>
  <c r="M39"/>
  <c r="D39"/>
  <c r="T39"/>
  <c r="S39"/>
  <c r="R39"/>
  <c r="C39"/>
  <c r="C31"/>
  <c r="C28"/>
  <c r="C38"/>
  <c r="C30"/>
  <c r="C27"/>
  <c r="C26"/>
  <c r="C25"/>
  <c r="S28"/>
  <c r="C24"/>
  <c r="M24"/>
  <c r="R24"/>
  <c r="C20"/>
  <c r="C18"/>
  <c r="C10"/>
  <c r="C34" i="5"/>
  <c r="F34"/>
  <c r="E34"/>
  <c r="D31"/>
  <c r="C31"/>
  <c r="C27"/>
  <c r="F35"/>
  <c r="K34"/>
  <c r="C33"/>
  <c r="E35"/>
  <c r="G35"/>
  <c r="H35"/>
  <c r="I35"/>
  <c r="J35"/>
  <c r="D35"/>
  <c r="F26"/>
  <c r="F22"/>
  <c r="G34"/>
  <c r="D34"/>
  <c r="C32"/>
  <c r="J34"/>
  <c r="J26"/>
  <c r="I26"/>
  <c r="G26"/>
  <c r="E26"/>
  <c r="C24"/>
  <c r="C25"/>
  <c r="C23"/>
  <c r="C11"/>
  <c r="C14"/>
  <c r="I22"/>
  <c r="I20"/>
  <c r="C19"/>
  <c r="C20"/>
  <c r="C16"/>
  <c r="C15"/>
  <c r="D26" i="6"/>
  <c r="C26"/>
  <c r="C23"/>
  <c r="D23"/>
  <c r="D17"/>
  <c r="C17"/>
  <c r="D5"/>
  <c r="C28" i="5"/>
  <c r="H26"/>
  <c r="H34" s="1"/>
  <c r="D26"/>
  <c r="C26"/>
  <c r="C18"/>
  <c r="C17"/>
  <c r="I14"/>
  <c r="I34" s="1"/>
  <c r="G14"/>
  <c r="C13"/>
  <c r="C4"/>
  <c r="C5"/>
  <c r="C6"/>
  <c r="C7"/>
  <c r="C3"/>
  <c r="F8"/>
  <c r="F14" s="1"/>
  <c r="K37" i="4"/>
  <c r="K39" s="1"/>
  <c r="C36"/>
  <c r="C35"/>
  <c r="C37" s="1"/>
  <c r="I31"/>
  <c r="F31"/>
  <c r="C29"/>
  <c r="N28"/>
  <c r="N39" s="1"/>
  <c r="L28"/>
  <c r="H11"/>
  <c r="D24"/>
  <c r="E23"/>
  <c r="F23"/>
  <c r="H23"/>
  <c r="I23"/>
  <c r="J23"/>
  <c r="O23"/>
  <c r="P23"/>
  <c r="Q23"/>
  <c r="D23"/>
  <c r="C22"/>
  <c r="C23"/>
  <c r="F14"/>
  <c r="J14"/>
  <c r="E19"/>
  <c r="F19"/>
  <c r="I19"/>
  <c r="O19"/>
  <c r="P19"/>
  <c r="P24" s="1"/>
  <c r="P39" s="1"/>
  <c r="Q19"/>
  <c r="D19"/>
  <c r="C17"/>
  <c r="C16"/>
  <c r="C15"/>
  <c r="C13"/>
  <c r="C12"/>
  <c r="F11"/>
  <c r="I11"/>
  <c r="J11"/>
  <c r="J24" s="1"/>
  <c r="P11"/>
  <c r="Q11"/>
  <c r="Q24" s="1"/>
  <c r="Q39" s="1"/>
  <c r="E11"/>
  <c r="E24" s="1"/>
  <c r="C9"/>
  <c r="J7"/>
  <c r="C8"/>
  <c r="C5"/>
  <c r="C6"/>
  <c r="C3"/>
  <c r="F7"/>
  <c r="G7"/>
  <c r="G39" s="1"/>
  <c r="H7"/>
  <c r="I7"/>
  <c r="E7"/>
  <c r="C20" i="9"/>
  <c r="D48" i="7"/>
  <c r="E48"/>
  <c r="C48"/>
  <c r="D38"/>
  <c r="D40" s="1"/>
  <c r="D49" s="1"/>
  <c r="E40"/>
  <c r="E49" s="1"/>
  <c r="C38"/>
  <c r="C40" s="1"/>
  <c r="C49" s="1"/>
  <c r="E17"/>
  <c r="D14"/>
  <c r="D18" s="1"/>
  <c r="D19" s="1"/>
  <c r="E14"/>
  <c r="E18" s="1"/>
  <c r="C14"/>
  <c r="C18" s="1"/>
  <c r="C19" s="1"/>
  <c r="D32" i="6"/>
  <c r="D39" s="1"/>
  <c r="C32"/>
  <c r="C13"/>
  <c r="D13"/>
  <c r="C50" i="7" l="1"/>
  <c r="D50"/>
  <c r="E50"/>
  <c r="L39" i="4"/>
  <c r="O24"/>
  <c r="O39" s="1"/>
  <c r="H24"/>
  <c r="H39" s="1"/>
  <c r="F24"/>
  <c r="I24"/>
  <c r="C19"/>
  <c r="I39"/>
  <c r="C14"/>
  <c r="E39"/>
  <c r="F39"/>
  <c r="J39"/>
  <c r="C22" i="5"/>
  <c r="C8"/>
  <c r="C11" i="4"/>
  <c r="C7"/>
  <c r="E19" i="7"/>
  <c r="C39" i="6"/>
  <c r="C35" i="5" l="1"/>
  <c r="C26" i="11"/>
  <c r="D26"/>
</calcChain>
</file>

<file path=xl/sharedStrings.xml><?xml version="1.0" encoding="utf-8"?>
<sst xmlns="http://schemas.openxmlformats.org/spreadsheetml/2006/main" count="421" uniqueCount="312">
  <si>
    <t>21</t>
  </si>
  <si>
    <t>22</t>
  </si>
  <si>
    <t>Megnevezés</t>
  </si>
  <si>
    <t>Összesen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</si>
  <si>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</si>
  <si>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</si>
  <si>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</si>
  <si>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</si>
  <si>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</si>
  <si>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</si>
  <si>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</si>
  <si>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</si>
  <si>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</si>
  <si>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</si>
  <si>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</si>
  <si>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</si>
  <si>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</si>
  <si>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</si>
  <si>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</si>
  <si>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</si>
  <si>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</si>
  <si>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</si>
  <si>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</si>
  <si>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</si>
  <si>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</si>
  <si>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</si>
  <si>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</si>
  <si>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</si>
  <si>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</si>
  <si>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</si>
  <si>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</si>
  <si>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</si>
  <si>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</si>
  <si>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</si>
  <si>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</si>
  <si>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</si>
  <si>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</si>
  <si>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</si>
  <si>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</si>
  <si>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ELŐZŐ ÉV</t>
  </si>
  <si>
    <t>TÁRGYÉV</t>
  </si>
  <si>
    <t>ESZKÖZÖK</t>
  </si>
  <si>
    <t>FORRÁSOK</t>
  </si>
  <si>
    <t>Eredeti előirányzat</t>
  </si>
  <si>
    <t>Módosított előirányzat</t>
  </si>
  <si>
    <t>Teljesítés</t>
  </si>
  <si>
    <t>Személyi juttatások</t>
  </si>
  <si>
    <t>Munkaadót terhelő járulékok és szociális hozzájárulási adó</t>
  </si>
  <si>
    <t>Dologi kiadások</t>
  </si>
  <si>
    <t>Államházt-on kívülre végleges működési pénzeszközátadások</t>
  </si>
  <si>
    <t>Ellátottak pénzbeli juttatásai</t>
  </si>
  <si>
    <t>Felújítás</t>
  </si>
  <si>
    <t>Működési bevételek</t>
  </si>
  <si>
    <t>Önkormányzati jogalkotás</t>
  </si>
  <si>
    <t>Zöldterület gondozás</t>
  </si>
  <si>
    <t>Közcélú foglalkoztatás</t>
  </si>
  <si>
    <t>Önkormányzati létszám összesen:</t>
  </si>
  <si>
    <t>Sorszám</t>
  </si>
  <si>
    <t xml:space="preserve">         Önállóan működő és gazdálkodó költségvetési szervek:</t>
  </si>
  <si>
    <t>1.</t>
  </si>
  <si>
    <t>alcím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</si>
  <si>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</si>
  <si>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</si>
  <si>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</si>
  <si>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</si>
  <si>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</si>
  <si>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</si>
  <si>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</si>
  <si>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</si>
  <si>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</si>
  <si>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</si>
  <si>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</si>
  <si>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</si>
  <si>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</si>
  <si>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</si>
  <si>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</si>
  <si>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</si>
  <si>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</si>
  <si>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Közutak, hidak, alagutak üzemeltetése, fenntartása</t>
  </si>
  <si>
    <t>Zöldterület-kezelés</t>
  </si>
  <si>
    <t>Közvilágítás</t>
  </si>
  <si>
    <t>Város-, és községgazdálkodási szolgáltatás</t>
  </si>
  <si>
    <t>Könyvtári szolgáltatás</t>
  </si>
  <si>
    <t>Köztemető fenntartás és működtetés</t>
  </si>
  <si>
    <t xml:space="preserve"> Ezer forintban !</t>
  </si>
  <si>
    <t>Sor-szám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</si>
  <si>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</si>
  <si>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</si>
  <si>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</si>
  <si>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</si>
  <si>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</si>
  <si>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</si>
  <si>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</si>
  <si>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</si>
  <si>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</si>
  <si>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</si>
  <si>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</si>
  <si>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</si>
  <si>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</si>
  <si>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</si>
  <si>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</si>
  <si>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</si>
  <si>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</si>
  <si>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</si>
  <si>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</si>
  <si>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</si>
  <si>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19.</t>
  </si>
  <si>
    <t>20.</t>
  </si>
  <si>
    <t>Összesen:</t>
  </si>
  <si>
    <t>Kötelezettség jogcíme</t>
  </si>
  <si>
    <t>Felvett hitel összege</t>
  </si>
  <si>
    <t>Felvett hitel összesen</t>
  </si>
  <si>
    <t>Törlesztés összege</t>
  </si>
  <si>
    <t>HITELEK</t>
  </si>
  <si>
    <t>ÖSSZESEN</t>
  </si>
  <si>
    <t>Törlesztés összesen</t>
  </si>
  <si>
    <t>A/I. Immateriális javak</t>
  </si>
  <si>
    <t>A/II. Tárgyi eszközök</t>
  </si>
  <si>
    <t xml:space="preserve">A/III. Befektetett pénzügyi eszközök </t>
  </si>
  <si>
    <t xml:space="preserve">A/IV. Koncesszióba, vagyonkezelésbe adott eszközök </t>
  </si>
  <si>
    <t>A.) Nemzeti vagyonba tartozó befektetett eszközök (A/I+A/II+A/III+A/IV)</t>
  </si>
  <si>
    <t>B.) Nemzeti vagyonba tartozó forgóeszközök (B/I+B/II)</t>
  </si>
  <si>
    <t xml:space="preserve">B/I. Készletek </t>
  </si>
  <si>
    <t>B/II. Értékpapírok</t>
  </si>
  <si>
    <t>C/I Pénztárak, csekkek, betétkönyvek</t>
  </si>
  <si>
    <t>C/II Forintszámlák</t>
  </si>
  <si>
    <t>C/III Devizaszámlák</t>
  </si>
  <si>
    <t>C) Pénzeszközök (C/I+C/II+C/III)</t>
  </si>
  <si>
    <t>D) Követelések (D/I+D/II+D/III)</t>
  </si>
  <si>
    <t>D/I Költségvetési évben esedékes követelések</t>
  </si>
  <si>
    <t>D/II Költségvetési évet követően esedékes követelések</t>
  </si>
  <si>
    <t>D/III Követelés jellegű sajátos elszámolások</t>
  </si>
  <si>
    <t>E) Egyéb sajátos eszközoldali elszámolások</t>
  </si>
  <si>
    <t>F) Aktív időbeli elhatárolások</t>
  </si>
  <si>
    <t>ESZKÖZÖK ÖSSZESEN (A+B+C+D+E+F)</t>
  </si>
  <si>
    <t>G/I Nemzeti vagyon induláskori értéke</t>
  </si>
  <si>
    <t>G/II Nemzeti vagyon változásai</t>
  </si>
  <si>
    <t>G/III Egyéb eszközök induláskori értéke és változásai</t>
  </si>
  <si>
    <t>G/IV Felhalmozott eredmény</t>
  </si>
  <si>
    <t>G) Saját tőke (G/I+…G/V)</t>
  </si>
  <si>
    <t>G/V Mérleg szerinti eredmény</t>
  </si>
  <si>
    <t>H/I Költségvetési évben esedékes kötelezettségek</t>
  </si>
  <si>
    <t>H/II Költségvetési évet követően esedékes kötelezettségek</t>
  </si>
  <si>
    <t>H/III Kötelezettség jellegű sajátos elszámolások</t>
  </si>
  <si>
    <t>H) Kötelezettségek összesen (H/I+H/II+H/III)</t>
  </si>
  <si>
    <t>I) Egyéb sajátos forrásoldali elszámolások</t>
  </si>
  <si>
    <t>J) Kincstári számlavezetéssel kapcsolatos elszámolások</t>
  </si>
  <si>
    <t>K) Passzív időbeli elhatárolások</t>
  </si>
  <si>
    <t>FORRÁSOK ÖSSZESEN (G+H+I+J+K)</t>
  </si>
  <si>
    <t>Tartalékok</t>
  </si>
  <si>
    <t>Beruházások</t>
  </si>
  <si>
    <t>Hosszú/rövid lejáratú hitelek törlesztése</t>
  </si>
  <si>
    <t>Belföldi finanszírozás kiadásai</t>
  </si>
  <si>
    <t>Egyéb működési célú támogatások bevételei államháztartáson belülről</t>
  </si>
  <si>
    <t>Helyi önkormányzatok működésének általános támogatása</t>
  </si>
  <si>
    <t>Települési önkormányzatok szociális, gyermekjóléti és gyermekétk. felad. támog</t>
  </si>
  <si>
    <t>Települési önkormányzatok kulturális feladatainak támog</t>
  </si>
  <si>
    <t>Működési célú központosított előirányzatok</t>
  </si>
  <si>
    <t>Helyi önkormányzatok kiegészítő támogatása</t>
  </si>
  <si>
    <t>Felhalmozási célú támogatások államháztartáson belülről</t>
  </si>
  <si>
    <t>Jövedelemadók</t>
  </si>
  <si>
    <t>ebből: építményadó</t>
  </si>
  <si>
    <t>ebből: magánszemélyek kommunális adója</t>
  </si>
  <si>
    <t>ebből: állandó jelleggel végzett iparűzési tevékenység után fizettett helyi iparűzési adó</t>
  </si>
  <si>
    <t>Gépjárműadó</t>
  </si>
  <si>
    <t>Egyéb közhatalmi bevételek</t>
  </si>
  <si>
    <t>Hosszú/rövid lejáratú kölcsönök nyújtása</t>
  </si>
  <si>
    <t>Értékesítési és forgalmi adók (=30)</t>
  </si>
  <si>
    <t>Működési célú átvett pénzeszközök</t>
  </si>
  <si>
    <t>KÖLTSÉGVETÉSI KIADÁSOK ÖSSZESEN (01+...+10)</t>
  </si>
  <si>
    <t>FINANSZÍROZÁSI KIADÁSOK ÖSSZESEN (12+13)</t>
  </si>
  <si>
    <t>PÉNZFORGALMI KIADÁSOK (=11)</t>
  </si>
  <si>
    <t>Kiadások mindösszesen (14+15)</t>
  </si>
  <si>
    <t>Önkormányzatok működési támogatásai (17+..+21)</t>
  </si>
  <si>
    <t>Vagyoni típusú adók (27+28)</t>
  </si>
  <si>
    <t>Termékek és szolgáltatások adói (29+31)</t>
  </si>
  <si>
    <t>Közhatalmi bevételek (25+26+32+33)</t>
  </si>
  <si>
    <t>Maradvány igénybevétele</t>
  </si>
  <si>
    <t>Belföldi finanszírozás bevételei</t>
  </si>
  <si>
    <t>KÖLTSÉGVETÉSI BEVÉTELEK ÖSSZESEN (22+23+34+35+37)</t>
  </si>
  <si>
    <t>FINANSZÍROZÁSI BEVÉTELEK ÖSSZESEN (39+40)</t>
  </si>
  <si>
    <t>PÉNZFORGALMI BEVÉTELEK (=38)</t>
  </si>
  <si>
    <t>Bevételek mindösszesen (41+42)</t>
  </si>
  <si>
    <t>Cím</t>
  </si>
  <si>
    <t xml:space="preserve">         III.                  </t>
  </si>
  <si>
    <t>Önkormányzatok jogalkotó és általános igazgatási tevékenysége</t>
  </si>
  <si>
    <t>Önkormányzatok elszámolásai a központi költségvetéssel</t>
  </si>
  <si>
    <t>Hosszabb időtartamú közfoglalkoztatás</t>
  </si>
  <si>
    <t>Út, autópálya építése</t>
  </si>
  <si>
    <t>Mindenféle egyéb szabadidős szolgáltatás</t>
  </si>
  <si>
    <t>Gyermekvédelmi pénzbeli és természetbeni ellátások</t>
  </si>
  <si>
    <t>Lakásfenntartással, lakhatással összefüggő ellátások</t>
  </si>
  <si>
    <t>Egyéb szociális pénzbeli és természetbeni ellátások, támogatások</t>
  </si>
  <si>
    <t>Záró létszám (fő)</t>
  </si>
  <si>
    <t>Üres álláshely  (fő)</t>
  </si>
  <si>
    <t>Intézmény</t>
  </si>
  <si>
    <t>2014. év előtt</t>
  </si>
  <si>
    <t>2014. évben</t>
  </si>
  <si>
    <t>Hitelállomány 2014.12.31.</t>
  </si>
  <si>
    <t xml:space="preserve">045160 Közutak, hidak,alagutak üzemelt., fenntart. </t>
  </si>
  <si>
    <t>Szolgáltatási kiadások (K33)</t>
  </si>
  <si>
    <t xml:space="preserve">066010 Zöldterület-kezelés             </t>
  </si>
  <si>
    <t>Törvény szerinti illetmények, munkabérek K1101</t>
  </si>
  <si>
    <t>Foglalkoztatottak személyi juttatásai K11</t>
  </si>
  <si>
    <t>Választott tisztségviselők K121</t>
  </si>
  <si>
    <t>Egyéb külső személyi juttatások K123</t>
  </si>
  <si>
    <t>Személyi juttatások összesen K1</t>
  </si>
  <si>
    <t>Munkaadókat terhelő járulékok és szociális hozzájárulási adó K2</t>
  </si>
  <si>
    <t xml:space="preserve">011130 Önkorm. jogalkotó és általános igazg. tev.          </t>
  </si>
  <si>
    <t>041232 Start-munka téli közfoglalkoztatás</t>
  </si>
  <si>
    <t>Szakmai anyagok beszerzése K311</t>
  </si>
  <si>
    <t>Készletbeszerzés K31</t>
  </si>
  <si>
    <t>Üzemeltetési anyagok beszerzése K312</t>
  </si>
  <si>
    <t xml:space="preserve">064010 Közvilá-gítás               </t>
  </si>
  <si>
    <t>045120 Út, autó-pálya építése</t>
  </si>
  <si>
    <t xml:space="preserve">082044 Könyv-tári szolg.            </t>
  </si>
  <si>
    <t xml:space="preserve">086090 Minden-féle egyéb szabadi. szolgáltatás           </t>
  </si>
  <si>
    <t xml:space="preserve">066020 Város-, községg. szolg.            </t>
  </si>
  <si>
    <t>Informatikai szolgáltatások igénybevétele K321</t>
  </si>
  <si>
    <t>Egyéb kommunikációs szolgáltatások K322</t>
  </si>
  <si>
    <t>Kommunikációs szolgáltatások K32</t>
  </si>
  <si>
    <t>Közüzemi díjak K331</t>
  </si>
  <si>
    <t>Bérleti és lízing díjak K332</t>
  </si>
  <si>
    <t>Karbantartási, kisjavítási szolgáltatások K334</t>
  </si>
  <si>
    <t>Egyéb szolgáltatások K337</t>
  </si>
  <si>
    <t>106020 Lakás-fennt., lakhat. összef. ellátások</t>
  </si>
  <si>
    <t>107060 Egyéb szoc. pénzbeli és természet ellátások támog.</t>
  </si>
  <si>
    <t>041233 Hosszabb tartamú közfogl.</t>
  </si>
  <si>
    <t>Működési célú előzetesen felszámított általános forgalmi adó K351</t>
  </si>
  <si>
    <t xml:space="preserve">013320 Közteme-tõ fenn-tartás és mûköd.            </t>
  </si>
  <si>
    <t>Kamatkiadások K353</t>
  </si>
  <si>
    <t>Egyéb dologi kiadások K355</t>
  </si>
  <si>
    <t>Különféle befizetések és egyéb dologi kiadások K35</t>
  </si>
  <si>
    <t>Dologi kiadások K3</t>
  </si>
  <si>
    <t>Foglalkoztatással, munkanélküliséggel kapcsolatos ellátások K45</t>
  </si>
  <si>
    <t>Lakhatással kapcsolatos ellátások K46</t>
  </si>
  <si>
    <t>Egyéb nem intézményi ellátások K48</t>
  </si>
  <si>
    <t>Ellátottak pénzbeli juttatásai K4</t>
  </si>
  <si>
    <t>Egyéb működési célú támogatások államháztartáson  belülre K506</t>
  </si>
  <si>
    <t>Egyéb működési célú támogatások államháztartáson kívülre K511</t>
  </si>
  <si>
    <t>Egyéb működési célú kiadások K5</t>
  </si>
  <si>
    <t>Egyéb tárgyi eszköz beszerzése, létesítése K64</t>
  </si>
  <si>
    <t>Beruházási célú előzetesen felszámított általános forgalmi adó K67</t>
  </si>
  <si>
    <t>Beruházások K6</t>
  </si>
  <si>
    <t>Ingatlanok felújítása K71</t>
  </si>
  <si>
    <t>Felújítási célú előzetesen felszámított általános forgalmi adó K74</t>
  </si>
  <si>
    <t>Felújítások K7</t>
  </si>
  <si>
    <t>Egyéb felhalmozási célú kiadások K8</t>
  </si>
  <si>
    <t>Költségvetési kiadások K1-K8</t>
  </si>
  <si>
    <t xml:space="preserve">011130                 Önkorm. jogalkotó és általános igazg. tev.          </t>
  </si>
  <si>
    <t xml:space="preserve">018010 Önkormányzatok elszámolásai  a közp. Ktgvet szervvel         </t>
  </si>
  <si>
    <t xml:space="preserve">066020 Város-, községgazd.m.n.s. szolg.            </t>
  </si>
  <si>
    <t>Helyi önkormányzatok működésének általános támogatása B111</t>
  </si>
  <si>
    <t>Működési célú központosított előirányzatok B115</t>
  </si>
  <si>
    <t>Települési önkormányzatok szociális gyermekjóléti és gyermekétkezt. felad. támog. B113</t>
  </si>
  <si>
    <t>Települési önkormányzatok kulturális felad. támog. B114</t>
  </si>
  <si>
    <t>Helyi önkormányzatok kiegészítő támogatásai B116</t>
  </si>
  <si>
    <t>Önkormányzatok működési költségvetési támogatása B11</t>
  </si>
  <si>
    <t>Működési célú visszatérítendő támogatások, kölcsönök igénybevétele államháztartáson belülről B15</t>
  </si>
  <si>
    <t>Működési célú visszatér.támog., kölcsönök visszatérülése áht-on belülről B14</t>
  </si>
  <si>
    <t>900020 Önkormányzatok funkricóra nem sorolható bevételei államhátrartáson belülról</t>
  </si>
  <si>
    <t>Egyéb működési célú támogatások bevételei államháztartáson belülről B16</t>
  </si>
  <si>
    <t>ebből: Központi kezelésű előirányzatok B16</t>
  </si>
  <si>
    <t>ebből: Elkülönített állami pénzalapok</t>
  </si>
  <si>
    <t>Működési célú támogatásértékű államháztartáson belülről B1</t>
  </si>
  <si>
    <t>Felhalmozási célú támogatások államháztartáson belülről B2</t>
  </si>
  <si>
    <t>Értékesítési és forgalmi adók  (iparűzési adó) B351</t>
  </si>
  <si>
    <t>Vagyoni típusú adók (építmény, magánszemélyek kommunális adója B34</t>
  </si>
  <si>
    <t>Gépjárműadók B354</t>
  </si>
  <si>
    <t>Közhatalmi bevételek B3</t>
  </si>
  <si>
    <t>Termékek és szolgáltatások adói B35</t>
  </si>
  <si>
    <t>Egyéb közhatalmi bevételek B36</t>
  </si>
  <si>
    <t>Szolgáltatások ellenértéke B402</t>
  </si>
  <si>
    <t>Tulajdonosi bevételek B404</t>
  </si>
  <si>
    <t>Működési bevételek B4</t>
  </si>
  <si>
    <t>086090 Mindenféle egyéb szabadidős szolgáltatás</t>
  </si>
  <si>
    <t>Kamatbevétel B408</t>
  </si>
  <si>
    <t>Felhalmozási bevételek B5</t>
  </si>
  <si>
    <t>Egyéb működési célú átvett pénzeszközök  B63</t>
  </si>
  <si>
    <t>ebből: önkormányzati többségi tulajdonú nem pénzügyi vállalkozástól B63</t>
  </si>
  <si>
    <t>ebből: egyéb vállalkozástól</t>
  </si>
  <si>
    <t>Működési célú átvett pénzeszközök B6</t>
  </si>
  <si>
    <t>Felhalmozási célú átvett pénzeszközök B7</t>
  </si>
  <si>
    <t>Költségvetési bevételek B1-B7</t>
  </si>
  <si>
    <t>Dunaremete Község Önkormányzat - Bevételei egységes rovatrend szerint tevékenységenként</t>
  </si>
  <si>
    <t>041233 Hosszabb időtartamú közfoglalkozt.</t>
  </si>
  <si>
    <t>Egyéb áruhasználati és szolgáltatási adók (talajterhelési díj)</t>
  </si>
  <si>
    <t>013320 Köztemető fenntart. és működ-tetés</t>
  </si>
  <si>
    <t>Finanszírozási bevételek (B8)</t>
  </si>
  <si>
    <t xml:space="preserve">Bevételek összesen </t>
  </si>
  <si>
    <t>900060 Forgatási és bef. Célú finansz. Művel.</t>
  </si>
  <si>
    <t>Dunaremete Község Önkormányzat  2014. december 31-i hitelállománya</t>
  </si>
  <si>
    <t>Dunaremete Község Önkormányzat által adott közvetett támogatások</t>
  </si>
  <si>
    <t>Önkormányzat</t>
  </si>
  <si>
    <t xml:space="preserve">  Dunaremete Község Önkormányzat                                                                                   2014. december 31-i létszámadatai</t>
  </si>
  <si>
    <t>Dunaremete Község Önkormányzatának   2014. évi költségvetési  címrendje:</t>
  </si>
  <si>
    <t>Önkormányzat Kormányzati funkciók szerint</t>
  </si>
  <si>
    <t>Háziorvosi alapelltás</t>
  </si>
  <si>
    <t>45230 Komp- és rév-közlekedés</t>
  </si>
  <si>
    <t>072111 Házior-vosi alapell.</t>
  </si>
  <si>
    <t>105010 Munkanélküli aktív korúak ell.</t>
  </si>
  <si>
    <t>084031 Civil szervezetek támogatás</t>
  </si>
  <si>
    <r>
      <t>Finanszírozási kiadások</t>
    </r>
    <r>
      <rPr>
        <b/>
        <sz val="9"/>
        <rFont val="Arial"/>
        <family val="2"/>
        <charset val="238"/>
      </rPr>
      <t xml:space="preserve"> K9</t>
    </r>
  </si>
  <si>
    <t xml:space="preserve">Kiadások összesen: </t>
  </si>
  <si>
    <t>Egyéb felhalmozási célú támogatások államházt. Belülre</t>
  </si>
  <si>
    <t>Dunaremete Község Önkormányzat - EGYSZERŰSÍTETT ÉVES PÉNZFORGALMI JELENTÉSE</t>
  </si>
  <si>
    <t>Egyéb felhalmozási célú támogatások bevételei államházt.belülről</t>
  </si>
  <si>
    <t>Felhalmozási célú támogatások államháztartások összesen</t>
  </si>
  <si>
    <t>Felhalmozási bevételek</t>
  </si>
  <si>
    <t>Felhalmozási célú átvett pénzeszköz</t>
  </si>
  <si>
    <t>Dunaremete Község Önkormányzat - Kiadásai egységes rovatrend szerint tevékenységenként</t>
  </si>
  <si>
    <t>Dunaremete Község Önkormányzat VAGYON MÉRLEGE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</si>
</sst>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#"/>
    <numFmt numFmtId="166" formatCode="_-* #,##0_-;\-* #,##0_-;_-* &quot;-&quot;??_-;_-@_-"/>
  </numFmts>
  <fonts count="44">
    <font>
      <sz val="10"/>
      <name val="Arial CE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8"/>
      <name val="Arial"/>
    </font>
    <font>
      <sz val="8"/>
      <name val="Arial CE"/>
      <charset val="238"/>
    </font>
    <font>
      <sz val="10"/>
      <name val="Arial"/>
      <family val="2"/>
      <charset val="238"/>
    </font>
    <font>
      <sz val="9"/>
      <name val="Arial"/>
    </font>
    <font>
      <b/>
      <sz val="9"/>
      <name val="Arial"/>
    </font>
    <font>
      <sz val="14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1" fillId="0" borderId="0"/>
    <xf numFmtId="0" fontId="15" fillId="0" borderId="0"/>
    <xf numFmtId="0" fontId="26" fillId="0" borderId="0"/>
    <xf numFmtId="0" fontId="19" fillId="0" borderId="0"/>
  </cellStyleXfs>
  <cellXfs count="170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3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0" fontId="9" fillId="2" borderId="0" xfId="0" applyFont="1" applyFill="1" applyAlignment="1">
      <alignment horizontal="center" vertical="top" wrapText="1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3" fontId="12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3" fontId="13" fillId="0" borderId="0" xfId="0" applyNumberFormat="1" applyFont="1" applyAlignment="1">
      <alignment horizontal="right" vertical="top" wrapText="1"/>
    </xf>
    <xf numFmtId="0" fontId="15" fillId="0" borderId="0" xfId="4"/>
    <xf numFmtId="0" fontId="8" fillId="0" borderId="1" xfId="3" applyFont="1" applyBorder="1"/>
    <xf numFmtId="0" fontId="16" fillId="0" borderId="1" xfId="3" applyFont="1" applyBorder="1"/>
    <xf numFmtId="0" fontId="11" fillId="0" borderId="1" xfId="3" applyBorder="1" applyAlignment="1">
      <alignment wrapText="1"/>
    </xf>
    <xf numFmtId="0" fontId="11" fillId="0" borderId="1" xfId="3" applyBorder="1"/>
    <xf numFmtId="0" fontId="17" fillId="0" borderId="1" xfId="3" applyFont="1" applyBorder="1"/>
    <xf numFmtId="0" fontId="8" fillId="0" borderId="1" xfId="3" applyFont="1" applyBorder="1" applyAlignment="1">
      <alignment wrapText="1"/>
    </xf>
    <xf numFmtId="0" fontId="20" fillId="0" borderId="0" xfId="6" applyFont="1"/>
    <xf numFmtId="0" fontId="21" fillId="0" borderId="0" xfId="6" applyFont="1" applyAlignment="1">
      <alignment horizontal="center"/>
    </xf>
    <xf numFmtId="0" fontId="19" fillId="0" borderId="0" xfId="6"/>
    <xf numFmtId="0" fontId="22" fillId="0" borderId="0" xfId="6" applyFont="1"/>
    <xf numFmtId="0" fontId="23" fillId="0" borderId="0" xfId="6" applyFont="1"/>
    <xf numFmtId="0" fontId="23" fillId="0" borderId="0" xfId="6" applyFont="1" applyAlignment="1">
      <alignment horizontal="left" indent="3"/>
    </xf>
    <xf numFmtId="0" fontId="22" fillId="0" borderId="0" xfId="6" applyFont="1" applyAlignment="1">
      <alignment horizontal="center"/>
    </xf>
    <xf numFmtId="0" fontId="22" fillId="0" borderId="0" xfId="0" applyFont="1"/>
    <xf numFmtId="0" fontId="18" fillId="0" borderId="0" xfId="6" applyFont="1"/>
    <xf numFmtId="0" fontId="24" fillId="0" borderId="0" xfId="6" applyFont="1"/>
    <xf numFmtId="0" fontId="23" fillId="0" borderId="0" xfId="6" applyFont="1" applyAlignment="1">
      <alignment horizontal="right"/>
    </xf>
    <xf numFmtId="165" fontId="25" fillId="0" borderId="0" xfId="5" applyNumberFormat="1" applyFont="1" applyFill="1" applyAlignment="1">
      <alignment horizontal="center" vertical="center" wrapText="1"/>
    </xf>
    <xf numFmtId="165" fontId="25" fillId="0" borderId="0" xfId="5" applyNumberFormat="1" applyFont="1" applyFill="1" applyAlignment="1">
      <alignment vertical="center" wrapText="1"/>
    </xf>
    <xf numFmtId="165" fontId="27" fillId="0" borderId="0" xfId="5" applyNumberFormat="1" applyFont="1" applyFill="1" applyAlignment="1">
      <alignment horizontal="right" vertical="center"/>
    </xf>
    <xf numFmtId="0" fontId="28" fillId="0" borderId="2" xfId="5" applyFont="1" applyFill="1" applyBorder="1" applyAlignment="1">
      <alignment horizontal="center" vertical="center" wrapText="1"/>
    </xf>
    <xf numFmtId="0" fontId="28" fillId="0" borderId="3" xfId="5" applyFont="1" applyFill="1" applyBorder="1" applyAlignment="1" applyProtection="1">
      <alignment horizontal="center" vertical="center" wrapText="1"/>
    </xf>
    <xf numFmtId="0" fontId="28" fillId="0" borderId="4" xfId="5" applyFont="1" applyFill="1" applyBorder="1" applyAlignment="1" applyProtection="1">
      <alignment horizontal="center" vertical="center" wrapText="1"/>
    </xf>
    <xf numFmtId="0" fontId="29" fillId="0" borderId="2" xfId="5" applyFont="1" applyFill="1" applyBorder="1" applyAlignment="1">
      <alignment horizontal="center" vertical="center" wrapText="1"/>
    </xf>
    <xf numFmtId="0" fontId="29" fillId="0" borderId="3" xfId="5" applyFont="1" applyFill="1" applyBorder="1" applyAlignment="1" applyProtection="1">
      <alignment horizontal="center" vertical="center" wrapText="1"/>
    </xf>
    <xf numFmtId="0" fontId="29" fillId="0" borderId="4" xfId="5" applyFont="1" applyFill="1" applyBorder="1" applyAlignment="1" applyProtection="1">
      <alignment horizontal="center" vertical="center" wrapText="1"/>
    </xf>
    <xf numFmtId="0" fontId="30" fillId="0" borderId="5" xfId="5" applyFont="1" applyFill="1" applyBorder="1" applyAlignment="1">
      <alignment horizontal="center" vertical="center" wrapText="1"/>
    </xf>
    <xf numFmtId="0" fontId="31" fillId="0" borderId="6" xfId="5" applyFont="1" applyFill="1" applyBorder="1" applyAlignment="1" applyProtection="1">
      <alignment horizontal="left" vertical="center" wrapText="1" indent="1"/>
    </xf>
    <xf numFmtId="165" fontId="3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5" applyFont="1" applyFill="1" applyBorder="1" applyAlignment="1">
      <alignment horizontal="center" vertical="center" wrapText="1"/>
    </xf>
    <xf numFmtId="0" fontId="31" fillId="0" borderId="9" xfId="5" applyFont="1" applyFill="1" applyBorder="1" applyAlignment="1" applyProtection="1">
      <alignment horizontal="left" vertical="center" wrapText="1" indent="1"/>
    </xf>
    <xf numFmtId="165" fontId="30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9" xfId="5" applyFont="1" applyFill="1" applyBorder="1" applyAlignment="1" applyProtection="1">
      <alignment horizontal="left" vertical="center" wrapText="1" indent="8"/>
    </xf>
    <xf numFmtId="0" fontId="30" fillId="0" borderId="11" xfId="5" applyFont="1" applyFill="1" applyBorder="1" applyAlignment="1" applyProtection="1">
      <alignment vertical="center" wrapText="1"/>
      <protection locked="0"/>
    </xf>
    <xf numFmtId="165" fontId="30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2" xfId="5" applyFont="1" applyFill="1" applyBorder="1" applyAlignment="1">
      <alignment horizontal="center" vertical="center" wrapText="1"/>
    </xf>
    <xf numFmtId="0" fontId="30" fillId="0" borderId="13" xfId="5" applyFont="1" applyFill="1" applyBorder="1" applyAlignment="1" applyProtection="1">
      <alignment vertical="center" wrapText="1"/>
      <protection locked="0"/>
    </xf>
    <xf numFmtId="165" fontId="30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5" applyFont="1" applyFill="1" applyBorder="1" applyAlignment="1">
      <alignment horizontal="center" vertical="center" wrapText="1"/>
    </xf>
    <xf numFmtId="0" fontId="30" fillId="0" borderId="0" xfId="5" applyFont="1" applyFill="1" applyBorder="1" applyAlignment="1" applyProtection="1">
      <alignment vertical="center" wrapText="1"/>
      <protection locked="0"/>
    </xf>
    <xf numFmtId="165" fontId="30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5" xfId="5" applyFont="1" applyFill="1" applyBorder="1" applyAlignment="1">
      <alignment horizontal="center" vertical="center" wrapText="1"/>
    </xf>
    <xf numFmtId="0" fontId="33" fillId="0" borderId="16" xfId="5" applyFont="1" applyFill="1" applyBorder="1" applyAlignment="1" applyProtection="1">
      <alignment vertical="center" wrapText="1"/>
    </xf>
    <xf numFmtId="165" fontId="32" fillId="0" borderId="16" xfId="5" applyNumberFormat="1" applyFont="1" applyFill="1" applyBorder="1" applyAlignment="1" applyProtection="1">
      <alignment vertical="center" wrapText="1"/>
    </xf>
    <xf numFmtId="165" fontId="32" fillId="0" borderId="17" xfId="5" applyNumberFormat="1" applyFont="1" applyFill="1" applyBorder="1" applyAlignment="1" applyProtection="1">
      <alignment vertical="center" wrapText="1"/>
    </xf>
    <xf numFmtId="0" fontId="0" fillId="0" borderId="1" xfId="0" applyBorder="1"/>
    <xf numFmtId="0" fontId="0" fillId="0" borderId="0" xfId="0" applyBorder="1"/>
    <xf numFmtId="0" fontId="0" fillId="0" borderId="18" xfId="0" applyBorder="1"/>
    <xf numFmtId="0" fontId="34" fillId="0" borderId="0" xfId="0" applyFont="1" applyBorder="1"/>
    <xf numFmtId="0" fontId="34" fillId="0" borderId="19" xfId="0" applyFont="1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1" xfId="0" applyBorder="1"/>
    <xf numFmtId="0" fontId="0" fillId="0" borderId="24" xfId="0" applyBorder="1"/>
    <xf numFmtId="0" fontId="0" fillId="0" borderId="25" xfId="0" applyBorder="1"/>
    <xf numFmtId="0" fontId="34" fillId="0" borderId="16" xfId="0" applyFont="1" applyBorder="1"/>
    <xf numFmtId="0" fontId="34" fillId="0" borderId="16" xfId="0" applyFont="1" applyBorder="1" applyAlignment="1">
      <alignment horizontal="center" vertical="top" wrapText="1"/>
    </xf>
    <xf numFmtId="0" fontId="0" fillId="0" borderId="0" xfId="1" applyNumberFormat="1" applyFont="1"/>
    <xf numFmtId="0" fontId="11" fillId="0" borderId="0" xfId="0" applyFont="1" applyAlignment="1">
      <alignment horizontal="left" vertical="top" wrapText="1"/>
    </xf>
    <xf numFmtId="0" fontId="34" fillId="0" borderId="0" xfId="1" applyNumberFormat="1" applyFont="1" applyAlignment="1">
      <alignment vertical="top"/>
    </xf>
    <xf numFmtId="0" fontId="0" fillId="0" borderId="0" xfId="0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3" fontId="11" fillId="0" borderId="0" xfId="0" applyNumberFormat="1" applyFont="1" applyAlignment="1">
      <alignment horizontal="right" vertical="top" wrapText="1"/>
    </xf>
    <xf numFmtId="0" fontId="0" fillId="0" borderId="0" xfId="0" applyFont="1"/>
    <xf numFmtId="3" fontId="0" fillId="0" borderId="0" xfId="0" applyNumberFormat="1"/>
    <xf numFmtId="3" fontId="34" fillId="0" borderId="0" xfId="0" applyNumberFormat="1" applyFont="1"/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top" wrapText="1"/>
    </xf>
    <xf numFmtId="3" fontId="35" fillId="0" borderId="0" xfId="0" applyNumberFormat="1" applyFont="1" applyAlignment="1">
      <alignment horizontal="right" vertical="top" wrapText="1"/>
    </xf>
    <xf numFmtId="0" fontId="36" fillId="0" borderId="0" xfId="0" applyFont="1"/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left" vertical="top" wrapText="1"/>
    </xf>
    <xf numFmtId="3" fontId="37" fillId="0" borderId="0" xfId="0" applyNumberFormat="1" applyFont="1" applyAlignment="1">
      <alignment horizontal="right" vertical="top" wrapText="1"/>
    </xf>
    <xf numFmtId="0" fontId="38" fillId="0" borderId="0" xfId="0" applyFont="1"/>
    <xf numFmtId="3" fontId="38" fillId="0" borderId="0" xfId="0" applyNumberFormat="1" applyFont="1"/>
    <xf numFmtId="0" fontId="36" fillId="0" borderId="0" xfId="0" applyFont="1" applyAlignment="1">
      <alignment horizontal="center"/>
    </xf>
    <xf numFmtId="0" fontId="17" fillId="2" borderId="0" xfId="0" applyFont="1" applyFill="1" applyAlignment="1">
      <alignment horizontal="center" vertical="top" wrapText="1"/>
    </xf>
    <xf numFmtId="0" fontId="18" fillId="0" borderId="0" xfId="6" applyFont="1" applyAlignment="1">
      <alignment vertical="center"/>
    </xf>
    <xf numFmtId="0" fontId="19" fillId="0" borderId="0" xfId="0" applyFont="1"/>
    <xf numFmtId="0" fontId="22" fillId="0" borderId="0" xfId="6" applyFont="1" applyAlignment="1">
      <alignment horizontal="left"/>
    </xf>
    <xf numFmtId="0" fontId="0" fillId="0" borderId="0" xfId="0"/>
    <xf numFmtId="0" fontId="17" fillId="2" borderId="0" xfId="0" applyFont="1" applyFill="1" applyAlignment="1">
      <alignment horizontal="center" vertical="top" wrapText="1"/>
    </xf>
    <xf numFmtId="166" fontId="0" fillId="0" borderId="0" xfId="1" applyNumberFormat="1" applyFont="1"/>
    <xf numFmtId="0" fontId="35" fillId="2" borderId="0" xfId="0" applyFont="1" applyFill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3" fontId="41" fillId="0" borderId="0" xfId="0" applyNumberFormat="1" applyFont="1" applyAlignment="1">
      <alignment horizontal="right" vertical="top" wrapText="1"/>
    </xf>
    <xf numFmtId="0" fontId="20" fillId="0" borderId="0" xfId="0" applyFont="1"/>
    <xf numFmtId="0" fontId="42" fillId="0" borderId="0" xfId="0" applyFont="1" applyAlignment="1">
      <alignment horizontal="center" vertical="top" wrapText="1"/>
    </xf>
    <xf numFmtId="0" fontId="42" fillId="0" borderId="0" xfId="0" applyFont="1" applyAlignment="1">
      <alignment horizontal="left" vertical="top" wrapText="1"/>
    </xf>
    <xf numFmtId="3" fontId="42" fillId="0" borderId="0" xfId="0" applyNumberFormat="1" applyFont="1" applyAlignment="1">
      <alignment horizontal="right" vertical="top" wrapText="1"/>
    </xf>
    <xf numFmtId="3" fontId="43" fillId="0" borderId="0" xfId="0" applyNumberFormat="1" applyFont="1"/>
    <xf numFmtId="0" fontId="40" fillId="3" borderId="0" xfId="0" applyFont="1" applyFill="1"/>
    <xf numFmtId="0" fontId="39" fillId="2" borderId="0" xfId="0" applyFont="1" applyFill="1" applyAlignment="1">
      <alignment horizontal="center" vertical="top" wrapText="1"/>
    </xf>
    <xf numFmtId="0" fontId="40" fillId="3" borderId="0" xfId="0" applyFont="1" applyFill="1" applyAlignment="1">
      <alignment vertical="top" wrapText="1"/>
    </xf>
    <xf numFmtId="0" fontId="43" fillId="0" borderId="0" xfId="0" applyFont="1"/>
    <xf numFmtId="3" fontId="20" fillId="0" borderId="0" xfId="0" applyNumberFormat="1" applyFont="1"/>
    <xf numFmtId="166" fontId="34" fillId="0" borderId="0" xfId="1" applyNumberFormat="1" applyFont="1"/>
    <xf numFmtId="166" fontId="11" fillId="0" borderId="0" xfId="1" applyNumberFormat="1" applyFont="1" applyAlignment="1">
      <alignment horizontal="right" vertical="top" wrapText="1"/>
    </xf>
    <xf numFmtId="166" fontId="8" fillId="0" borderId="0" xfId="1" applyNumberFormat="1" applyFont="1" applyAlignment="1">
      <alignment horizontal="right" vertical="top" wrapText="1"/>
    </xf>
    <xf numFmtId="166" fontId="19" fillId="0" borderId="0" xfId="1" applyNumberFormat="1" applyFont="1"/>
    <xf numFmtId="0" fontId="5" fillId="3" borderId="0" xfId="0" applyFont="1" applyFill="1" applyAlignment="1">
      <alignment vertical="top" wrapText="1"/>
    </xf>
    <xf numFmtId="0" fontId="0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39" fillId="2" borderId="0" xfId="0" applyFont="1" applyFill="1" applyAlignment="1">
      <alignment horizontal="center" vertical="top" wrapText="1"/>
    </xf>
    <xf numFmtId="0" fontId="40" fillId="0" borderId="0" xfId="0" applyFont="1"/>
    <xf numFmtId="0" fontId="0" fillId="0" borderId="0" xfId="0"/>
    <xf numFmtId="0" fontId="35" fillId="2" borderId="0" xfId="0" applyFont="1" applyFill="1" applyAlignment="1">
      <alignment horizontal="center" vertical="top" wrapText="1"/>
    </xf>
    <xf numFmtId="0" fontId="36" fillId="0" borderId="0" xfId="0" applyFont="1"/>
    <xf numFmtId="0" fontId="18" fillId="0" borderId="0" xfId="6" applyFont="1" applyAlignment="1">
      <alignment horizontal="center"/>
    </xf>
    <xf numFmtId="0" fontId="22" fillId="0" borderId="0" xfId="6" applyFont="1" applyAlignment="1">
      <alignment horizontal="left"/>
    </xf>
    <xf numFmtId="0" fontId="23" fillId="0" borderId="0" xfId="6" applyFont="1" applyAlignment="1">
      <alignment horizontal="center"/>
    </xf>
    <xf numFmtId="0" fontId="14" fillId="0" borderId="0" xfId="4" applyFont="1" applyAlignment="1">
      <alignment horizont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34" fillId="0" borderId="29" xfId="0" applyFont="1" applyBorder="1" applyAlignment="1">
      <alignment horizontal="center" vertical="top" wrapText="1"/>
    </xf>
    <xf numFmtId="0" fontId="34" fillId="0" borderId="30" xfId="0" applyFont="1" applyBorder="1" applyAlignment="1">
      <alignment horizontal="center" vertical="top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9" xfId="0" applyBorder="1" applyAlignment="1">
      <alignment horizont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" xfId="0" applyBorder="1" applyAlignment="1">
      <alignment horizontal="center"/>
    </xf>
    <xf numFmtId="0" fontId="34" fillId="0" borderId="4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34" fillId="0" borderId="45" xfId="0" applyFont="1" applyBorder="1" applyAlignment="1">
      <alignment horizontal="center" vertical="top" wrapText="1"/>
    </xf>
    <xf numFmtId="0" fontId="34" fillId="0" borderId="46" xfId="0" applyFont="1" applyBorder="1" applyAlignment="1">
      <alignment horizontal="center" vertical="top" wrapText="1"/>
    </xf>
  </cellXfs>
  <cellStyles count="7">
    <cellStyle name="Ezres" xfId="1" builtinId="3"/>
    <cellStyle name="Normál" xfId="0" builtinId="0"/>
    <cellStyle name="Normál 2" xfId="2"/>
    <cellStyle name="Normál 2 2" xfId="3"/>
    <cellStyle name="Normál 4" xfId="4"/>
    <cellStyle name="Normál 5" xfId="5"/>
    <cellStyle name="Normál 6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6"/>
  <sheetViews>
    <sheetView tabSelected="1" workbookViewId="0">
      <pane ySplit="2" topLeftCell="A3" activePane="bottomLeft" state="frozen"/>
      <selection pane="bottomLeft" activeCell="C45" sqref="C45"/>
    </sheetView>
  </sheetViews>
  <sheetFormatPr defaultRowHeight="12.75"/>
  <cols>
    <col min="1" max="1" width="5.140625" customWidth="1"/>
    <col min="2" max="2" width="58" customWidth="1"/>
    <col min="3" max="3" width="8.5703125" customWidth="1"/>
    <col min="4" max="4" width="7.42578125" customWidth="1"/>
    <col min="5" max="5" width="7.5703125" customWidth="1"/>
    <col min="6" max="6" width="8.28515625" customWidth="1"/>
    <col min="7" max="7" width="7" customWidth="1"/>
    <col min="8" max="8" width="6.42578125" customWidth="1"/>
    <col min="9" max="9" width="7" customWidth="1"/>
    <col min="10" max="10" width="6.7109375" customWidth="1"/>
    <col min="11" max="11" width="6.5703125" customWidth="1"/>
    <col min="12" max="12" width="6" customWidth="1"/>
    <col min="13" max="13" width="6.140625" customWidth="1"/>
    <col min="14" max="14" width="7.140625" customWidth="1"/>
    <col min="15" max="15" width="6.140625" customWidth="1"/>
    <col min="16" max="16" width="7" customWidth="1"/>
    <col min="17" max="17" width="7.5703125" customWidth="1"/>
    <col min="18" max="18" width="7" customWidth="1"/>
    <col min="19" max="19" width="9.42578125" customWidth="1"/>
    <col min="20" max="20" width="6.85546875" customWidth="1"/>
    <col min="21" max="21" width="8.85546875" customWidth="1"/>
  </cols>
  <sheetData>
    <row r="1" spans="1:21" ht="21" customHeight="1">
      <c r="A1" s="131" t="s">
        <v>310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29"/>
      <c r="S1" s="129"/>
      <c r="T1" s="129"/>
      <c r="U1" s="92"/>
    </row>
    <row r="2" spans="1:21" s="10" customFormat="1" ht="93.75" customHeight="1">
      <c r="A2" s="9"/>
      <c r="B2" s="9" t="s">
        <v>2</v>
      </c>
      <c r="C2" s="9" t="s">
        <v>3</v>
      </c>
      <c r="D2" s="9" t="s">
        <v>199</v>
      </c>
      <c r="E2" s="9" t="s">
        <v>201</v>
      </c>
      <c r="F2" s="104" t="s">
        <v>208</v>
      </c>
      <c r="G2" s="104" t="s">
        <v>209</v>
      </c>
      <c r="H2" s="104" t="s">
        <v>227</v>
      </c>
      <c r="I2" s="104" t="s">
        <v>217</v>
      </c>
      <c r="J2" s="104" t="s">
        <v>215</v>
      </c>
      <c r="K2" s="104" t="s">
        <v>214</v>
      </c>
      <c r="L2" s="104" t="s">
        <v>225</v>
      </c>
      <c r="M2" s="109" t="s">
        <v>299</v>
      </c>
      <c r="N2" s="104" t="s">
        <v>226</v>
      </c>
      <c r="O2" s="104" t="s">
        <v>213</v>
      </c>
      <c r="P2" s="104" t="s">
        <v>216</v>
      </c>
      <c r="Q2" s="104" t="s">
        <v>229</v>
      </c>
      <c r="R2" s="109" t="s">
        <v>298</v>
      </c>
      <c r="S2" s="109" t="s">
        <v>300</v>
      </c>
      <c r="T2" s="109" t="s">
        <v>301</v>
      </c>
    </row>
    <row r="3" spans="1:21">
      <c r="A3" s="12" t="s">
        <v>4</v>
      </c>
      <c r="B3" s="13" t="s">
        <v>202</v>
      </c>
      <c r="C3" s="14">
        <f>SUM(D3:Q3)</f>
        <v>2528</v>
      </c>
      <c r="D3" s="14"/>
      <c r="E3" s="14">
        <v>1215</v>
      </c>
      <c r="F3" s="14"/>
      <c r="G3" s="14">
        <v>778</v>
      </c>
      <c r="H3" s="14">
        <v>535</v>
      </c>
      <c r="I3" s="14"/>
      <c r="J3" s="14"/>
      <c r="K3" s="14"/>
      <c r="L3" s="14"/>
      <c r="M3" s="14"/>
      <c r="N3" s="14"/>
      <c r="P3" s="14"/>
      <c r="Q3" s="14"/>
    </row>
    <row r="4" spans="1:21">
      <c r="A4" s="12" t="s">
        <v>5</v>
      </c>
      <c r="B4" s="13" t="s">
        <v>203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P4" s="14"/>
      <c r="Q4" s="14"/>
    </row>
    <row r="5" spans="1:21">
      <c r="A5" s="12" t="s">
        <v>6</v>
      </c>
      <c r="B5" t="s">
        <v>204</v>
      </c>
      <c r="C5" s="14">
        <f>SUM(D5:Q5)</f>
        <v>4350</v>
      </c>
      <c r="F5">
        <v>4350</v>
      </c>
    </row>
    <row r="6" spans="1:21">
      <c r="A6" s="94" t="s">
        <v>7</v>
      </c>
      <c r="B6" s="95" t="s">
        <v>205</v>
      </c>
      <c r="C6" s="14">
        <f>SUM(D6:Q6)</f>
        <v>664</v>
      </c>
      <c r="D6" s="14"/>
      <c r="E6" s="14"/>
      <c r="F6" s="14"/>
      <c r="G6" s="14"/>
      <c r="H6" s="14"/>
      <c r="I6" s="14">
        <v>424</v>
      </c>
      <c r="J6" s="14">
        <v>240</v>
      </c>
      <c r="K6" s="14"/>
      <c r="L6" s="14"/>
      <c r="M6" s="14"/>
      <c r="N6" s="14"/>
      <c r="P6" s="14"/>
      <c r="Q6" s="14"/>
    </row>
    <row r="7" spans="1:21">
      <c r="A7" s="15" t="s">
        <v>8</v>
      </c>
      <c r="B7" s="99" t="s">
        <v>206</v>
      </c>
      <c r="C7" s="100">
        <f>SUM(C3:C6)</f>
        <v>7542</v>
      </c>
      <c r="D7" s="17"/>
      <c r="E7" s="17">
        <f>SUM(E3:E6)</f>
        <v>1215</v>
      </c>
      <c r="F7" s="17">
        <f t="shared" ref="F7:I7" si="0">SUM(F3:F6)</f>
        <v>4350</v>
      </c>
      <c r="G7" s="17">
        <f t="shared" si="0"/>
        <v>778</v>
      </c>
      <c r="H7" s="17">
        <f t="shared" si="0"/>
        <v>535</v>
      </c>
      <c r="I7" s="17">
        <f t="shared" si="0"/>
        <v>424</v>
      </c>
      <c r="J7" s="17">
        <f>SUM(J3:J6)</f>
        <v>240</v>
      </c>
      <c r="K7" s="17"/>
      <c r="L7" s="17"/>
      <c r="M7" s="17"/>
      <c r="N7" s="17"/>
      <c r="P7" s="17"/>
      <c r="Q7" s="17"/>
    </row>
    <row r="8" spans="1:21">
      <c r="A8" s="98" t="s">
        <v>9</v>
      </c>
      <c r="B8" s="99" t="s">
        <v>207</v>
      </c>
      <c r="C8" s="17">
        <f>SUM(D8:Q8)</f>
        <v>1412</v>
      </c>
      <c r="D8" s="17"/>
      <c r="E8" s="17">
        <v>154</v>
      </c>
      <c r="F8" s="17">
        <v>919</v>
      </c>
      <c r="G8" s="17">
        <v>95</v>
      </c>
      <c r="H8" s="17">
        <v>83</v>
      </c>
      <c r="I8" s="17">
        <v>103</v>
      </c>
      <c r="J8" s="17">
        <v>58</v>
      </c>
      <c r="K8" s="17"/>
      <c r="L8" s="17"/>
      <c r="M8" s="17"/>
      <c r="N8" s="17"/>
      <c r="P8" s="17"/>
      <c r="Q8" s="17"/>
    </row>
    <row r="9" spans="1:21">
      <c r="A9" s="12" t="s">
        <v>10</v>
      </c>
      <c r="B9" s="95" t="s">
        <v>210</v>
      </c>
      <c r="C9" s="14">
        <f>SUM(D9:Q9)</f>
        <v>28</v>
      </c>
      <c r="D9" s="14"/>
      <c r="E9" s="14"/>
      <c r="F9" s="14">
        <v>28</v>
      </c>
      <c r="G9" s="14"/>
      <c r="H9" s="14"/>
      <c r="I9" s="14"/>
      <c r="J9" s="14"/>
      <c r="K9" s="14"/>
      <c r="L9" s="14"/>
      <c r="M9" s="14"/>
      <c r="N9" s="14"/>
      <c r="P9" s="14"/>
      <c r="Q9" s="14"/>
    </row>
    <row r="10" spans="1:21">
      <c r="A10" s="94" t="s">
        <v>11</v>
      </c>
      <c r="B10" s="95" t="s">
        <v>212</v>
      </c>
      <c r="C10" s="14">
        <f>SUM(D10:R10)</f>
        <v>489</v>
      </c>
      <c r="D10" s="14"/>
      <c r="E10" s="14">
        <v>220</v>
      </c>
      <c r="F10" s="14">
        <v>33</v>
      </c>
      <c r="H10" s="14">
        <v>34</v>
      </c>
      <c r="I10" s="14">
        <v>56</v>
      </c>
      <c r="J10" s="14"/>
      <c r="K10" s="14"/>
      <c r="L10" s="14"/>
      <c r="M10" s="14"/>
      <c r="N10" s="14"/>
      <c r="P10" s="14">
        <v>73</v>
      </c>
      <c r="Q10" s="14">
        <v>39</v>
      </c>
      <c r="R10">
        <v>34</v>
      </c>
    </row>
    <row r="11" spans="1:21">
      <c r="A11" s="98" t="s">
        <v>12</v>
      </c>
      <c r="B11" s="99" t="s">
        <v>211</v>
      </c>
      <c r="C11" s="91">
        <f>SUM(C9:C10)</f>
        <v>517</v>
      </c>
      <c r="D11" s="96"/>
      <c r="E11" s="90">
        <f>SUM(E9:E10)</f>
        <v>220</v>
      </c>
      <c r="F11" s="90">
        <f t="shared" ref="F11:Q11" si="1">SUM(F9:F10)</f>
        <v>61</v>
      </c>
      <c r="G11" s="90"/>
      <c r="H11" s="90">
        <f t="shared" ref="H11" si="2">SUM(H9:H10)</f>
        <v>34</v>
      </c>
      <c r="I11" s="90">
        <f t="shared" si="1"/>
        <v>56</v>
      </c>
      <c r="J11" s="90">
        <f>SUM(J9:J10)</f>
        <v>0</v>
      </c>
      <c r="K11" s="90"/>
      <c r="L11" s="90"/>
      <c r="M11" s="90"/>
      <c r="N11" s="90"/>
      <c r="P11" s="90">
        <f t="shared" si="1"/>
        <v>73</v>
      </c>
      <c r="Q11" s="90">
        <f t="shared" si="1"/>
        <v>39</v>
      </c>
    </row>
    <row r="12" spans="1:21" s="89" customFormat="1">
      <c r="A12" s="94" t="s">
        <v>13</v>
      </c>
      <c r="B12" s="95" t="s">
        <v>218</v>
      </c>
      <c r="C12" s="96">
        <f>SUM(D12:Q12)</f>
        <v>140</v>
      </c>
      <c r="D12" s="96"/>
      <c r="E12" s="96"/>
      <c r="F12" s="96">
        <v>128</v>
      </c>
      <c r="G12" s="96"/>
      <c r="H12" s="96"/>
      <c r="I12" s="96"/>
      <c r="J12" s="96">
        <v>12</v>
      </c>
      <c r="K12" s="96"/>
      <c r="L12" s="96"/>
      <c r="M12" s="96"/>
      <c r="N12" s="96"/>
      <c r="P12" s="96"/>
      <c r="Q12" s="96"/>
    </row>
    <row r="13" spans="1:21">
      <c r="A13" s="12" t="s">
        <v>14</v>
      </c>
      <c r="B13" s="95" t="s">
        <v>219</v>
      </c>
      <c r="C13" s="14">
        <f>SUM(D13:Q13)</f>
        <v>201</v>
      </c>
      <c r="D13" s="14"/>
      <c r="E13" s="14"/>
      <c r="F13" s="14">
        <v>201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21">
      <c r="A14" s="98" t="s">
        <v>15</v>
      </c>
      <c r="B14" s="99" t="s">
        <v>220</v>
      </c>
      <c r="C14" s="91">
        <f>SUM(C12:C13)</f>
        <v>341</v>
      </c>
      <c r="D14" s="91"/>
      <c r="E14" s="91"/>
      <c r="F14" s="91">
        <f t="shared" ref="F14:J14" si="3">SUM(F12:F13)</f>
        <v>329</v>
      </c>
      <c r="G14" s="91"/>
      <c r="H14" s="91"/>
      <c r="I14" s="91"/>
      <c r="J14" s="91">
        <f t="shared" si="3"/>
        <v>12</v>
      </c>
      <c r="K14" s="91"/>
      <c r="L14" s="91"/>
      <c r="M14" s="91"/>
      <c r="N14" s="91"/>
      <c r="O14" s="91"/>
      <c r="P14" s="91"/>
      <c r="Q14" s="91"/>
    </row>
    <row r="15" spans="1:21">
      <c r="A15" s="12" t="s">
        <v>16</v>
      </c>
      <c r="B15" s="95" t="s">
        <v>221</v>
      </c>
      <c r="C15">
        <f>SUM(D15:Q15)</f>
        <v>1470</v>
      </c>
      <c r="E15">
        <v>6</v>
      </c>
      <c r="I15">
        <v>70</v>
      </c>
      <c r="M15">
        <v>159</v>
      </c>
      <c r="O15">
        <v>457</v>
      </c>
      <c r="P15">
        <v>666</v>
      </c>
      <c r="Q15">
        <v>112</v>
      </c>
    </row>
    <row r="16" spans="1:21">
      <c r="A16" s="12" t="s">
        <v>17</v>
      </c>
      <c r="B16" s="95" t="s">
        <v>222</v>
      </c>
      <c r="C16">
        <f>SUM(D16:Q16)</f>
        <v>40</v>
      </c>
      <c r="F16">
        <v>40</v>
      </c>
    </row>
    <row r="17" spans="1:20">
      <c r="A17" s="12" t="s">
        <v>18</v>
      </c>
      <c r="B17" s="95" t="s">
        <v>223</v>
      </c>
      <c r="C17">
        <f>SUM(D17:Q17)</f>
        <v>1823</v>
      </c>
      <c r="D17">
        <v>1766</v>
      </c>
      <c r="E17">
        <v>17</v>
      </c>
      <c r="P17">
        <v>40</v>
      </c>
    </row>
    <row r="18" spans="1:20">
      <c r="A18" s="94" t="s">
        <v>19</v>
      </c>
      <c r="B18" s="95" t="s">
        <v>224</v>
      </c>
      <c r="C18">
        <f>SUM(D18:R18)</f>
        <v>1007</v>
      </c>
      <c r="F18">
        <v>318</v>
      </c>
      <c r="I18">
        <v>248</v>
      </c>
      <c r="P18">
        <v>439</v>
      </c>
      <c r="R18">
        <v>2</v>
      </c>
    </row>
    <row r="19" spans="1:20" ht="14.25" customHeight="1">
      <c r="A19" s="98" t="s">
        <v>20</v>
      </c>
      <c r="B19" s="99" t="s">
        <v>200</v>
      </c>
      <c r="C19" s="100">
        <f>SUM(C15:C18)</f>
        <v>4340</v>
      </c>
      <c r="D19" s="100">
        <f>SUM(D15:D18)</f>
        <v>1766</v>
      </c>
      <c r="E19" s="100">
        <f t="shared" ref="E19:Q19" si="4">SUM(E15:E18)</f>
        <v>23</v>
      </c>
      <c r="F19" s="100">
        <f t="shared" si="4"/>
        <v>358</v>
      </c>
      <c r="G19" s="100"/>
      <c r="H19" s="100"/>
      <c r="I19" s="100">
        <f t="shared" si="4"/>
        <v>318</v>
      </c>
      <c r="J19" s="100"/>
      <c r="K19" s="100"/>
      <c r="L19" s="100"/>
      <c r="M19" s="100"/>
      <c r="N19" s="100"/>
      <c r="O19" s="100">
        <f t="shared" si="4"/>
        <v>457</v>
      </c>
      <c r="P19" s="100">
        <f t="shared" si="4"/>
        <v>1145</v>
      </c>
      <c r="Q19" s="100">
        <f t="shared" si="4"/>
        <v>112</v>
      </c>
    </row>
    <row r="20" spans="1:20">
      <c r="A20" s="94" t="s">
        <v>21</v>
      </c>
      <c r="B20" s="95" t="s">
        <v>228</v>
      </c>
      <c r="C20" s="90">
        <f>SUM(D20:R20)</f>
        <v>1257</v>
      </c>
      <c r="D20">
        <v>477</v>
      </c>
      <c r="E20">
        <v>66</v>
      </c>
      <c r="F20">
        <v>109</v>
      </c>
      <c r="H20">
        <v>9</v>
      </c>
      <c r="I20">
        <v>87</v>
      </c>
      <c r="J20">
        <v>3</v>
      </c>
      <c r="M20">
        <v>42</v>
      </c>
      <c r="O20">
        <v>117</v>
      </c>
      <c r="P20">
        <v>296</v>
      </c>
      <c r="Q20">
        <v>41</v>
      </c>
      <c r="R20">
        <v>10</v>
      </c>
    </row>
    <row r="21" spans="1:20" ht="14.25" customHeight="1">
      <c r="A21" s="12" t="s">
        <v>22</v>
      </c>
      <c r="B21" s="95" t="s">
        <v>230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20">
      <c r="A22" s="12" t="s">
        <v>23</v>
      </c>
      <c r="B22" s="95" t="s">
        <v>231</v>
      </c>
      <c r="C22" s="14">
        <f>SUM(D22:Q22)</f>
        <v>111</v>
      </c>
      <c r="D22" s="14"/>
      <c r="E22" s="14"/>
      <c r="F22" s="14"/>
      <c r="G22" s="14"/>
      <c r="H22" s="14"/>
      <c r="I22" s="14">
        <v>111</v>
      </c>
      <c r="J22" s="14"/>
      <c r="K22" s="14"/>
      <c r="L22" s="14"/>
      <c r="M22" s="14"/>
      <c r="N22" s="14"/>
      <c r="O22" s="14"/>
      <c r="P22" s="14"/>
      <c r="Q22" s="14"/>
    </row>
    <row r="23" spans="1:20" ht="15" customHeight="1">
      <c r="A23" s="98" t="s">
        <v>0</v>
      </c>
      <c r="B23" s="99" t="s">
        <v>232</v>
      </c>
      <c r="C23" s="100">
        <f>SUM(C20:C22)</f>
        <v>1368</v>
      </c>
      <c r="D23" s="100">
        <f>SUM(D20:D22)</f>
        <v>477</v>
      </c>
      <c r="E23" s="100">
        <f t="shared" ref="E23:Q23" si="5">SUM(E20:E22)</f>
        <v>66</v>
      </c>
      <c r="F23" s="100">
        <f t="shared" si="5"/>
        <v>109</v>
      </c>
      <c r="G23" s="100"/>
      <c r="H23" s="100">
        <f t="shared" si="5"/>
        <v>9</v>
      </c>
      <c r="I23" s="100">
        <f t="shared" si="5"/>
        <v>198</v>
      </c>
      <c r="J23" s="100">
        <f t="shared" si="5"/>
        <v>3</v>
      </c>
      <c r="K23" s="100"/>
      <c r="L23" s="100"/>
      <c r="M23" s="100"/>
      <c r="N23" s="100"/>
      <c r="O23" s="100">
        <f t="shared" si="5"/>
        <v>117</v>
      </c>
      <c r="P23" s="100">
        <f t="shared" si="5"/>
        <v>296</v>
      </c>
      <c r="Q23" s="100">
        <f t="shared" si="5"/>
        <v>41</v>
      </c>
      <c r="R23" s="86"/>
    </row>
    <row r="24" spans="1:20" s="86" customFormat="1">
      <c r="A24" s="98" t="s">
        <v>1</v>
      </c>
      <c r="B24" s="99" t="s">
        <v>233</v>
      </c>
      <c r="C24" s="91">
        <f>SUM(D24:R24)</f>
        <v>6566</v>
      </c>
      <c r="D24" s="91">
        <f>SUM(D23,D19+D14+D11)</f>
        <v>2243</v>
      </c>
      <c r="E24" s="91">
        <f t="shared" ref="E24:Q24" si="6">SUM(E23,E19+E14+E11)</f>
        <v>309</v>
      </c>
      <c r="F24" s="91">
        <f t="shared" si="6"/>
        <v>857</v>
      </c>
      <c r="G24" s="91"/>
      <c r="H24" s="91">
        <f t="shared" si="6"/>
        <v>43</v>
      </c>
      <c r="I24" s="91">
        <f t="shared" si="6"/>
        <v>572</v>
      </c>
      <c r="J24" s="91">
        <f t="shared" si="6"/>
        <v>15</v>
      </c>
      <c r="K24" s="91"/>
      <c r="L24" s="91"/>
      <c r="M24" s="91">
        <f>SUM(M20+M15)</f>
        <v>201</v>
      </c>
      <c r="N24" s="91"/>
      <c r="O24" s="91">
        <f t="shared" si="6"/>
        <v>574</v>
      </c>
      <c r="P24" s="91">
        <f t="shared" si="6"/>
        <v>1514</v>
      </c>
      <c r="Q24" s="91">
        <f t="shared" si="6"/>
        <v>192</v>
      </c>
      <c r="R24" s="86">
        <f>SUM(R10+R18+R20)</f>
        <v>46</v>
      </c>
    </row>
    <row r="25" spans="1:20" ht="12.75" customHeight="1">
      <c r="A25" s="12" t="s">
        <v>24</v>
      </c>
      <c r="B25" s="95" t="s">
        <v>234</v>
      </c>
      <c r="C25" s="90">
        <f>SUM(D25:S25)</f>
        <v>62</v>
      </c>
      <c r="S25">
        <v>62</v>
      </c>
    </row>
    <row r="26" spans="1:20" ht="13.5" customHeight="1">
      <c r="A26" s="12" t="s">
        <v>25</v>
      </c>
      <c r="B26" s="95" t="s">
        <v>235</v>
      </c>
      <c r="C26" s="90">
        <f>SUM(D26:S26)</f>
        <v>10</v>
      </c>
      <c r="L26">
        <v>10</v>
      </c>
    </row>
    <row r="27" spans="1:20">
      <c r="A27" s="94" t="s">
        <v>26</v>
      </c>
      <c r="B27" s="95" t="s">
        <v>236</v>
      </c>
      <c r="C27" s="90">
        <f>SUM(D27:S27)</f>
        <v>190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>
        <v>190</v>
      </c>
      <c r="O27" s="14"/>
      <c r="P27" s="14"/>
      <c r="Q27" s="14"/>
    </row>
    <row r="28" spans="1:20" ht="14.25" customHeight="1">
      <c r="A28" s="98" t="s">
        <v>27</v>
      </c>
      <c r="B28" s="99" t="s">
        <v>237</v>
      </c>
      <c r="C28" s="91">
        <f>SUM(C25:C27)</f>
        <v>262</v>
      </c>
      <c r="D28" s="86"/>
      <c r="E28" s="86"/>
      <c r="F28" s="86"/>
      <c r="G28" s="86"/>
      <c r="H28" s="86"/>
      <c r="I28" s="86"/>
      <c r="J28" s="86"/>
      <c r="K28" s="86"/>
      <c r="L28" s="86">
        <f>SUM(L26:L27)</f>
        <v>10</v>
      </c>
      <c r="M28" s="86"/>
      <c r="N28" s="86">
        <f t="shared" ref="N28" si="7">SUM(N26:N27)</f>
        <v>190</v>
      </c>
      <c r="O28" s="86"/>
      <c r="P28" s="86"/>
      <c r="Q28" s="86"/>
      <c r="S28">
        <f>SUM(S25:S27)</f>
        <v>62</v>
      </c>
    </row>
    <row r="29" spans="1:20">
      <c r="A29" s="12" t="s">
        <v>28</v>
      </c>
      <c r="B29" s="95" t="s">
        <v>238</v>
      </c>
      <c r="C29">
        <f>SUM(D29:Q29)</f>
        <v>77</v>
      </c>
      <c r="F29">
        <v>52</v>
      </c>
      <c r="I29">
        <v>25</v>
      </c>
    </row>
    <row r="30" spans="1:20">
      <c r="A30" s="12" t="s">
        <v>29</v>
      </c>
      <c r="B30" s="95" t="s">
        <v>239</v>
      </c>
      <c r="C30" s="108">
        <f>SUM(D30:T30)</f>
        <v>50</v>
      </c>
      <c r="T30">
        <v>50</v>
      </c>
    </row>
    <row r="31" spans="1:20">
      <c r="A31" s="98" t="s">
        <v>30</v>
      </c>
      <c r="B31" s="99" t="s">
        <v>240</v>
      </c>
      <c r="C31" s="86">
        <f>SUM(C29:C30)</f>
        <v>127</v>
      </c>
      <c r="D31" s="86"/>
      <c r="E31" s="86"/>
      <c r="F31" s="86">
        <f>SUM(F29:F30)</f>
        <v>52</v>
      </c>
      <c r="G31" s="86"/>
      <c r="H31" s="86"/>
      <c r="I31" s="86">
        <f t="shared" ref="I31" si="8">SUM(I29:I30)</f>
        <v>25</v>
      </c>
      <c r="J31" s="86"/>
      <c r="K31" s="86"/>
      <c r="L31" s="86"/>
      <c r="M31" s="86"/>
      <c r="N31" s="86"/>
      <c r="O31" s="86"/>
      <c r="P31" s="86"/>
      <c r="Q31" s="86"/>
    </row>
    <row r="32" spans="1:20" ht="15.75" customHeight="1">
      <c r="A32" s="12" t="s">
        <v>31</v>
      </c>
      <c r="B32" s="95" t="s">
        <v>241</v>
      </c>
      <c r="C32" s="17"/>
      <c r="D32" s="17"/>
      <c r="E32" s="96"/>
      <c r="F32" s="9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20" ht="14.25" customHeight="1">
      <c r="A33" s="12" t="s">
        <v>32</v>
      </c>
      <c r="B33" s="95" t="s">
        <v>242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20" ht="10.5" customHeight="1">
      <c r="A34" s="98" t="s">
        <v>33</v>
      </c>
      <c r="B34" s="99" t="s">
        <v>243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20">
      <c r="A35" s="12" t="s">
        <v>34</v>
      </c>
      <c r="B35" s="95" t="s">
        <v>244</v>
      </c>
      <c r="C35" s="14">
        <f>SUM(D35:K35)</f>
        <v>2323</v>
      </c>
      <c r="D35" s="14"/>
      <c r="E35" s="14"/>
      <c r="F35" s="14"/>
      <c r="G35" s="14"/>
      <c r="H35" s="14"/>
      <c r="I35" s="14"/>
      <c r="J35" s="14"/>
      <c r="K35" s="14">
        <v>2323</v>
      </c>
      <c r="L35" s="14"/>
      <c r="M35" s="14"/>
      <c r="N35" s="14"/>
      <c r="O35" s="14"/>
      <c r="P35" s="14"/>
      <c r="Q35" s="14"/>
    </row>
    <row r="36" spans="1:20">
      <c r="A36" s="94" t="s">
        <v>35</v>
      </c>
      <c r="B36" s="95" t="s">
        <v>245</v>
      </c>
      <c r="C36" s="14">
        <f>SUM(D36:K36)</f>
        <v>627</v>
      </c>
      <c r="D36" s="14"/>
      <c r="E36" s="14"/>
      <c r="F36" s="14"/>
      <c r="G36" s="14"/>
      <c r="H36" s="14"/>
      <c r="I36" s="14"/>
      <c r="J36" s="14"/>
      <c r="K36" s="14">
        <v>627</v>
      </c>
      <c r="L36" s="14"/>
      <c r="M36" s="14"/>
      <c r="N36" s="14"/>
      <c r="O36" s="14"/>
      <c r="P36" s="14"/>
      <c r="Q36" s="14"/>
    </row>
    <row r="37" spans="1:20">
      <c r="A37" s="98" t="s">
        <v>36</v>
      </c>
      <c r="B37" s="99" t="s">
        <v>246</v>
      </c>
      <c r="C37" s="100">
        <f>SUM(C35:C36)</f>
        <v>2950</v>
      </c>
      <c r="D37" s="100"/>
      <c r="E37" s="100"/>
      <c r="F37" s="100"/>
      <c r="G37" s="100"/>
      <c r="H37" s="100"/>
      <c r="I37" s="100"/>
      <c r="J37" s="100"/>
      <c r="K37" s="100">
        <f>SUM(K35:K36)</f>
        <v>2950</v>
      </c>
      <c r="L37" s="100"/>
      <c r="M37" s="100"/>
      <c r="N37" s="100"/>
      <c r="O37" s="100"/>
      <c r="P37" s="100"/>
      <c r="Q37" s="100"/>
    </row>
    <row r="38" spans="1:20">
      <c r="A38" s="94">
        <v>36</v>
      </c>
      <c r="B38" s="95" t="s">
        <v>247</v>
      </c>
      <c r="C38" s="14">
        <f>SUM(D38:T38)</f>
        <v>2776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>
        <v>2776</v>
      </c>
    </row>
    <row r="39" spans="1:20">
      <c r="A39" s="98" t="s">
        <v>38</v>
      </c>
      <c r="B39" s="99" t="s">
        <v>248</v>
      </c>
      <c r="C39" s="100">
        <f>SUM(C7+C8+C24+C28+C31+C37+C38)</f>
        <v>21635</v>
      </c>
      <c r="D39" s="100">
        <f>SUM(D24)</f>
        <v>2243</v>
      </c>
      <c r="E39" s="100">
        <f t="shared" ref="E39:Q39" si="9">SUM(E7+E8+E24+E28+E31+E34+E37)</f>
        <v>1678</v>
      </c>
      <c r="F39" s="100">
        <f t="shared" si="9"/>
        <v>6178</v>
      </c>
      <c r="G39" s="100">
        <f t="shared" si="9"/>
        <v>873</v>
      </c>
      <c r="H39" s="100">
        <f t="shared" si="9"/>
        <v>661</v>
      </c>
      <c r="I39" s="100">
        <f t="shared" si="9"/>
        <v>1124</v>
      </c>
      <c r="J39" s="100">
        <f t="shared" si="9"/>
        <v>313</v>
      </c>
      <c r="K39" s="100">
        <f t="shared" si="9"/>
        <v>2950</v>
      </c>
      <c r="L39" s="100">
        <f t="shared" si="9"/>
        <v>10</v>
      </c>
      <c r="M39" s="100">
        <f>SUM(M24)</f>
        <v>201</v>
      </c>
      <c r="N39" s="100">
        <f t="shared" si="9"/>
        <v>190</v>
      </c>
      <c r="O39" s="100">
        <f t="shared" si="9"/>
        <v>574</v>
      </c>
      <c r="P39" s="100">
        <f t="shared" si="9"/>
        <v>1514</v>
      </c>
      <c r="Q39" s="100">
        <f t="shared" si="9"/>
        <v>192</v>
      </c>
      <c r="R39" s="100">
        <f>SUM(R38+R24)</f>
        <v>2822</v>
      </c>
      <c r="S39" s="100">
        <f>SUM(S28)</f>
        <v>62</v>
      </c>
      <c r="T39" s="100">
        <f>SUM(T30:T38)</f>
        <v>50</v>
      </c>
    </row>
    <row r="40" spans="1:20">
      <c r="A40" s="12">
        <v>38</v>
      </c>
      <c r="B40" s="95" t="s">
        <v>302</v>
      </c>
      <c r="C40" s="14">
        <v>3000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T40" s="90"/>
    </row>
    <row r="41" spans="1:20">
      <c r="A41" s="12">
        <v>39</v>
      </c>
      <c r="B41" s="99" t="s">
        <v>303</v>
      </c>
      <c r="C41" s="17">
        <f>SUM(C39:C40)</f>
        <v>24635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20" ht="12" customHeight="1">
      <c r="A42" s="12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20">
      <c r="A43" s="12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20">
      <c r="A44" s="15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20">
      <c r="A45" s="12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20">
      <c r="A46" s="12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20">
      <c r="A47" s="12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20">
      <c r="A48" s="15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21">
      <c r="A49" s="12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21">
      <c r="A50" s="1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21">
      <c r="A51" s="12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21">
      <c r="A52" s="15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21">
      <c r="A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21">
      <c r="A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21">
      <c r="A55" s="12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21">
      <c r="A56" s="12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21">
      <c r="A57" s="12"/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21">
      <c r="A58" s="15"/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21">
      <c r="A59" s="15"/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21"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21">
      <c r="A61" s="11"/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21">
      <c r="A62" s="11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4"/>
      <c r="S62" s="4"/>
      <c r="T62" s="4"/>
      <c r="U62" s="4"/>
    </row>
    <row r="63" spans="1:21">
      <c r="A63" s="11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21">
      <c r="A64" s="11"/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21">
      <c r="A65" s="2"/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2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2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2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21">
      <c r="A69" s="2"/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4"/>
      <c r="S69" s="4"/>
      <c r="T69" s="4"/>
      <c r="U69" s="4"/>
    </row>
    <row r="70" spans="1:21">
      <c r="A70" s="2"/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4"/>
      <c r="S70" s="4"/>
      <c r="T70" s="4"/>
      <c r="U70" s="4"/>
    </row>
    <row r="71" spans="1:21">
      <c r="A71" s="2"/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4"/>
      <c r="S71" s="4"/>
      <c r="T71" s="4"/>
      <c r="U71" s="4"/>
    </row>
    <row r="72" spans="1:2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4"/>
      <c r="S72" s="4"/>
      <c r="T72" s="4"/>
      <c r="U72" s="4"/>
    </row>
    <row r="73" spans="1:2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21">
      <c r="A74" s="2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>
      <c r="A75" s="2"/>
      <c r="B75" s="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>
      <c r="A76" s="2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>
      <c r="A77" s="2"/>
      <c r="B77" s="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>
      <c r="A78" s="5"/>
    </row>
    <row r="79" spans="1:21">
      <c r="A79" s="2"/>
    </row>
    <row r="80" spans="1:21">
      <c r="A80" s="2"/>
    </row>
    <row r="81" spans="1:21">
      <c r="A81" s="2"/>
    </row>
    <row r="82" spans="1:21">
      <c r="A82" s="5"/>
    </row>
    <row r="83" spans="1:21">
      <c r="A83" s="5"/>
    </row>
    <row r="84" spans="1:21">
      <c r="A84" s="5"/>
    </row>
    <row r="85" spans="1:21">
      <c r="A85" s="2"/>
    </row>
    <row r="86" spans="1:21">
      <c r="A86" s="2"/>
    </row>
    <row r="87" spans="1:21">
      <c r="A87" s="2"/>
    </row>
    <row r="88" spans="1:21">
      <c r="A88" s="5"/>
    </row>
    <row r="89" spans="1:21">
      <c r="A89" s="5"/>
    </row>
    <row r="90" spans="1:21">
      <c r="A90" s="2"/>
      <c r="B90" s="1"/>
    </row>
    <row r="91" spans="1:21">
      <c r="A91" s="2"/>
      <c r="B91" s="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>
      <c r="A92" s="2"/>
      <c r="B92" s="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>
      <c r="A93" s="2"/>
      <c r="B93" s="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>
      <c r="A94" s="2"/>
      <c r="B94" s="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>
      <c r="A95" s="2"/>
      <c r="B95" s="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>
      <c r="A96" s="2"/>
      <c r="B96" s="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</sheetData>
  <mergeCells count="1">
    <mergeCell ref="A1:Q1"/>
  </mergeCells>
  <phoneticPr fontId="0" type="noConversion"/>
  <pageMargins left="0.23622047244094491" right="0.19685039370078741" top="0.98425196850393704" bottom="0.55118110236220474" header="0.51181102362204722" footer="0.51181102362204722"/>
  <pageSetup paperSize="8" scale="80" orientation="landscape" r:id="rId1"/>
  <headerFooter alignWithMargins="0">
    <oddHeader>&amp;R3.melléklet az 5/2015.(IV.30.)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90"/>
  <sheetViews>
    <sheetView workbookViewId="0">
      <pane ySplit="2" topLeftCell="A3" activePane="bottomLeft" state="frozen"/>
      <selection pane="bottomLeft" activeCell="K35" sqref="K35"/>
    </sheetView>
  </sheetViews>
  <sheetFormatPr defaultRowHeight="12.75"/>
  <cols>
    <col min="1" max="1" width="8.140625" customWidth="1"/>
    <col min="2" max="2" width="68.5703125" customWidth="1"/>
    <col min="3" max="3" width="14.85546875" customWidth="1"/>
    <col min="4" max="6" width="12.85546875" customWidth="1"/>
    <col min="7" max="7" width="15.140625" customWidth="1"/>
    <col min="8" max="8" width="13.28515625" customWidth="1"/>
    <col min="9" max="9" width="14.140625" customWidth="1"/>
    <col min="10" max="10" width="11" customWidth="1"/>
    <col min="11" max="11" width="9.28515625" bestFit="1" customWidth="1"/>
  </cols>
  <sheetData>
    <row r="1" spans="1:11" ht="21" customHeight="1">
      <c r="A1" s="132" t="s">
        <v>284</v>
      </c>
      <c r="B1" s="133"/>
      <c r="C1" s="133"/>
      <c r="D1" s="133"/>
      <c r="E1" s="133"/>
      <c r="F1" s="133"/>
      <c r="G1" s="133"/>
      <c r="H1" s="133"/>
      <c r="I1" s="133"/>
      <c r="J1" s="120"/>
      <c r="K1" s="120"/>
    </row>
    <row r="2" spans="1:11" ht="110.25" customHeight="1">
      <c r="A2" s="121"/>
      <c r="B2" s="121" t="s">
        <v>2</v>
      </c>
      <c r="C2" s="121" t="s">
        <v>3</v>
      </c>
      <c r="D2" s="121" t="s">
        <v>249</v>
      </c>
      <c r="E2" s="121" t="s">
        <v>251</v>
      </c>
      <c r="F2" s="121" t="s">
        <v>250</v>
      </c>
      <c r="G2" s="121" t="s">
        <v>285</v>
      </c>
      <c r="H2" s="121" t="s">
        <v>275</v>
      </c>
      <c r="I2" s="121" t="s">
        <v>260</v>
      </c>
      <c r="J2" s="122" t="s">
        <v>287</v>
      </c>
      <c r="K2" s="122" t="s">
        <v>290</v>
      </c>
    </row>
    <row r="3" spans="1:11" ht="15">
      <c r="A3" s="112" t="s">
        <v>4</v>
      </c>
      <c r="B3" s="113" t="s">
        <v>252</v>
      </c>
      <c r="C3" s="114">
        <f>SUM(D3:I3)</f>
        <v>5722</v>
      </c>
      <c r="D3" s="114"/>
      <c r="E3" s="114"/>
      <c r="F3" s="114">
        <v>5722</v>
      </c>
      <c r="G3" s="114"/>
      <c r="H3" s="114"/>
      <c r="I3" s="114"/>
      <c r="J3" s="115"/>
    </row>
    <row r="4" spans="1:11" ht="15.75" customHeight="1">
      <c r="A4" s="112" t="s">
        <v>5</v>
      </c>
      <c r="B4" s="113" t="s">
        <v>254</v>
      </c>
      <c r="C4" s="114">
        <f t="shared" ref="C4:C7" si="0">SUM(D4:I4)</f>
        <v>658</v>
      </c>
      <c r="D4" s="114"/>
      <c r="E4" s="114"/>
      <c r="F4" s="114">
        <v>658</v>
      </c>
      <c r="G4" s="114"/>
      <c r="H4" s="114"/>
      <c r="I4" s="114"/>
      <c r="J4" s="115"/>
    </row>
    <row r="5" spans="1:11" ht="15">
      <c r="A5" s="112" t="s">
        <v>6</v>
      </c>
      <c r="B5" s="113" t="s">
        <v>255</v>
      </c>
      <c r="C5" s="114">
        <f t="shared" si="0"/>
        <v>279</v>
      </c>
      <c r="D5" s="114"/>
      <c r="E5" s="114"/>
      <c r="F5" s="114">
        <v>279</v>
      </c>
      <c r="G5" s="114"/>
      <c r="H5" s="114"/>
      <c r="I5" s="114"/>
      <c r="J5" s="115"/>
    </row>
    <row r="6" spans="1:11" ht="15">
      <c r="A6" s="112" t="s">
        <v>7</v>
      </c>
      <c r="B6" s="113" t="s">
        <v>253</v>
      </c>
      <c r="C6" s="114">
        <f t="shared" si="0"/>
        <v>32</v>
      </c>
      <c r="D6" s="114"/>
      <c r="E6" s="114"/>
      <c r="F6" s="114">
        <v>32</v>
      </c>
      <c r="G6" s="114"/>
      <c r="H6" s="114"/>
      <c r="I6" s="114"/>
      <c r="J6" s="115"/>
    </row>
    <row r="7" spans="1:11" ht="15">
      <c r="A7" s="112" t="s">
        <v>8</v>
      </c>
      <c r="B7" s="113" t="s">
        <v>256</v>
      </c>
      <c r="C7" s="114">
        <f t="shared" si="0"/>
        <v>1250</v>
      </c>
      <c r="D7" s="114"/>
      <c r="E7" s="114"/>
      <c r="F7" s="114">
        <v>1250</v>
      </c>
      <c r="G7" s="114"/>
      <c r="H7" s="114"/>
      <c r="I7" s="114"/>
      <c r="J7" s="115"/>
    </row>
    <row r="8" spans="1:11" ht="15.75">
      <c r="A8" s="116" t="s">
        <v>9</v>
      </c>
      <c r="B8" s="117" t="s">
        <v>257</v>
      </c>
      <c r="C8" s="118">
        <f>SUM(C3:C7)</f>
        <v>7941</v>
      </c>
      <c r="D8" s="118"/>
      <c r="E8" s="118"/>
      <c r="F8" s="118">
        <f>SUM(F3:F7)</f>
        <v>7941</v>
      </c>
      <c r="G8" s="118"/>
      <c r="H8" s="118"/>
      <c r="I8" s="118"/>
      <c r="J8" s="115"/>
    </row>
    <row r="9" spans="1:11" ht="30">
      <c r="A9" s="112" t="s">
        <v>10</v>
      </c>
      <c r="B9" s="113" t="s">
        <v>259</v>
      </c>
      <c r="C9" s="114"/>
      <c r="D9" s="114"/>
      <c r="E9" s="114"/>
      <c r="F9" s="114"/>
      <c r="G9" s="114"/>
      <c r="H9" s="114"/>
      <c r="I9" s="114"/>
      <c r="J9" s="115"/>
    </row>
    <row r="10" spans="1:11" ht="30">
      <c r="A10" s="112" t="s">
        <v>11</v>
      </c>
      <c r="B10" s="113" t="s">
        <v>258</v>
      </c>
      <c r="C10" s="118"/>
      <c r="D10" s="118"/>
      <c r="E10" s="118"/>
      <c r="F10" s="118"/>
      <c r="G10" s="118"/>
      <c r="H10" s="118"/>
      <c r="I10" s="118"/>
      <c r="J10" s="115"/>
    </row>
    <row r="11" spans="1:11" ht="30">
      <c r="A11" s="112" t="s">
        <v>12</v>
      </c>
      <c r="B11" s="113" t="s">
        <v>261</v>
      </c>
      <c r="C11" s="114">
        <f>SUM(C12:C13)</f>
        <v>1605</v>
      </c>
      <c r="D11" s="114"/>
      <c r="E11" s="114"/>
      <c r="F11" s="114"/>
      <c r="G11" s="115"/>
      <c r="H11" s="114"/>
      <c r="I11" s="115"/>
      <c r="J11" s="115"/>
    </row>
    <row r="12" spans="1:11" ht="15">
      <c r="A12" s="112" t="s">
        <v>13</v>
      </c>
      <c r="B12" s="113" t="s">
        <v>262</v>
      </c>
      <c r="C12" s="114">
        <v>17</v>
      </c>
      <c r="D12" s="114"/>
      <c r="E12" s="114"/>
      <c r="F12" s="114"/>
      <c r="G12" s="114"/>
      <c r="H12" s="114"/>
      <c r="I12" s="114">
        <v>17</v>
      </c>
      <c r="J12" s="115"/>
    </row>
    <row r="13" spans="1:11" ht="13.5" customHeight="1">
      <c r="A13" s="112" t="s">
        <v>14</v>
      </c>
      <c r="B13" s="113" t="s">
        <v>263</v>
      </c>
      <c r="C13" s="114">
        <f>SUM(D13:I13)</f>
        <v>1588</v>
      </c>
      <c r="D13" s="114"/>
      <c r="E13" s="114"/>
      <c r="F13" s="114"/>
      <c r="G13" s="114">
        <v>1588</v>
      </c>
      <c r="H13" s="114"/>
      <c r="I13" s="114"/>
      <c r="J13" s="115"/>
    </row>
    <row r="14" spans="1:11" ht="31.5">
      <c r="A14" s="116" t="s">
        <v>15</v>
      </c>
      <c r="B14" s="117" t="s">
        <v>264</v>
      </c>
      <c r="C14" s="118">
        <f>SUM(C11+C8)</f>
        <v>9546</v>
      </c>
      <c r="D14" s="118"/>
      <c r="E14" s="118"/>
      <c r="F14" s="118">
        <f t="shared" ref="F14" si="1">SUM(F11+F8)</f>
        <v>7941</v>
      </c>
      <c r="G14" s="118">
        <f>SUM(G13)</f>
        <v>1588</v>
      </c>
      <c r="H14" s="118"/>
      <c r="I14" s="118">
        <f>SUM(I12:I13)</f>
        <v>17</v>
      </c>
      <c r="J14" s="115"/>
    </row>
    <row r="15" spans="1:11" ht="31.5">
      <c r="A15" s="116" t="s">
        <v>16</v>
      </c>
      <c r="B15" s="117" t="s">
        <v>265</v>
      </c>
      <c r="C15" s="118">
        <f>SUM(D15:J15)</f>
        <v>6434</v>
      </c>
      <c r="D15" s="114"/>
      <c r="E15" s="114">
        <v>2654</v>
      </c>
      <c r="F15" s="114">
        <v>3780</v>
      </c>
      <c r="G15" s="114"/>
      <c r="H15" s="114"/>
      <c r="I15" s="114"/>
      <c r="J15" s="115"/>
    </row>
    <row r="16" spans="1:11" ht="30">
      <c r="A16" s="112" t="s">
        <v>17</v>
      </c>
      <c r="B16" s="113" t="s">
        <v>267</v>
      </c>
      <c r="C16" s="114">
        <f>SUM(D16:I16)</f>
        <v>814</v>
      </c>
      <c r="D16" s="114"/>
      <c r="E16" s="114"/>
      <c r="F16" s="114"/>
      <c r="G16" s="114"/>
      <c r="H16" s="114"/>
      <c r="I16" s="114">
        <v>814</v>
      </c>
      <c r="J16" s="115"/>
    </row>
    <row r="17" spans="1:10" ht="15">
      <c r="A17" s="112" t="s">
        <v>18</v>
      </c>
      <c r="B17" s="113" t="s">
        <v>266</v>
      </c>
      <c r="C17" s="114">
        <f>SUM(D17:I17)</f>
        <v>4560</v>
      </c>
      <c r="D17" s="114"/>
      <c r="E17" s="114"/>
      <c r="F17" s="114"/>
      <c r="G17" s="114"/>
      <c r="H17" s="114"/>
      <c r="I17" s="114">
        <v>4560</v>
      </c>
      <c r="J17" s="115"/>
    </row>
    <row r="18" spans="1:10" ht="15">
      <c r="A18" s="112" t="s">
        <v>19</v>
      </c>
      <c r="B18" s="113" t="s">
        <v>268</v>
      </c>
      <c r="C18" s="114">
        <f>SUM(D18:I18)</f>
        <v>1234</v>
      </c>
      <c r="D18" s="114"/>
      <c r="E18" s="114"/>
      <c r="F18" s="114"/>
      <c r="G18" s="114"/>
      <c r="H18" s="114"/>
      <c r="I18" s="114">
        <v>1234</v>
      </c>
      <c r="J18" s="115"/>
    </row>
    <row r="19" spans="1:10" ht="15">
      <c r="A19" s="112" t="s">
        <v>20</v>
      </c>
      <c r="B19" s="113" t="s">
        <v>286</v>
      </c>
      <c r="C19" s="115">
        <f>SUM(D19:I19)</f>
        <v>12</v>
      </c>
      <c r="I19" s="114">
        <v>12</v>
      </c>
    </row>
    <row r="20" spans="1:10" ht="15.75">
      <c r="A20" s="116" t="s">
        <v>21</v>
      </c>
      <c r="B20" s="117" t="s">
        <v>270</v>
      </c>
      <c r="C20" s="119">
        <f>SUM(C17+C18+C19)</f>
        <v>5806</v>
      </c>
      <c r="D20" s="114"/>
      <c r="E20" s="114"/>
      <c r="F20" s="114"/>
      <c r="G20" s="114"/>
      <c r="H20" s="114"/>
      <c r="I20" s="114">
        <f>SUM(I17:I19)</f>
        <v>5806</v>
      </c>
      <c r="J20" s="115"/>
    </row>
    <row r="21" spans="1:10" ht="15">
      <c r="A21" s="112" t="s">
        <v>22</v>
      </c>
      <c r="B21" s="113" t="s">
        <v>271</v>
      </c>
      <c r="C21" s="114">
        <v>18</v>
      </c>
      <c r="D21" s="114"/>
      <c r="E21" s="114"/>
      <c r="F21" s="114">
        <v>19</v>
      </c>
      <c r="G21" s="114"/>
      <c r="H21" s="114"/>
      <c r="I21" s="114">
        <v>18</v>
      </c>
      <c r="J21" s="115"/>
    </row>
    <row r="22" spans="1:10" ht="15.75">
      <c r="A22" s="116" t="s">
        <v>23</v>
      </c>
      <c r="B22" s="117" t="s">
        <v>269</v>
      </c>
      <c r="C22" s="118">
        <f>SUM(C20+C21+C16)</f>
        <v>6638</v>
      </c>
      <c r="D22" s="115"/>
      <c r="E22" s="115"/>
      <c r="F22" s="124">
        <f>SUM(F21)</f>
        <v>19</v>
      </c>
      <c r="G22" s="115"/>
      <c r="H22" s="115"/>
      <c r="I22" s="119">
        <f>SUM(I16+I20+I21)</f>
        <v>6638</v>
      </c>
      <c r="J22" s="115"/>
    </row>
    <row r="23" spans="1:10" ht="15.75">
      <c r="A23" s="112" t="s">
        <v>0</v>
      </c>
      <c r="B23" s="113" t="s">
        <v>272</v>
      </c>
      <c r="C23" s="114">
        <f>SUM(D23:J23)</f>
        <v>980</v>
      </c>
      <c r="D23" s="118"/>
      <c r="E23" s="114"/>
      <c r="F23" s="118"/>
      <c r="G23" s="118"/>
      <c r="H23" s="114">
        <v>875</v>
      </c>
      <c r="I23" s="118"/>
      <c r="J23" s="115">
        <v>105</v>
      </c>
    </row>
    <row r="24" spans="1:10" ht="15">
      <c r="A24" s="112" t="s">
        <v>1</v>
      </c>
      <c r="B24" s="113" t="s">
        <v>273</v>
      </c>
      <c r="C24" s="114">
        <f t="shared" ref="C24:C25" si="2">SUM(D24:J24)</f>
        <v>10</v>
      </c>
      <c r="D24" s="114"/>
      <c r="E24" s="114"/>
      <c r="F24" s="114"/>
      <c r="G24" s="114"/>
      <c r="H24" s="114"/>
      <c r="I24" s="114"/>
      <c r="J24" s="115">
        <v>10</v>
      </c>
    </row>
    <row r="25" spans="1:10" ht="15">
      <c r="A25" s="112" t="s">
        <v>24</v>
      </c>
      <c r="B25" s="113" t="s">
        <v>276</v>
      </c>
      <c r="C25" s="114">
        <f t="shared" si="2"/>
        <v>2</v>
      </c>
      <c r="D25" s="115">
        <v>1</v>
      </c>
      <c r="E25" s="115"/>
      <c r="F25" s="115"/>
      <c r="G25" s="115"/>
      <c r="H25" s="115"/>
      <c r="I25" s="115">
        <v>1</v>
      </c>
      <c r="J25" s="115"/>
    </row>
    <row r="26" spans="1:10" ht="15.75">
      <c r="A26" s="116" t="s">
        <v>25</v>
      </c>
      <c r="B26" s="117" t="s">
        <v>274</v>
      </c>
      <c r="C26" s="118">
        <f>SUM(C23:C25)</f>
        <v>992</v>
      </c>
      <c r="D26" s="118">
        <f>SUM(D23:D25)</f>
        <v>1</v>
      </c>
      <c r="E26" s="118">
        <f>SUM(E15:E25)</f>
        <v>2654</v>
      </c>
      <c r="F26" s="118">
        <f>SUM(F14+F15+F22)</f>
        <v>11740</v>
      </c>
      <c r="G26" s="118">
        <f>SUM(G14)</f>
        <v>1588</v>
      </c>
      <c r="H26" s="118">
        <f t="shared" ref="H26" si="3">SUM(H23:H25)</f>
        <v>875</v>
      </c>
      <c r="I26" s="118">
        <f>SUM(I25)</f>
        <v>1</v>
      </c>
      <c r="J26" s="123">
        <f>SUM(J23:J24)</f>
        <v>115</v>
      </c>
    </row>
    <row r="27" spans="1:10" ht="15">
      <c r="A27" s="112">
        <v>25</v>
      </c>
      <c r="B27" s="113" t="s">
        <v>277</v>
      </c>
      <c r="C27" s="114">
        <f>SUM(D27:K27)</f>
        <v>506</v>
      </c>
      <c r="D27" s="114"/>
      <c r="E27" s="114">
        <v>506</v>
      </c>
      <c r="F27" s="114"/>
      <c r="G27" s="114"/>
      <c r="H27" s="114"/>
      <c r="I27" s="114"/>
      <c r="J27" s="115"/>
    </row>
    <row r="28" spans="1:10" ht="15">
      <c r="A28" s="112">
        <v>26</v>
      </c>
      <c r="B28" s="113" t="s">
        <v>278</v>
      </c>
      <c r="C28" s="114">
        <f>SUM(D28:H28)</f>
        <v>400</v>
      </c>
      <c r="D28" s="114">
        <v>400</v>
      </c>
      <c r="E28" s="114"/>
      <c r="F28" s="114"/>
      <c r="G28" s="114"/>
      <c r="H28" s="114"/>
      <c r="I28" s="114"/>
      <c r="J28" s="114"/>
    </row>
    <row r="29" spans="1:10" ht="15">
      <c r="A29" s="112">
        <v>27</v>
      </c>
      <c r="B29" s="83" t="s">
        <v>279</v>
      </c>
      <c r="C29" s="114"/>
      <c r="D29" s="114"/>
      <c r="E29" s="114"/>
      <c r="F29" s="114"/>
      <c r="G29" s="114"/>
      <c r="H29" s="114"/>
      <c r="I29" s="114"/>
      <c r="J29" s="115"/>
    </row>
    <row r="30" spans="1:10" ht="15">
      <c r="A30" s="112">
        <v>28</v>
      </c>
      <c r="B30" s="113" t="s">
        <v>280</v>
      </c>
      <c r="C30" s="114"/>
      <c r="D30" s="114"/>
      <c r="E30" s="114"/>
      <c r="F30" s="114"/>
      <c r="G30" s="114"/>
      <c r="H30" s="114"/>
      <c r="I30" s="114"/>
      <c r="J30" s="115"/>
    </row>
    <row r="31" spans="1:10" ht="15.75">
      <c r="A31" s="116">
        <v>29</v>
      </c>
      <c r="B31" s="117" t="s">
        <v>281</v>
      </c>
      <c r="C31" s="118">
        <f>SUM(C28:C30)</f>
        <v>400</v>
      </c>
      <c r="D31" s="118">
        <f>SUM(D28:D30)</f>
        <v>400</v>
      </c>
      <c r="E31" s="118"/>
      <c r="F31" s="118"/>
      <c r="G31" s="118"/>
      <c r="H31" s="118"/>
      <c r="I31" s="114"/>
      <c r="J31" s="115"/>
    </row>
    <row r="32" spans="1:10" ht="15.75">
      <c r="A32" s="116">
        <v>30</v>
      </c>
      <c r="B32" s="117" t="s">
        <v>282</v>
      </c>
      <c r="C32" s="118">
        <f>SUM(D32:J32)</f>
        <v>8</v>
      </c>
      <c r="D32" s="118">
        <v>8</v>
      </c>
      <c r="E32" s="118"/>
      <c r="F32" s="118"/>
      <c r="G32" s="118"/>
      <c r="H32" s="118"/>
      <c r="I32" s="118"/>
      <c r="J32" s="115"/>
    </row>
    <row r="33" spans="1:11" ht="15.75">
      <c r="A33" s="116">
        <v>31</v>
      </c>
      <c r="B33" s="7" t="s">
        <v>288</v>
      </c>
      <c r="C33" s="88">
        <f>SUM(D33:K33)</f>
        <v>3301</v>
      </c>
      <c r="D33" s="88"/>
      <c r="E33" s="88"/>
      <c r="F33" s="126">
        <v>301</v>
      </c>
      <c r="G33" s="88"/>
      <c r="H33" s="88"/>
      <c r="I33" s="88"/>
      <c r="J33" s="89"/>
      <c r="K33" s="110">
        <v>3000</v>
      </c>
    </row>
    <row r="34" spans="1:11" ht="15.75">
      <c r="A34" s="2"/>
      <c r="B34" s="117" t="s">
        <v>283</v>
      </c>
      <c r="C34" s="118">
        <f>SUM(C8+C11+C15+C22+C26+C31+C32+C27)</f>
        <v>24524</v>
      </c>
      <c r="D34" s="118">
        <f>SUM(D32+D28+D26)</f>
        <v>409</v>
      </c>
      <c r="E34" s="118">
        <f>SUM(E26:E33)</f>
        <v>3160</v>
      </c>
      <c r="F34" s="118">
        <f>SUM(F26)</f>
        <v>11740</v>
      </c>
      <c r="G34" s="118">
        <f>SUM(G26+G31)</f>
        <v>1588</v>
      </c>
      <c r="H34" s="118">
        <f>SUM(H14+H22+H26+H31)</f>
        <v>875</v>
      </c>
      <c r="I34" s="118">
        <f>SUM(I14+I22+I26+I31)</f>
        <v>6656</v>
      </c>
      <c r="J34" s="118">
        <f>SUM(J26)</f>
        <v>115</v>
      </c>
      <c r="K34" s="125">
        <f>SUM(K33)</f>
        <v>3000</v>
      </c>
    </row>
    <row r="35" spans="1:11" ht="15.75">
      <c r="A35" s="2"/>
      <c r="B35" s="117" t="s">
        <v>289</v>
      </c>
      <c r="C35" s="91">
        <f>SUM(C33:C34)</f>
        <v>27825</v>
      </c>
      <c r="D35" s="91">
        <f>SUM(D33:D34)</f>
        <v>409</v>
      </c>
      <c r="E35" s="91">
        <f t="shared" ref="E35:J35" si="4">SUM(E33:E34)</f>
        <v>3160</v>
      </c>
      <c r="F35" s="91">
        <f>SUM(F26+F33)</f>
        <v>12041</v>
      </c>
      <c r="G35" s="91">
        <f t="shared" si="4"/>
        <v>1588</v>
      </c>
      <c r="H35" s="91">
        <f t="shared" si="4"/>
        <v>875</v>
      </c>
      <c r="I35" s="91">
        <f t="shared" si="4"/>
        <v>6656</v>
      </c>
      <c r="J35" s="91">
        <f t="shared" si="4"/>
        <v>115</v>
      </c>
      <c r="K35" s="86"/>
    </row>
    <row r="36" spans="1:11">
      <c r="A36" s="6"/>
      <c r="B36" s="16"/>
      <c r="C36" s="17"/>
      <c r="D36" s="17"/>
      <c r="E36" s="17"/>
      <c r="F36" s="17"/>
      <c r="G36" s="17"/>
      <c r="H36" s="17"/>
      <c r="I36" s="17"/>
    </row>
    <row r="37" spans="1:11">
      <c r="A37" s="2"/>
      <c r="B37" s="13"/>
      <c r="C37" s="14"/>
      <c r="D37" s="14"/>
      <c r="E37" s="14"/>
      <c r="F37" s="14"/>
      <c r="G37" s="14"/>
      <c r="H37" s="14"/>
      <c r="I37" s="14"/>
    </row>
    <row r="38" spans="1:11">
      <c r="A38" s="2"/>
      <c r="B38" s="13"/>
      <c r="C38" s="14"/>
      <c r="D38" s="14"/>
      <c r="E38" s="14"/>
      <c r="F38" s="14"/>
      <c r="G38" s="14"/>
      <c r="H38" s="14"/>
      <c r="I38" s="14"/>
    </row>
    <row r="39" spans="1:11">
      <c r="A39" s="2"/>
      <c r="B39" s="13"/>
      <c r="C39" s="14"/>
      <c r="D39" s="14"/>
      <c r="E39" s="14"/>
      <c r="F39" s="14"/>
      <c r="G39" s="14"/>
      <c r="H39" s="14"/>
      <c r="I39" s="14"/>
    </row>
    <row r="40" spans="1:11">
      <c r="A40" s="11"/>
      <c r="B40" s="13"/>
      <c r="C40" s="14"/>
      <c r="D40" s="14"/>
      <c r="E40" s="14"/>
      <c r="F40" s="14"/>
      <c r="G40" s="14"/>
      <c r="H40" s="14"/>
      <c r="I40" s="14"/>
    </row>
    <row r="41" spans="1:11">
      <c r="A41" s="6"/>
      <c r="C41" s="17"/>
      <c r="D41" s="17"/>
      <c r="E41" s="17"/>
      <c r="F41" s="17"/>
      <c r="G41" s="17"/>
      <c r="H41" s="17"/>
      <c r="I41" s="17"/>
    </row>
    <row r="42" spans="1:11">
      <c r="A42" s="11"/>
      <c r="B42" s="13"/>
      <c r="C42" s="14"/>
      <c r="D42" s="14"/>
      <c r="E42" s="14"/>
      <c r="F42" s="14"/>
      <c r="G42" s="14"/>
      <c r="H42" s="14"/>
      <c r="I42" s="14"/>
    </row>
    <row r="43" spans="1:11">
      <c r="A43" s="2"/>
      <c r="B43" s="13"/>
      <c r="C43" s="14"/>
      <c r="D43" s="14"/>
      <c r="E43" s="14"/>
      <c r="F43" s="14"/>
      <c r="G43" s="14"/>
      <c r="H43" s="14"/>
      <c r="I43" s="14"/>
    </row>
    <row r="44" spans="1:11">
      <c r="A44" s="2"/>
      <c r="B44" s="13"/>
      <c r="C44" s="14"/>
      <c r="D44" s="14"/>
      <c r="E44" s="14"/>
      <c r="F44" s="14"/>
      <c r="G44" s="14"/>
      <c r="H44" s="14"/>
      <c r="I44" s="14"/>
    </row>
    <row r="45" spans="1:11">
      <c r="A45" s="11"/>
      <c r="B45" s="13"/>
      <c r="C45" s="14"/>
      <c r="D45" s="14"/>
      <c r="E45" s="14"/>
      <c r="F45" s="14"/>
      <c r="G45" s="14"/>
      <c r="H45" s="14"/>
      <c r="I45" s="14"/>
    </row>
    <row r="46" spans="1:11">
      <c r="A46" s="2"/>
      <c r="B46" s="13"/>
      <c r="C46" s="14"/>
      <c r="D46" s="14"/>
      <c r="E46" s="14"/>
      <c r="F46" s="14"/>
      <c r="G46" s="14"/>
      <c r="H46" s="14"/>
      <c r="I46" s="14"/>
    </row>
    <row r="47" spans="1:11" ht="13.5" customHeight="1">
      <c r="A47" s="2"/>
      <c r="B47" s="13"/>
      <c r="C47" s="14"/>
      <c r="D47" s="14"/>
      <c r="E47" s="14"/>
      <c r="F47" s="14"/>
      <c r="G47" s="14"/>
      <c r="H47" s="14"/>
      <c r="I47" s="14"/>
    </row>
    <row r="48" spans="1:11" ht="14.25" customHeight="1">
      <c r="A48" s="2"/>
      <c r="B48" s="13"/>
      <c r="C48" s="14"/>
      <c r="D48" s="14"/>
      <c r="E48" s="14"/>
      <c r="F48" s="14"/>
      <c r="G48" s="14"/>
      <c r="H48" s="14"/>
      <c r="I48" s="14"/>
    </row>
    <row r="49" spans="1:9">
      <c r="A49" s="2"/>
      <c r="B49" s="13"/>
      <c r="C49" s="14"/>
      <c r="D49" s="14"/>
      <c r="E49" s="14"/>
      <c r="F49" s="14"/>
      <c r="G49" s="14"/>
      <c r="H49" s="14"/>
      <c r="I49" s="14"/>
    </row>
    <row r="50" spans="1:9" ht="15" customHeight="1">
      <c r="A50" s="2"/>
      <c r="B50" s="13"/>
      <c r="C50" s="14"/>
      <c r="D50" s="14"/>
      <c r="E50" s="14"/>
      <c r="F50" s="14"/>
      <c r="G50" s="14"/>
      <c r="H50" s="14"/>
      <c r="I50" s="14"/>
    </row>
    <row r="51" spans="1:9">
      <c r="A51" s="6"/>
      <c r="B51" s="16"/>
      <c r="C51" s="17"/>
      <c r="D51" s="17"/>
      <c r="E51" s="17"/>
      <c r="F51" s="17"/>
      <c r="G51" s="17"/>
      <c r="H51" s="17"/>
      <c r="I51" s="17"/>
    </row>
    <row r="52" spans="1:9">
      <c r="A52" s="5"/>
      <c r="B52" s="16"/>
      <c r="C52" s="17"/>
      <c r="D52" s="17"/>
      <c r="E52" s="17"/>
      <c r="F52" s="17"/>
      <c r="G52" s="17"/>
      <c r="H52" s="17"/>
      <c r="I52" s="17"/>
    </row>
    <row r="53" spans="1:9">
      <c r="A53" s="11"/>
      <c r="B53" s="13"/>
      <c r="C53" s="14"/>
      <c r="D53" s="14"/>
      <c r="E53" s="14"/>
      <c r="F53" s="14"/>
      <c r="G53" s="14"/>
      <c r="H53" s="14"/>
      <c r="I53" s="14"/>
    </row>
    <row r="54" spans="1:9">
      <c r="A54" s="2"/>
      <c r="B54" s="13"/>
      <c r="C54" s="14"/>
      <c r="D54" s="14"/>
      <c r="E54" s="14"/>
      <c r="F54" s="14"/>
      <c r="G54" s="14"/>
      <c r="H54" s="14"/>
      <c r="I54" s="14"/>
    </row>
    <row r="55" spans="1:9">
      <c r="A55" s="2"/>
      <c r="B55" s="13"/>
      <c r="C55" s="14"/>
      <c r="D55" s="14"/>
      <c r="E55" s="14"/>
      <c r="F55" s="14"/>
      <c r="G55" s="14"/>
      <c r="H55" s="14"/>
      <c r="I55" s="14"/>
    </row>
    <row r="56" spans="1:9">
      <c r="A56" s="2"/>
      <c r="B56" s="13"/>
      <c r="C56" s="14"/>
      <c r="D56" s="14"/>
      <c r="E56" s="14"/>
      <c r="F56" s="14"/>
      <c r="G56" s="14"/>
      <c r="H56" s="14"/>
      <c r="I56" s="14"/>
    </row>
    <row r="57" spans="1:9">
      <c r="A57" s="2"/>
      <c r="B57" s="13"/>
      <c r="C57" s="14"/>
      <c r="D57" s="14"/>
      <c r="E57" s="14"/>
      <c r="F57" s="14"/>
      <c r="G57" s="14"/>
      <c r="H57" s="14"/>
      <c r="I57" s="14"/>
    </row>
    <row r="58" spans="1:9">
      <c r="A58" s="2"/>
      <c r="B58" s="13"/>
      <c r="C58" s="14"/>
      <c r="D58" s="14"/>
      <c r="E58" s="14"/>
      <c r="F58" s="14"/>
      <c r="G58" s="14"/>
      <c r="H58" s="14"/>
      <c r="I58" s="14"/>
    </row>
    <row r="59" spans="1:9">
      <c r="A59" s="6"/>
      <c r="B59" s="16"/>
      <c r="C59" s="17"/>
      <c r="D59" s="17"/>
      <c r="E59" s="17"/>
      <c r="F59" s="17"/>
      <c r="G59" s="17"/>
      <c r="H59" s="17"/>
      <c r="I59" s="17"/>
    </row>
    <row r="60" spans="1:9">
      <c r="A60" s="6"/>
      <c r="B60" s="16"/>
      <c r="C60" s="17"/>
      <c r="D60" s="17"/>
      <c r="E60" s="17"/>
      <c r="F60" s="17"/>
      <c r="G60" s="17"/>
      <c r="H60" s="17"/>
      <c r="I60" s="17"/>
    </row>
    <row r="61" spans="1:9">
      <c r="A61" s="6"/>
      <c r="B61" s="16"/>
      <c r="C61" s="17"/>
      <c r="D61" s="17"/>
      <c r="E61" s="17"/>
      <c r="F61" s="17"/>
      <c r="G61" s="17"/>
      <c r="H61" s="17"/>
      <c r="I61" s="17"/>
    </row>
    <row r="62" spans="1:9">
      <c r="A62" s="11"/>
      <c r="B62" s="13"/>
      <c r="C62" s="14"/>
      <c r="D62" s="14"/>
      <c r="E62" s="14"/>
      <c r="F62" s="14"/>
      <c r="G62" s="14"/>
      <c r="H62" s="14"/>
      <c r="I62" s="14"/>
    </row>
    <row r="63" spans="1:9">
      <c r="A63" s="11"/>
      <c r="B63" s="13"/>
      <c r="C63" s="14"/>
      <c r="D63" s="14"/>
      <c r="E63" s="14"/>
      <c r="F63" s="14"/>
      <c r="G63" s="14"/>
      <c r="H63" s="14"/>
      <c r="I63" s="14"/>
    </row>
    <row r="64" spans="1:9">
      <c r="A64" s="2"/>
      <c r="B64" s="13"/>
      <c r="C64" s="14"/>
      <c r="D64" s="14"/>
      <c r="E64" s="14"/>
      <c r="F64" s="14"/>
      <c r="G64" s="14"/>
      <c r="H64" s="14"/>
      <c r="I64" s="14"/>
    </row>
    <row r="65" spans="1:9" ht="12.75" customHeight="1">
      <c r="A65" s="2"/>
      <c r="B65" s="13"/>
      <c r="C65" s="14"/>
      <c r="D65" s="14"/>
      <c r="E65" s="14"/>
      <c r="F65" s="14"/>
      <c r="G65" s="14"/>
      <c r="H65" s="14"/>
      <c r="I65" s="14"/>
    </row>
    <row r="66" spans="1:9">
      <c r="A66" s="6"/>
      <c r="B66" s="16"/>
      <c r="C66" s="17"/>
      <c r="D66" s="17"/>
      <c r="E66" s="17"/>
      <c r="F66" s="17"/>
      <c r="G66" s="17"/>
      <c r="H66" s="17"/>
      <c r="I66" s="17"/>
    </row>
    <row r="67" spans="1:9" ht="13.5" customHeight="1">
      <c r="A67" s="6"/>
      <c r="B67" s="16"/>
      <c r="C67" s="17"/>
      <c r="D67" s="17"/>
      <c r="E67" s="17"/>
      <c r="F67" s="17"/>
      <c r="G67" s="17"/>
      <c r="H67" s="17"/>
      <c r="I67" s="17"/>
    </row>
    <row r="68" spans="1:9">
      <c r="A68" s="6"/>
    </row>
    <row r="69" spans="1:9">
      <c r="A69" s="6"/>
    </row>
    <row r="70" spans="1:9">
      <c r="A70" s="2"/>
    </row>
    <row r="71" spans="1:9">
      <c r="A71" s="2"/>
    </row>
    <row r="72" spans="1:9">
      <c r="A72" s="2"/>
    </row>
    <row r="73" spans="1:9">
      <c r="A73" s="2"/>
    </row>
    <row r="74" spans="1:9">
      <c r="A74" s="2"/>
    </row>
    <row r="75" spans="1:9">
      <c r="A75" s="2"/>
    </row>
    <row r="76" spans="1:9">
      <c r="A76" s="2"/>
    </row>
    <row r="77" spans="1:9">
      <c r="A77" s="2"/>
    </row>
    <row r="78" spans="1:9">
      <c r="A78" s="2"/>
    </row>
    <row r="79" spans="1:9">
      <c r="A79" s="2"/>
    </row>
    <row r="80" spans="1:9">
      <c r="A80" s="2"/>
    </row>
    <row r="81" spans="1:1">
      <c r="A81" s="2"/>
    </row>
    <row r="82" spans="1:1">
      <c r="A82" s="5"/>
    </row>
    <row r="83" spans="1:1">
      <c r="A83" s="5"/>
    </row>
    <row r="84" spans="1:1">
      <c r="A84" s="5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5"/>
    </row>
    <row r="90" spans="1:1">
      <c r="A90" s="5"/>
    </row>
  </sheetData>
  <mergeCells count="1">
    <mergeCell ref="A1:I1"/>
  </mergeCells>
  <phoneticPr fontId="0" type="noConversion"/>
  <pageMargins left="0.31496062992125984" right="0.15748031496062992" top="0.74803149606299213" bottom="0.31496062992125984" header="0.35433070866141736" footer="0.27559055118110237"/>
  <pageSetup paperSize="8" scale="75" orientation="landscape" r:id="rId1"/>
  <headerFooter alignWithMargins="0">
    <oddHeader>&amp;R2.melléklet az 5/2015.(IV.30.)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pane ySplit="3" topLeftCell="A4" activePane="bottomLeft" state="frozen"/>
      <selection pane="bottomLeft" activeCell="B10" sqref="B10"/>
    </sheetView>
  </sheetViews>
  <sheetFormatPr defaultRowHeight="12.75"/>
  <cols>
    <col min="1" max="1" width="8.140625" customWidth="1"/>
    <col min="2" max="2" width="66.140625" customWidth="1"/>
    <col min="3" max="4" width="19.140625" customWidth="1"/>
  </cols>
  <sheetData>
    <row r="1" spans="1:4" ht="21.75" customHeight="1">
      <c r="A1" s="131" t="s">
        <v>311</v>
      </c>
      <c r="B1" s="134"/>
      <c r="C1" s="134"/>
      <c r="D1" s="134"/>
    </row>
    <row r="2" spans="1:4" ht="21.75" customHeight="1">
      <c r="A2" s="3"/>
      <c r="B2" s="3" t="s">
        <v>2</v>
      </c>
      <c r="C2" s="3" t="s">
        <v>39</v>
      </c>
      <c r="D2" s="3" t="s">
        <v>40</v>
      </c>
    </row>
    <row r="3" spans="1:4" s="68" customFormat="1" ht="15">
      <c r="A3" s="93"/>
      <c r="B3" s="93"/>
      <c r="C3" s="93"/>
      <c r="D3" s="93"/>
    </row>
    <row r="4" spans="1:4" s="68" customFormat="1">
      <c r="B4" s="70" t="s">
        <v>41</v>
      </c>
    </row>
    <row r="5" spans="1:4" ht="13.5" customHeight="1">
      <c r="A5" s="6" t="s">
        <v>4</v>
      </c>
      <c r="B5" s="7" t="s">
        <v>120</v>
      </c>
      <c r="C5" s="8">
        <v>321306</v>
      </c>
      <c r="D5" s="84">
        <f>SUM(D6:D8)</f>
        <v>313066</v>
      </c>
    </row>
    <row r="6" spans="1:4">
      <c r="A6" s="2" t="s">
        <v>5</v>
      </c>
      <c r="B6" s="1" t="s">
        <v>116</v>
      </c>
      <c r="C6" s="4"/>
      <c r="D6" s="82"/>
    </row>
    <row r="7" spans="1:4" ht="15" customHeight="1">
      <c r="A7" s="2" t="s">
        <v>6</v>
      </c>
      <c r="B7" s="1" t="s">
        <v>117</v>
      </c>
      <c r="C7" s="4">
        <v>320306</v>
      </c>
      <c r="D7" s="82">
        <v>312066</v>
      </c>
    </row>
    <row r="8" spans="1:4">
      <c r="A8" s="2" t="s">
        <v>7</v>
      </c>
      <c r="B8" s="1" t="s">
        <v>118</v>
      </c>
      <c r="C8" s="4">
        <v>1000</v>
      </c>
      <c r="D8" s="82">
        <v>1000</v>
      </c>
    </row>
    <row r="9" spans="1:4">
      <c r="A9" s="2" t="s">
        <v>8</v>
      </c>
      <c r="B9" s="1" t="s">
        <v>119</v>
      </c>
      <c r="C9" s="4"/>
      <c r="D9" s="82"/>
    </row>
    <row r="10" spans="1:4">
      <c r="A10" s="6" t="s">
        <v>9</v>
      </c>
      <c r="B10" s="7" t="s">
        <v>121</v>
      </c>
      <c r="C10" s="4"/>
      <c r="D10" s="82"/>
    </row>
    <row r="11" spans="1:4">
      <c r="A11" s="2" t="s">
        <v>10</v>
      </c>
      <c r="B11" s="83" t="s">
        <v>122</v>
      </c>
      <c r="C11" s="4"/>
      <c r="D11" s="82"/>
    </row>
    <row r="12" spans="1:4">
      <c r="A12" s="2" t="s">
        <v>11</v>
      </c>
      <c r="B12" s="83" t="s">
        <v>123</v>
      </c>
      <c r="C12" s="4"/>
      <c r="D12" s="82"/>
    </row>
    <row r="13" spans="1:4">
      <c r="A13" s="6" t="s">
        <v>12</v>
      </c>
      <c r="B13" s="7" t="s">
        <v>127</v>
      </c>
      <c r="C13" s="86">
        <f>SUM(C14:C16)</f>
        <v>3140</v>
      </c>
      <c r="D13" s="86">
        <f>SUM(D14:D16)</f>
        <v>6448</v>
      </c>
    </row>
    <row r="14" spans="1:4">
      <c r="A14" s="2" t="s">
        <v>13</v>
      </c>
      <c r="B14" s="83" t="s">
        <v>124</v>
      </c>
      <c r="D14">
        <v>6</v>
      </c>
    </row>
    <row r="15" spans="1:4">
      <c r="A15" s="2" t="s">
        <v>14</v>
      </c>
      <c r="B15" s="83" t="s">
        <v>125</v>
      </c>
      <c r="C15" s="4">
        <v>3140</v>
      </c>
      <c r="D15" s="82">
        <v>6442</v>
      </c>
    </row>
    <row r="16" spans="1:4">
      <c r="A16" s="11" t="s">
        <v>15</v>
      </c>
      <c r="B16" s="83" t="s">
        <v>126</v>
      </c>
      <c r="D16" s="110"/>
    </row>
    <row r="17" spans="1:5">
      <c r="A17" s="87">
        <v>13</v>
      </c>
      <c r="B17" s="7" t="s">
        <v>128</v>
      </c>
      <c r="C17" s="8">
        <f>SUM(C18:C20)</f>
        <v>476</v>
      </c>
      <c r="D17" s="127">
        <f>SUM(D18:D20)</f>
        <v>74</v>
      </c>
    </row>
    <row r="18" spans="1:5">
      <c r="A18" s="85">
        <v>14</v>
      </c>
      <c r="B18" s="83" t="s">
        <v>129</v>
      </c>
      <c r="C18" s="4">
        <v>467</v>
      </c>
      <c r="D18" s="110">
        <v>36</v>
      </c>
    </row>
    <row r="19" spans="1:5">
      <c r="A19" s="85">
        <v>15</v>
      </c>
      <c r="B19" s="83" t="s">
        <v>130</v>
      </c>
      <c r="C19">
        <v>9</v>
      </c>
      <c r="D19" s="110">
        <v>9</v>
      </c>
    </row>
    <row r="20" spans="1:5">
      <c r="A20" s="11">
        <v>16</v>
      </c>
      <c r="B20" s="83" t="s">
        <v>131</v>
      </c>
      <c r="C20" s="88"/>
      <c r="D20" s="128">
        <v>29</v>
      </c>
      <c r="E20" s="89"/>
    </row>
    <row r="21" spans="1:5">
      <c r="A21" s="6">
        <v>17</v>
      </c>
      <c r="B21" s="7" t="s">
        <v>132</v>
      </c>
      <c r="C21" s="86">
        <v>427</v>
      </c>
      <c r="D21" s="125">
        <v>266</v>
      </c>
    </row>
    <row r="22" spans="1:5" s="89" customFormat="1">
      <c r="A22" s="6">
        <v>18</v>
      </c>
      <c r="B22" s="7" t="s">
        <v>133</v>
      </c>
      <c r="D22" s="110"/>
    </row>
    <row r="23" spans="1:5">
      <c r="A23" s="6">
        <v>19</v>
      </c>
      <c r="B23" s="7" t="s">
        <v>134</v>
      </c>
      <c r="C23" s="91">
        <f>SUM(C5+C10+C13+C17++C21)</f>
        <v>325349</v>
      </c>
      <c r="D23" s="125">
        <f>SUM(D5+D10+D13+D17++D21)</f>
        <v>319854</v>
      </c>
    </row>
    <row r="24" spans="1:5">
      <c r="D24" s="110"/>
    </row>
    <row r="25" spans="1:5">
      <c r="B25" s="7" t="s">
        <v>42</v>
      </c>
      <c r="D25" s="110"/>
    </row>
    <row r="26" spans="1:5">
      <c r="A26" s="6">
        <v>20</v>
      </c>
      <c r="B26" s="7" t="s">
        <v>139</v>
      </c>
      <c r="C26" s="8">
        <f>SUM(C27:C31)</f>
        <v>325032</v>
      </c>
      <c r="D26" s="127">
        <f>SUM(D27:D31)</f>
        <v>317847</v>
      </c>
    </row>
    <row r="27" spans="1:5">
      <c r="A27" s="2">
        <v>21</v>
      </c>
      <c r="B27" s="83" t="s">
        <v>135</v>
      </c>
      <c r="C27" s="4">
        <v>86089</v>
      </c>
      <c r="D27" s="110">
        <v>86089</v>
      </c>
    </row>
    <row r="28" spans="1:5">
      <c r="A28" s="2">
        <v>22</v>
      </c>
      <c r="B28" s="83" t="s">
        <v>136</v>
      </c>
      <c r="D28" s="110"/>
    </row>
    <row r="29" spans="1:5">
      <c r="A29" s="2">
        <v>23</v>
      </c>
      <c r="B29" s="83" t="s">
        <v>137</v>
      </c>
      <c r="C29" s="4">
        <v>3140</v>
      </c>
      <c r="D29" s="110">
        <v>3140</v>
      </c>
    </row>
    <row r="30" spans="1:5">
      <c r="A30" s="2">
        <v>24</v>
      </c>
      <c r="B30" s="83" t="s">
        <v>138</v>
      </c>
      <c r="C30" s="4">
        <v>235803</v>
      </c>
      <c r="D30" s="110">
        <v>231112</v>
      </c>
    </row>
    <row r="31" spans="1:5">
      <c r="A31" s="2">
        <v>25</v>
      </c>
      <c r="B31" s="83" t="s">
        <v>140</v>
      </c>
      <c r="C31" s="4"/>
      <c r="D31" s="110">
        <v>-2494</v>
      </c>
    </row>
    <row r="32" spans="1:5">
      <c r="A32" s="6">
        <v>26</v>
      </c>
      <c r="B32" s="7" t="s">
        <v>144</v>
      </c>
      <c r="C32" s="8">
        <f>SUM(C33:C35)</f>
        <v>317</v>
      </c>
      <c r="D32" s="127">
        <f>SUM(D33:D35)</f>
        <v>1526</v>
      </c>
    </row>
    <row r="33" spans="1:4">
      <c r="A33" s="2">
        <v>27</v>
      </c>
      <c r="B33" s="83" t="s">
        <v>141</v>
      </c>
      <c r="C33" s="4">
        <v>86</v>
      </c>
      <c r="D33" s="110">
        <v>204</v>
      </c>
    </row>
    <row r="34" spans="1:4">
      <c r="A34" s="2">
        <v>28</v>
      </c>
      <c r="B34" s="83" t="s">
        <v>142</v>
      </c>
      <c r="C34" s="4"/>
      <c r="D34" s="110">
        <v>301</v>
      </c>
    </row>
    <row r="35" spans="1:4">
      <c r="A35" s="11">
        <v>29</v>
      </c>
      <c r="B35" s="83" t="s">
        <v>143</v>
      </c>
      <c r="C35" s="4">
        <v>231</v>
      </c>
      <c r="D35" s="110">
        <v>1021</v>
      </c>
    </row>
    <row r="36" spans="1:4">
      <c r="A36" s="6">
        <v>30</v>
      </c>
      <c r="B36" s="7" t="s">
        <v>145</v>
      </c>
      <c r="C36" s="4"/>
      <c r="D36" s="110"/>
    </row>
    <row r="37" spans="1:4">
      <c r="A37" s="6">
        <v>31</v>
      </c>
      <c r="B37" s="7" t="s">
        <v>146</v>
      </c>
      <c r="C37" s="4"/>
      <c r="D37" s="110"/>
    </row>
    <row r="38" spans="1:4">
      <c r="A38" s="6">
        <v>32</v>
      </c>
      <c r="B38" s="7" t="s">
        <v>147</v>
      </c>
      <c r="C38" s="8"/>
      <c r="D38" s="125">
        <v>481</v>
      </c>
    </row>
    <row r="39" spans="1:4">
      <c r="A39" s="6">
        <v>33</v>
      </c>
      <c r="B39" s="7" t="s">
        <v>148</v>
      </c>
      <c r="C39" s="91">
        <f>SUM(C26+C32+C36+C37+C38)</f>
        <v>325349</v>
      </c>
      <c r="D39" s="125">
        <f>SUM(D26+D32+D36+D37+D38)</f>
        <v>319854</v>
      </c>
    </row>
  </sheetData>
  <mergeCells count="1">
    <mergeCell ref="A1:D1"/>
  </mergeCells>
  <phoneticPr fontId="0" type="noConversion"/>
  <pageMargins left="0.78740157480314965" right="0.78740157480314965" top="0.6692913385826772" bottom="0.55118110236220474" header="0.35433070866141736" footer="0.51181102362204722"/>
  <pageSetup orientation="landscape" horizontalDpi="300" verticalDpi="300" r:id="rId1"/>
  <headerFooter alignWithMargins="0">
    <oddHeader>&amp;R1.melléklet aZ 5/2015.(IV.30.)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pane ySplit="3" topLeftCell="A4" activePane="bottomLeft" state="frozen"/>
      <selection pane="bottomLeft" activeCell="I11" sqref="I11"/>
    </sheetView>
  </sheetViews>
  <sheetFormatPr defaultRowHeight="12.75"/>
  <cols>
    <col min="1" max="1" width="8.140625" customWidth="1"/>
    <col min="2" max="2" width="73" customWidth="1"/>
    <col min="3" max="3" width="12.85546875" customWidth="1"/>
    <col min="4" max="4" width="14.28515625" customWidth="1"/>
    <col min="5" max="5" width="15.42578125" customWidth="1"/>
  </cols>
  <sheetData>
    <row r="1" spans="1:5">
      <c r="A1" s="135" t="s">
        <v>305</v>
      </c>
      <c r="B1" s="136"/>
      <c r="C1" s="136"/>
      <c r="D1" s="136"/>
      <c r="E1" s="136"/>
    </row>
    <row r="2" spans="1:5" ht="25.5" customHeight="1">
      <c r="A2" s="111"/>
      <c r="B2" s="111" t="s">
        <v>2</v>
      </c>
      <c r="C2" s="111" t="s">
        <v>43</v>
      </c>
      <c r="D2" s="111" t="s">
        <v>44</v>
      </c>
      <c r="E2" s="111" t="s">
        <v>45</v>
      </c>
    </row>
    <row r="3" spans="1:5" ht="1.5" customHeight="1">
      <c r="A3" s="92"/>
      <c r="B3" s="92"/>
      <c r="C3" s="92"/>
      <c r="D3" s="92"/>
      <c r="E3" s="92"/>
    </row>
    <row r="4" spans="1:5">
      <c r="A4" s="94" t="s">
        <v>4</v>
      </c>
      <c r="B4" s="95" t="s">
        <v>46</v>
      </c>
      <c r="C4" s="96">
        <v>7280</v>
      </c>
      <c r="D4" s="96">
        <v>7542</v>
      </c>
      <c r="E4" s="96">
        <v>7542</v>
      </c>
    </row>
    <row r="5" spans="1:5">
      <c r="A5" s="94" t="s">
        <v>5</v>
      </c>
      <c r="B5" s="95" t="s">
        <v>47</v>
      </c>
      <c r="C5" s="96">
        <v>1407</v>
      </c>
      <c r="D5" s="96">
        <v>1412</v>
      </c>
      <c r="E5" s="96">
        <v>1412</v>
      </c>
    </row>
    <row r="6" spans="1:5">
      <c r="A6" s="94" t="s">
        <v>6</v>
      </c>
      <c r="B6" s="95" t="s">
        <v>48</v>
      </c>
      <c r="C6" s="96">
        <v>6753</v>
      </c>
      <c r="D6" s="96">
        <v>7527</v>
      </c>
      <c r="E6" s="96">
        <v>6566</v>
      </c>
    </row>
    <row r="7" spans="1:5">
      <c r="A7" s="94" t="s">
        <v>7</v>
      </c>
      <c r="B7" s="95" t="s">
        <v>50</v>
      </c>
      <c r="C7" s="96">
        <v>751</v>
      </c>
      <c r="D7" s="96">
        <v>759</v>
      </c>
      <c r="E7" s="96">
        <v>262</v>
      </c>
    </row>
    <row r="8" spans="1:5">
      <c r="A8" s="94" t="s">
        <v>8</v>
      </c>
      <c r="B8" s="95" t="s">
        <v>49</v>
      </c>
      <c r="C8" s="96">
        <v>50</v>
      </c>
      <c r="D8" s="96">
        <v>127</v>
      </c>
      <c r="E8" s="96">
        <v>127</v>
      </c>
    </row>
    <row r="9" spans="1:5">
      <c r="A9" s="94" t="s">
        <v>9</v>
      </c>
      <c r="B9" s="95" t="s">
        <v>149</v>
      </c>
      <c r="C9" s="96"/>
      <c r="D9" s="97"/>
      <c r="E9" s="97"/>
    </row>
    <row r="10" spans="1:5">
      <c r="A10" s="94" t="s">
        <v>10</v>
      </c>
      <c r="B10" s="95" t="s">
        <v>150</v>
      </c>
      <c r="C10" s="96"/>
      <c r="D10" s="96"/>
      <c r="E10" s="96"/>
    </row>
    <row r="11" spans="1:5">
      <c r="A11" s="94" t="s">
        <v>11</v>
      </c>
      <c r="B11" s="95" t="s">
        <v>51</v>
      </c>
      <c r="C11" s="96"/>
      <c r="D11" s="96">
        <v>2950</v>
      </c>
      <c r="E11" s="96">
        <v>2950</v>
      </c>
    </row>
    <row r="12" spans="1:5">
      <c r="A12" s="94" t="s">
        <v>12</v>
      </c>
      <c r="B12" s="95" t="s">
        <v>304</v>
      </c>
      <c r="C12" s="96">
        <v>2782</v>
      </c>
      <c r="D12" s="96">
        <v>2776</v>
      </c>
      <c r="E12" s="96">
        <v>2776</v>
      </c>
    </row>
    <row r="13" spans="1:5">
      <c r="A13" s="94" t="s">
        <v>13</v>
      </c>
      <c r="B13" s="95" t="s">
        <v>166</v>
      </c>
      <c r="C13" s="96"/>
      <c r="D13" s="96"/>
      <c r="E13" s="96"/>
    </row>
    <row r="14" spans="1:5">
      <c r="A14" s="98" t="s">
        <v>14</v>
      </c>
      <c r="B14" s="99" t="s">
        <v>169</v>
      </c>
      <c r="C14" s="100">
        <f>SUM(C4:C13)</f>
        <v>19023</v>
      </c>
      <c r="D14" s="100">
        <f>SUM(D4:D13)</f>
        <v>23093</v>
      </c>
      <c r="E14" s="100">
        <f>SUM(E4:E13)</f>
        <v>21635</v>
      </c>
    </row>
    <row r="15" spans="1:5">
      <c r="A15" s="94" t="s">
        <v>15</v>
      </c>
      <c r="B15" s="95" t="s">
        <v>151</v>
      </c>
      <c r="C15" s="96"/>
      <c r="D15" s="96"/>
      <c r="E15" s="96">
        <v>3000</v>
      </c>
    </row>
    <row r="16" spans="1:5" ht="14.25" customHeight="1">
      <c r="A16" s="94" t="s">
        <v>16</v>
      </c>
      <c r="B16" s="95" t="s">
        <v>152</v>
      </c>
      <c r="C16" s="96"/>
      <c r="D16" s="96"/>
      <c r="E16" s="96">
        <v>301</v>
      </c>
    </row>
    <row r="17" spans="1:5">
      <c r="A17" s="98" t="s">
        <v>17</v>
      </c>
      <c r="B17" s="99" t="s">
        <v>170</v>
      </c>
      <c r="C17" s="96"/>
      <c r="D17" s="96"/>
      <c r="E17" s="100">
        <f t="shared" ref="E17" si="0">SUM(E15:E16)</f>
        <v>3301</v>
      </c>
    </row>
    <row r="18" spans="1:5">
      <c r="A18" s="98" t="s">
        <v>18</v>
      </c>
      <c r="B18" s="99" t="s">
        <v>171</v>
      </c>
      <c r="C18" s="100">
        <f>SUM(C14)</f>
        <v>19023</v>
      </c>
      <c r="D18" s="100">
        <f t="shared" ref="D18:E18" si="1">SUM(D14)</f>
        <v>23093</v>
      </c>
      <c r="E18" s="100">
        <f t="shared" si="1"/>
        <v>21635</v>
      </c>
    </row>
    <row r="19" spans="1:5">
      <c r="A19" s="98" t="s">
        <v>19</v>
      </c>
      <c r="B19" s="99" t="s">
        <v>172</v>
      </c>
      <c r="C19" s="100">
        <f>SUM(C17:C18)</f>
        <v>19023</v>
      </c>
      <c r="D19" s="100">
        <f t="shared" ref="D19:E19" si="2">SUM(D17:D18)</f>
        <v>23093</v>
      </c>
      <c r="E19" s="100">
        <f t="shared" si="2"/>
        <v>24936</v>
      </c>
    </row>
    <row r="20" spans="1:5">
      <c r="A20" s="94" t="s">
        <v>20</v>
      </c>
      <c r="B20" s="95" t="s">
        <v>154</v>
      </c>
      <c r="C20" s="97">
        <v>5722</v>
      </c>
      <c r="D20" s="97">
        <v>5722</v>
      </c>
      <c r="E20" s="97">
        <v>5722</v>
      </c>
    </row>
    <row r="21" spans="1:5">
      <c r="A21" s="94" t="s">
        <v>21</v>
      </c>
      <c r="B21" s="95" t="s">
        <v>155</v>
      </c>
      <c r="C21" s="97">
        <v>600</v>
      </c>
      <c r="D21" s="97">
        <v>658</v>
      </c>
      <c r="E21" s="97">
        <v>658</v>
      </c>
    </row>
    <row r="22" spans="1:5">
      <c r="A22" s="94" t="s">
        <v>22</v>
      </c>
      <c r="B22" s="95" t="s">
        <v>156</v>
      </c>
      <c r="C22" s="96">
        <v>279</v>
      </c>
      <c r="D22" s="96">
        <v>279</v>
      </c>
      <c r="E22" s="96">
        <v>279</v>
      </c>
    </row>
    <row r="23" spans="1:5">
      <c r="A23" s="94" t="s">
        <v>23</v>
      </c>
      <c r="B23" s="95" t="s">
        <v>157</v>
      </c>
      <c r="C23" s="96"/>
      <c r="D23" s="96">
        <v>32</v>
      </c>
      <c r="E23" s="96">
        <v>32</v>
      </c>
    </row>
    <row r="24" spans="1:5" ht="12.75" customHeight="1">
      <c r="A24" s="94" t="s">
        <v>0</v>
      </c>
      <c r="B24" s="95" t="s">
        <v>158</v>
      </c>
      <c r="C24" s="97">
        <v>3293</v>
      </c>
      <c r="D24" s="96">
        <v>1250</v>
      </c>
      <c r="E24" s="96">
        <v>1250</v>
      </c>
    </row>
    <row r="25" spans="1:5">
      <c r="A25" s="98" t="s">
        <v>1</v>
      </c>
      <c r="B25" s="99" t="s">
        <v>173</v>
      </c>
      <c r="C25" s="100">
        <f>SUM(C20:C24)</f>
        <v>9894</v>
      </c>
      <c r="D25" s="100">
        <f t="shared" ref="D25:E25" si="3">SUM(D20:D24)</f>
        <v>7941</v>
      </c>
      <c r="E25" s="100">
        <f t="shared" si="3"/>
        <v>7941</v>
      </c>
    </row>
    <row r="26" spans="1:5">
      <c r="A26" s="94" t="s">
        <v>24</v>
      </c>
      <c r="B26" s="95" t="s">
        <v>153</v>
      </c>
      <c r="C26" s="96">
        <v>439</v>
      </c>
      <c r="D26" s="96">
        <v>640</v>
      </c>
      <c r="E26" s="96">
        <v>1605</v>
      </c>
    </row>
    <row r="27" spans="1:5">
      <c r="A27" s="94" t="s">
        <v>25</v>
      </c>
      <c r="B27" s="95" t="s">
        <v>159</v>
      </c>
      <c r="C27" s="96"/>
      <c r="D27" s="96">
        <v>3780</v>
      </c>
      <c r="E27" s="96">
        <v>3780</v>
      </c>
    </row>
    <row r="28" spans="1:5">
      <c r="A28" s="94" t="s">
        <v>26</v>
      </c>
      <c r="B28" s="95" t="s">
        <v>306</v>
      </c>
      <c r="D28" s="96">
        <v>2042</v>
      </c>
      <c r="E28" s="96">
        <v>2654</v>
      </c>
    </row>
    <row r="29" spans="1:5">
      <c r="A29" s="98" t="s">
        <v>27</v>
      </c>
      <c r="B29" s="99" t="s">
        <v>307</v>
      </c>
      <c r="D29" s="91">
        <f>SUM(D27:D28)</f>
        <v>5822</v>
      </c>
      <c r="E29" s="91">
        <f>SUM(E27:E28)</f>
        <v>6434</v>
      </c>
    </row>
    <row r="30" spans="1:5">
      <c r="A30" s="98" t="s">
        <v>28</v>
      </c>
      <c r="B30" s="99" t="s">
        <v>160</v>
      </c>
      <c r="C30" s="96"/>
      <c r="D30" s="96"/>
      <c r="E30" s="96"/>
    </row>
    <row r="31" spans="1:5">
      <c r="A31" s="94" t="s">
        <v>29</v>
      </c>
      <c r="B31" s="95" t="s">
        <v>174</v>
      </c>
      <c r="C31" s="96">
        <v>890</v>
      </c>
      <c r="D31" s="96">
        <v>890</v>
      </c>
      <c r="E31" s="96">
        <v>814</v>
      </c>
    </row>
    <row r="32" spans="1:5">
      <c r="A32" s="94" t="s">
        <v>30</v>
      </c>
      <c r="B32" s="95" t="s">
        <v>161</v>
      </c>
      <c r="C32" s="96"/>
      <c r="D32" s="96"/>
      <c r="E32" s="96">
        <v>68</v>
      </c>
    </row>
    <row r="33" spans="1:6" ht="12.75" customHeight="1">
      <c r="A33" s="94" t="s">
        <v>31</v>
      </c>
      <c r="B33" s="95" t="s">
        <v>162</v>
      </c>
      <c r="C33" s="96"/>
      <c r="D33" s="96"/>
      <c r="E33" s="96">
        <v>746</v>
      </c>
    </row>
    <row r="34" spans="1:6" ht="11.25" customHeight="1">
      <c r="A34" s="94" t="s">
        <v>32</v>
      </c>
      <c r="B34" s="95" t="s">
        <v>167</v>
      </c>
      <c r="C34" s="96">
        <v>2700</v>
      </c>
      <c r="D34" s="96">
        <v>2700</v>
      </c>
      <c r="E34" s="96">
        <v>4560</v>
      </c>
    </row>
    <row r="35" spans="1:6">
      <c r="A35" s="94" t="s">
        <v>33</v>
      </c>
      <c r="B35" s="95" t="s">
        <v>163</v>
      </c>
      <c r="C35" s="96"/>
      <c r="D35" s="96"/>
      <c r="E35" s="96">
        <v>4560</v>
      </c>
    </row>
    <row r="36" spans="1:6" ht="14.25" customHeight="1">
      <c r="A36" s="98" t="s">
        <v>34</v>
      </c>
      <c r="B36" s="95" t="s">
        <v>164</v>
      </c>
      <c r="C36" s="96">
        <v>1150</v>
      </c>
      <c r="D36" s="96">
        <v>1150</v>
      </c>
      <c r="E36" s="96">
        <v>1234</v>
      </c>
      <c r="F36" s="96"/>
    </row>
    <row r="37" spans="1:6">
      <c r="A37" s="94" t="s">
        <v>35</v>
      </c>
      <c r="B37" s="95" t="s">
        <v>286</v>
      </c>
      <c r="E37" s="96">
        <v>12</v>
      </c>
    </row>
    <row r="38" spans="1:6">
      <c r="A38" s="98" t="s">
        <v>36</v>
      </c>
      <c r="B38" s="99" t="s">
        <v>175</v>
      </c>
      <c r="C38" s="100">
        <f>SUM(C34+C36)</f>
        <v>3850</v>
      </c>
      <c r="D38" s="100">
        <f>SUM(D34+D36)</f>
        <v>3850</v>
      </c>
      <c r="E38" s="100">
        <f>SUM(E34+E36+E37)</f>
        <v>5806</v>
      </c>
    </row>
    <row r="39" spans="1:6">
      <c r="A39" s="94" t="s">
        <v>37</v>
      </c>
      <c r="B39" s="95" t="s">
        <v>165</v>
      </c>
      <c r="C39" s="96">
        <v>90</v>
      </c>
      <c r="D39" s="96">
        <v>90</v>
      </c>
      <c r="E39" s="96">
        <v>18</v>
      </c>
    </row>
    <row r="40" spans="1:6">
      <c r="A40" s="98" t="s">
        <v>38</v>
      </c>
      <c r="B40" s="99" t="s">
        <v>176</v>
      </c>
      <c r="C40" s="100">
        <f>SUM(C30+C31+C38+C39)</f>
        <v>4830</v>
      </c>
      <c r="D40" s="100">
        <f>SUM(D30+D31+D38+D39)</f>
        <v>4830</v>
      </c>
      <c r="E40" s="100">
        <f>SUM(E30+E31+E38+E39)</f>
        <v>6638</v>
      </c>
    </row>
    <row r="41" spans="1:6">
      <c r="A41" s="98">
        <v>38</v>
      </c>
      <c r="B41" s="99" t="s">
        <v>52</v>
      </c>
      <c r="C41" s="101">
        <v>720</v>
      </c>
      <c r="D41" s="101">
        <v>720</v>
      </c>
      <c r="E41" s="100">
        <v>992</v>
      </c>
    </row>
    <row r="42" spans="1:6">
      <c r="A42" s="94">
        <v>39</v>
      </c>
      <c r="B42" s="95" t="s">
        <v>308</v>
      </c>
      <c r="C42" s="97"/>
      <c r="D42" s="97"/>
      <c r="E42" s="97">
        <v>506</v>
      </c>
    </row>
    <row r="43" spans="1:6">
      <c r="A43" s="103">
        <v>40</v>
      </c>
      <c r="B43" s="95" t="s">
        <v>168</v>
      </c>
      <c r="C43" s="97"/>
      <c r="D43" s="97"/>
      <c r="E43" s="97">
        <v>400</v>
      </c>
    </row>
    <row r="44" spans="1:6">
      <c r="A44" s="94">
        <v>41</v>
      </c>
      <c r="B44" s="95" t="s">
        <v>309</v>
      </c>
      <c r="C44">
        <v>8</v>
      </c>
      <c r="D44">
        <v>8</v>
      </c>
      <c r="E44">
        <v>8</v>
      </c>
    </row>
    <row r="45" spans="1:6">
      <c r="A45" s="98">
        <v>42</v>
      </c>
      <c r="B45" s="99" t="s">
        <v>179</v>
      </c>
      <c r="C45" s="102">
        <f>SUM(C25+C26+C40+C41+C44)</f>
        <v>15891</v>
      </c>
      <c r="D45" s="102">
        <f>SUM(D25+D26+D40+D41+D44+D29)</f>
        <v>19961</v>
      </c>
      <c r="E45" s="102">
        <f>SUM(E25+E26+E40+E41+E44+E29+E42+E43)</f>
        <v>24524</v>
      </c>
    </row>
    <row r="46" spans="1:6">
      <c r="A46" s="103">
        <v>43</v>
      </c>
      <c r="B46" s="95" t="s">
        <v>177</v>
      </c>
      <c r="C46" s="96">
        <v>3132</v>
      </c>
      <c r="D46" s="96">
        <v>3132</v>
      </c>
      <c r="E46" s="96"/>
    </row>
    <row r="47" spans="1:6">
      <c r="A47" s="130">
        <v>44</v>
      </c>
      <c r="B47" s="95" t="s">
        <v>178</v>
      </c>
      <c r="C47" s="97"/>
      <c r="D47" s="97">
        <v>3000</v>
      </c>
      <c r="E47" s="97">
        <v>3301</v>
      </c>
    </row>
    <row r="48" spans="1:6">
      <c r="A48" s="87">
        <v>45</v>
      </c>
      <c r="B48" s="99" t="s">
        <v>180</v>
      </c>
      <c r="C48" s="102">
        <f>SUM(C46:C47)</f>
        <v>3132</v>
      </c>
      <c r="D48" s="102">
        <f t="shared" ref="D48:E48" si="4">SUM(D46:D47)</f>
        <v>6132</v>
      </c>
      <c r="E48" s="102">
        <f t="shared" si="4"/>
        <v>3301</v>
      </c>
    </row>
    <row r="49" spans="1:5">
      <c r="A49" s="87">
        <v>46</v>
      </c>
      <c r="B49" s="99" t="s">
        <v>181</v>
      </c>
      <c r="C49" s="102">
        <f>SUM(C45)</f>
        <v>15891</v>
      </c>
      <c r="D49" s="102">
        <f t="shared" ref="D49:E49" si="5">SUM(D45)</f>
        <v>19961</v>
      </c>
      <c r="E49" s="102">
        <f t="shared" si="5"/>
        <v>24524</v>
      </c>
    </row>
    <row r="50" spans="1:5">
      <c r="A50" s="87">
        <v>47</v>
      </c>
      <c r="B50" s="99" t="s">
        <v>182</v>
      </c>
      <c r="C50" s="102">
        <f>SUM(C48:C49)</f>
        <v>19023</v>
      </c>
      <c r="D50" s="102">
        <f t="shared" ref="D50:E50" si="6">SUM(D48:D49)</f>
        <v>26093</v>
      </c>
      <c r="E50" s="102">
        <f t="shared" si="6"/>
        <v>27825</v>
      </c>
    </row>
    <row r="51" spans="1:5">
      <c r="A51" s="2"/>
      <c r="B51" s="1"/>
      <c r="C51" s="4"/>
      <c r="D51" s="4"/>
      <c r="E51" s="4"/>
    </row>
    <row r="52" spans="1:5">
      <c r="A52" s="2"/>
      <c r="B52" s="1"/>
      <c r="C52" s="4"/>
      <c r="D52" s="4"/>
      <c r="E52" s="4"/>
    </row>
    <row r="53" spans="1:5">
      <c r="A53" s="2"/>
      <c r="B53" s="1"/>
      <c r="C53" s="4"/>
      <c r="D53" s="4"/>
      <c r="E53" s="4"/>
    </row>
  </sheetData>
  <mergeCells count="1">
    <mergeCell ref="A1:E1"/>
  </mergeCells>
  <phoneticPr fontId="0" type="noConversion"/>
  <pageMargins left="0.74803149606299213" right="0.74803149606299213" top="0.43307086614173229" bottom="0.19685039370078741" header="0.23622047244094491" footer="0.19685039370078741"/>
  <pageSetup orientation="landscape" horizontalDpi="300" verticalDpi="300" r:id="rId1"/>
  <headerFooter alignWithMargins="0">
    <oddHeader>&amp;R4. melléklet az 5/2015.(IV.30.)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I55"/>
  <sheetViews>
    <sheetView workbookViewId="0">
      <selection activeCell="D28" sqref="D28:I28"/>
    </sheetView>
  </sheetViews>
  <sheetFormatPr defaultRowHeight="12.75"/>
  <sheetData>
    <row r="2" spans="1:9" ht="15.75">
      <c r="A2" s="137" t="s">
        <v>295</v>
      </c>
      <c r="B2" s="137"/>
      <c r="C2" s="137"/>
      <c r="D2" s="137"/>
      <c r="E2" s="137"/>
      <c r="F2" s="137"/>
      <c r="G2" s="137"/>
      <c r="H2" s="137"/>
      <c r="I2" s="137"/>
    </row>
    <row r="3" spans="1:9">
      <c r="A3" s="26"/>
      <c r="B3" s="27"/>
      <c r="C3" s="27"/>
      <c r="D3" s="27"/>
      <c r="E3" s="27"/>
      <c r="F3" s="27"/>
      <c r="G3" s="27"/>
      <c r="H3" s="27"/>
      <c r="I3" s="27"/>
    </row>
    <row r="4" spans="1:9" ht="15.75">
      <c r="A4" s="33"/>
      <c r="B4" s="25"/>
      <c r="C4" s="25"/>
      <c r="D4" s="25"/>
      <c r="E4" s="25"/>
      <c r="F4" s="25"/>
      <c r="G4" s="25"/>
      <c r="H4" s="25"/>
      <c r="I4" s="25"/>
    </row>
    <row r="5" spans="1:9" ht="15.75">
      <c r="A5" s="137" t="s">
        <v>58</v>
      </c>
      <c r="B5" s="137"/>
      <c r="C5" s="137"/>
      <c r="D5" s="137"/>
      <c r="E5" s="137"/>
      <c r="F5" s="137"/>
      <c r="G5" s="137"/>
      <c r="H5" s="137"/>
      <c r="I5" s="137"/>
    </row>
    <row r="6" spans="1:9" ht="15.75">
      <c r="A6" s="33"/>
      <c r="B6" s="25"/>
      <c r="C6" s="25"/>
      <c r="D6" s="25"/>
      <c r="E6" s="25"/>
      <c r="F6" s="25"/>
      <c r="G6" s="25"/>
      <c r="H6" s="25"/>
      <c r="I6" s="25"/>
    </row>
    <row r="7" spans="1:9" ht="15.75">
      <c r="A7" s="105" t="s">
        <v>184</v>
      </c>
      <c r="B7" s="137" t="s">
        <v>183</v>
      </c>
      <c r="C7" s="137"/>
      <c r="D7" s="33" t="s">
        <v>296</v>
      </c>
      <c r="E7" s="33"/>
      <c r="F7" s="33"/>
      <c r="G7" s="33"/>
      <c r="H7" s="34"/>
      <c r="I7" s="34"/>
    </row>
    <row r="8" spans="1:9" ht="15.75">
      <c r="A8" s="33"/>
      <c r="B8" s="25"/>
      <c r="C8" s="25"/>
      <c r="D8" s="25"/>
      <c r="E8" s="25"/>
      <c r="F8" s="25"/>
      <c r="G8" s="25"/>
      <c r="H8" s="25"/>
      <c r="I8" s="25"/>
    </row>
    <row r="9" spans="1:9" ht="15">
      <c r="A9" s="35" t="s">
        <v>59</v>
      </c>
      <c r="B9" s="139" t="s">
        <v>60</v>
      </c>
      <c r="C9" s="139"/>
      <c r="D9" s="138" t="s">
        <v>185</v>
      </c>
      <c r="E9" s="138"/>
      <c r="F9" s="138"/>
      <c r="G9" s="138"/>
      <c r="H9" s="138"/>
      <c r="I9" s="138"/>
    </row>
    <row r="10" spans="1:9" ht="15">
      <c r="A10" s="35" t="s">
        <v>61</v>
      </c>
      <c r="B10" s="139" t="s">
        <v>60</v>
      </c>
      <c r="C10" s="139"/>
      <c r="D10" s="138" t="s">
        <v>83</v>
      </c>
      <c r="E10" s="138"/>
      <c r="F10" s="138"/>
      <c r="G10" s="138"/>
      <c r="H10" s="138"/>
      <c r="I10" s="138"/>
    </row>
    <row r="11" spans="1:9" ht="15">
      <c r="A11" s="35" t="s">
        <v>62</v>
      </c>
      <c r="B11" s="139" t="s">
        <v>60</v>
      </c>
      <c r="C11" s="139"/>
      <c r="D11" s="106" t="s">
        <v>186</v>
      </c>
      <c r="E11" s="106"/>
      <c r="F11" s="106"/>
      <c r="G11" s="106"/>
      <c r="H11" s="106"/>
      <c r="I11" s="106"/>
    </row>
    <row r="12" spans="1:9" ht="15">
      <c r="A12" s="35" t="s">
        <v>63</v>
      </c>
      <c r="B12" s="139" t="s">
        <v>60</v>
      </c>
      <c r="C12" s="139"/>
      <c r="D12" s="108" t="s">
        <v>297</v>
      </c>
      <c r="E12" s="106"/>
      <c r="F12" s="106"/>
      <c r="G12" s="106"/>
      <c r="H12" s="106"/>
      <c r="I12" s="106"/>
    </row>
    <row r="13" spans="1:9" ht="15">
      <c r="A13" s="35" t="s">
        <v>64</v>
      </c>
      <c r="B13" s="139" t="s">
        <v>60</v>
      </c>
      <c r="C13" s="139"/>
      <c r="D13" t="s">
        <v>187</v>
      </c>
    </row>
    <row r="14" spans="1:9" ht="15">
      <c r="A14" s="35" t="s">
        <v>65</v>
      </c>
      <c r="B14" s="139" t="s">
        <v>60</v>
      </c>
      <c r="C14" s="139"/>
      <c r="D14" t="s">
        <v>188</v>
      </c>
    </row>
    <row r="15" spans="1:9" ht="15">
      <c r="A15" s="35" t="s">
        <v>66</v>
      </c>
      <c r="B15" s="139" t="s">
        <v>60</v>
      </c>
      <c r="C15" s="139"/>
      <c r="D15" s="107" t="s">
        <v>78</v>
      </c>
      <c r="E15" s="107"/>
      <c r="F15" s="107"/>
      <c r="G15" s="107"/>
      <c r="H15" s="107"/>
      <c r="I15" s="107"/>
    </row>
    <row r="16" spans="1:9" ht="15">
      <c r="A16" s="35" t="s">
        <v>67</v>
      </c>
      <c r="B16" s="139" t="s">
        <v>60</v>
      </c>
      <c r="C16" s="139"/>
      <c r="D16" s="138" t="s">
        <v>80</v>
      </c>
      <c r="E16" s="138"/>
      <c r="F16" s="138"/>
      <c r="G16" s="138"/>
      <c r="H16" s="138"/>
      <c r="I16" s="138"/>
    </row>
    <row r="17" spans="1:9" ht="15">
      <c r="A17" s="35" t="s">
        <v>68</v>
      </c>
      <c r="B17" s="139" t="s">
        <v>60</v>
      </c>
      <c r="C17" s="139"/>
      <c r="D17" s="138" t="s">
        <v>79</v>
      </c>
      <c r="E17" s="138"/>
      <c r="F17" s="138"/>
      <c r="G17" s="138"/>
      <c r="H17" s="138"/>
      <c r="I17" s="138"/>
    </row>
    <row r="18" spans="1:9" ht="15">
      <c r="A18" s="35" t="s">
        <v>69</v>
      </c>
      <c r="B18" s="139" t="s">
        <v>60</v>
      </c>
      <c r="C18" s="139"/>
      <c r="D18" s="138" t="s">
        <v>81</v>
      </c>
      <c r="E18" s="138"/>
      <c r="F18" s="138"/>
      <c r="G18" s="138"/>
      <c r="H18" s="138"/>
      <c r="I18" s="138"/>
    </row>
    <row r="19" spans="1:9" ht="15">
      <c r="A19" s="35" t="s">
        <v>70</v>
      </c>
      <c r="B19" s="139" t="s">
        <v>60</v>
      </c>
      <c r="C19" s="139"/>
      <c r="D19" s="138" t="s">
        <v>82</v>
      </c>
      <c r="E19" s="138"/>
      <c r="F19" s="138"/>
      <c r="G19" s="138"/>
      <c r="H19" s="138"/>
      <c r="I19" s="138"/>
    </row>
    <row r="20" spans="1:9" ht="15">
      <c r="A20" s="35" t="s">
        <v>71</v>
      </c>
      <c r="B20" s="139" t="s">
        <v>60</v>
      </c>
      <c r="C20" s="139"/>
      <c r="D20" t="s">
        <v>189</v>
      </c>
    </row>
    <row r="21" spans="1:9" ht="15">
      <c r="A21" s="35" t="s">
        <v>72</v>
      </c>
      <c r="B21" s="139" t="s">
        <v>60</v>
      </c>
      <c r="C21" s="139"/>
      <c r="D21" s="138" t="s">
        <v>190</v>
      </c>
      <c r="E21" s="138"/>
      <c r="F21" s="138"/>
      <c r="G21" s="138"/>
      <c r="H21" s="138"/>
      <c r="I21" s="138"/>
    </row>
    <row r="22" spans="1:9" ht="15">
      <c r="A22" s="35" t="s">
        <v>73</v>
      </c>
      <c r="B22" s="139" t="s">
        <v>60</v>
      </c>
      <c r="C22" s="139"/>
      <c r="D22" s="138" t="s">
        <v>191</v>
      </c>
      <c r="E22" s="138"/>
      <c r="F22" s="138"/>
      <c r="G22" s="138"/>
      <c r="H22" s="138"/>
      <c r="I22" s="138"/>
    </row>
    <row r="23" spans="1:9" ht="15">
      <c r="A23" s="35" t="s">
        <v>74</v>
      </c>
      <c r="B23" s="139" t="s">
        <v>60</v>
      </c>
      <c r="C23" s="139"/>
      <c r="D23" s="138" t="s">
        <v>192</v>
      </c>
      <c r="E23" s="138"/>
      <c r="F23" s="138"/>
      <c r="G23" s="138"/>
      <c r="H23" s="138"/>
      <c r="I23" s="138"/>
    </row>
    <row r="24" spans="1:9" ht="15">
      <c r="A24" s="35"/>
      <c r="B24" s="139"/>
      <c r="C24" s="139"/>
      <c r="D24" s="138"/>
      <c r="E24" s="138"/>
      <c r="F24" s="138"/>
      <c r="G24" s="138"/>
      <c r="H24" s="138"/>
      <c r="I24" s="138"/>
    </row>
    <row r="25" spans="1:9" ht="15">
      <c r="A25" s="35"/>
      <c r="B25" s="139"/>
      <c r="C25" s="139"/>
      <c r="D25" s="138"/>
      <c r="E25" s="138"/>
      <c r="F25" s="138"/>
      <c r="G25" s="138"/>
      <c r="H25" s="138"/>
      <c r="I25" s="138"/>
    </row>
    <row r="26" spans="1:9" ht="15">
      <c r="A26" s="35"/>
      <c r="B26" s="139"/>
      <c r="C26" s="139"/>
    </row>
    <row r="27" spans="1:9" ht="15">
      <c r="A27" s="30"/>
      <c r="B27" s="31"/>
      <c r="C27" s="31"/>
    </row>
    <row r="28" spans="1:9" ht="15">
      <c r="A28" s="30"/>
      <c r="B28" s="31"/>
      <c r="C28" s="31"/>
      <c r="D28" s="138"/>
      <c r="E28" s="138"/>
      <c r="F28" s="138"/>
      <c r="G28" s="138"/>
      <c r="H28" s="138"/>
      <c r="I28" s="138"/>
    </row>
    <row r="29" spans="1:9" ht="15">
      <c r="A29" s="30"/>
      <c r="B29" s="31"/>
      <c r="C29" s="31"/>
      <c r="D29" s="138"/>
      <c r="E29" s="138"/>
      <c r="F29" s="138"/>
      <c r="G29" s="138"/>
      <c r="H29" s="138"/>
      <c r="I29" s="138"/>
    </row>
    <row r="30" spans="1:9" ht="15">
      <c r="A30" s="30"/>
      <c r="B30" s="31"/>
      <c r="C30" s="31"/>
      <c r="D30" s="28"/>
      <c r="E30" s="28"/>
      <c r="F30" s="28"/>
      <c r="G30" s="28"/>
      <c r="H30" s="28"/>
      <c r="I30" s="28"/>
    </row>
    <row r="31" spans="1:9" ht="15">
      <c r="A31" s="30"/>
      <c r="B31" s="31"/>
      <c r="C31" s="31"/>
    </row>
    <row r="32" spans="1:9" ht="15">
      <c r="A32" s="30"/>
      <c r="B32" s="31"/>
      <c r="C32" s="31"/>
      <c r="D32" s="28"/>
      <c r="E32" s="28"/>
      <c r="F32" s="28"/>
      <c r="G32" s="28"/>
      <c r="H32" s="28"/>
      <c r="I32" s="28"/>
    </row>
    <row r="33" spans="1:9" ht="15">
      <c r="A33" s="30"/>
      <c r="B33" s="31"/>
      <c r="C33" s="31"/>
      <c r="D33" s="28"/>
      <c r="E33" s="28"/>
      <c r="F33" s="28"/>
      <c r="G33" s="28"/>
      <c r="H33" s="28"/>
      <c r="I33" s="28"/>
    </row>
    <row r="34" spans="1:9" ht="15">
      <c r="A34" s="30"/>
      <c r="B34" s="31"/>
      <c r="C34" s="31"/>
      <c r="D34" s="28"/>
      <c r="E34" s="28"/>
      <c r="F34" s="28"/>
      <c r="G34" s="28"/>
      <c r="H34" s="28"/>
      <c r="I34" s="28"/>
    </row>
    <row r="35" spans="1:9" ht="15">
      <c r="A35" s="30"/>
      <c r="B35" s="31"/>
      <c r="C35" s="31"/>
      <c r="D35" s="28"/>
      <c r="E35" s="28"/>
      <c r="F35" s="28"/>
      <c r="G35" s="28"/>
      <c r="H35" s="28"/>
      <c r="I35" s="28"/>
    </row>
    <row r="36" spans="1:9" ht="15">
      <c r="A36" s="30"/>
      <c r="B36" s="31"/>
      <c r="C36" s="31"/>
      <c r="D36" s="28"/>
      <c r="E36" s="28"/>
      <c r="F36" s="28"/>
      <c r="G36" s="28"/>
      <c r="H36" s="28"/>
      <c r="I36" s="28"/>
    </row>
    <row r="37" spans="1:9" ht="15">
      <c r="A37" s="30"/>
      <c r="B37" s="31"/>
      <c r="C37" s="31"/>
      <c r="D37" s="28"/>
      <c r="E37" s="28"/>
      <c r="F37" s="28"/>
      <c r="G37" s="28"/>
      <c r="H37" s="28"/>
      <c r="I37" s="28"/>
    </row>
    <row r="38" spans="1:9" ht="15">
      <c r="A38" s="30"/>
      <c r="B38" s="31"/>
      <c r="C38" s="31"/>
      <c r="D38" s="28"/>
      <c r="E38" s="28"/>
      <c r="F38" s="28"/>
      <c r="G38" s="28"/>
      <c r="H38" s="28"/>
      <c r="I38" s="28"/>
    </row>
    <row r="39" spans="1:9" ht="15">
      <c r="A39" s="29"/>
      <c r="B39" s="31"/>
      <c r="C39" s="31"/>
      <c r="D39" s="28"/>
      <c r="E39" s="28"/>
      <c r="F39" s="28"/>
      <c r="G39" s="28"/>
      <c r="H39" s="28"/>
      <c r="I39" s="28"/>
    </row>
    <row r="46" spans="1:9">
      <c r="A46" s="32"/>
      <c r="B46" s="32"/>
      <c r="C46" s="32"/>
      <c r="D46" s="32"/>
      <c r="E46" s="32"/>
      <c r="F46" s="32"/>
      <c r="G46" s="32"/>
      <c r="H46" s="32"/>
      <c r="I46" s="28"/>
    </row>
    <row r="47" spans="1:9">
      <c r="I47" s="27"/>
    </row>
    <row r="48" spans="1:9">
      <c r="I48" s="27"/>
    </row>
    <row r="49" spans="1:9">
      <c r="I49" s="27"/>
    </row>
    <row r="50" spans="1:9">
      <c r="I50" s="27"/>
    </row>
    <row r="51" spans="1:9">
      <c r="I51" s="27"/>
    </row>
    <row r="52" spans="1:9">
      <c r="I52" s="27"/>
    </row>
    <row r="53" spans="1:9">
      <c r="I53" s="27"/>
    </row>
    <row r="54" spans="1:9">
      <c r="I54" s="27"/>
    </row>
    <row r="55" spans="1:9">
      <c r="A55" s="27"/>
      <c r="B55" s="27"/>
      <c r="C55" s="27"/>
      <c r="D55" s="27"/>
      <c r="E55" s="27"/>
      <c r="F55" s="27"/>
      <c r="G55" s="27"/>
      <c r="H55" s="27"/>
      <c r="I55" s="27"/>
    </row>
  </sheetData>
  <mergeCells count="34">
    <mergeCell ref="B9:C9"/>
    <mergeCell ref="B10:C10"/>
    <mergeCell ref="B11:C11"/>
    <mergeCell ref="B12:C12"/>
    <mergeCell ref="B19:C19"/>
    <mergeCell ref="B20:C20"/>
    <mergeCell ref="B21:C21"/>
    <mergeCell ref="B22:C22"/>
    <mergeCell ref="B13:C13"/>
    <mergeCell ref="B14:C14"/>
    <mergeCell ref="B15:C15"/>
    <mergeCell ref="B16:C16"/>
    <mergeCell ref="D29:I29"/>
    <mergeCell ref="D28:I28"/>
    <mergeCell ref="B23:C23"/>
    <mergeCell ref="B24:C24"/>
    <mergeCell ref="B25:C25"/>
    <mergeCell ref="B26:C26"/>
    <mergeCell ref="A5:I5"/>
    <mergeCell ref="A2:I2"/>
    <mergeCell ref="B7:C7"/>
    <mergeCell ref="D25:I25"/>
    <mergeCell ref="D10:I10"/>
    <mergeCell ref="D23:I23"/>
    <mergeCell ref="D24:I24"/>
    <mergeCell ref="D19:I19"/>
    <mergeCell ref="D22:I22"/>
    <mergeCell ref="D21:I21"/>
    <mergeCell ref="D17:I17"/>
    <mergeCell ref="D9:I9"/>
    <mergeCell ref="D16:I16"/>
    <mergeCell ref="D18:I18"/>
    <mergeCell ref="B17:C17"/>
    <mergeCell ref="B18:C18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&amp;R6. melléklet az 5/2015.(IV.30.)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D20"/>
  <sheetViews>
    <sheetView workbookViewId="0">
      <selection activeCell="C25" sqref="C24:C25"/>
    </sheetView>
  </sheetViews>
  <sheetFormatPr defaultRowHeight="12.75"/>
  <cols>
    <col min="2" max="2" width="34.7109375" customWidth="1"/>
    <col min="3" max="3" width="15.85546875" customWidth="1"/>
    <col min="4" max="4" width="13.42578125" customWidth="1"/>
  </cols>
  <sheetData>
    <row r="2" spans="1:4" ht="21.75" customHeight="1">
      <c r="A2" s="140" t="s">
        <v>294</v>
      </c>
      <c r="B2" s="140"/>
      <c r="C2" s="140"/>
      <c r="D2" s="140"/>
    </row>
    <row r="3" spans="1:4" ht="39" customHeight="1">
      <c r="A3" s="140"/>
      <c r="B3" s="140"/>
      <c r="C3" s="140"/>
      <c r="D3" s="140"/>
    </row>
    <row r="4" spans="1:4" ht="15">
      <c r="A4" s="18"/>
      <c r="B4" s="18"/>
      <c r="C4" s="18"/>
      <c r="D4" s="18"/>
    </row>
    <row r="5" spans="1:4">
      <c r="A5" s="143" t="s">
        <v>57</v>
      </c>
      <c r="B5" s="143" t="s">
        <v>195</v>
      </c>
      <c r="C5" s="141" t="s">
        <v>193</v>
      </c>
      <c r="D5" s="141" t="s">
        <v>194</v>
      </c>
    </row>
    <row r="6" spans="1:4" ht="38.25" customHeight="1">
      <c r="A6" s="144"/>
      <c r="B6" s="144"/>
      <c r="C6" s="142"/>
      <c r="D6" s="142"/>
    </row>
    <row r="7" spans="1:4">
      <c r="A7" s="19" t="s">
        <v>59</v>
      </c>
      <c r="B7" s="20" t="s">
        <v>293</v>
      </c>
      <c r="C7" s="19">
        <v>4</v>
      </c>
      <c r="D7" s="21"/>
    </row>
    <row r="8" spans="1:4">
      <c r="A8" s="22"/>
      <c r="B8" s="23" t="s">
        <v>53</v>
      </c>
      <c r="C8" s="22">
        <v>1</v>
      </c>
      <c r="D8" s="21"/>
    </row>
    <row r="9" spans="1:4">
      <c r="A9" s="22"/>
      <c r="B9" s="23" t="s">
        <v>54</v>
      </c>
      <c r="C9" s="22">
        <v>1</v>
      </c>
      <c r="D9" s="21"/>
    </row>
    <row r="10" spans="1:4">
      <c r="A10" s="22"/>
      <c r="B10" s="23" t="s">
        <v>55</v>
      </c>
      <c r="C10" s="22">
        <v>2</v>
      </c>
      <c r="D10" s="21"/>
    </row>
    <row r="11" spans="1:4">
      <c r="A11" s="22"/>
      <c r="B11" s="67"/>
      <c r="D11" s="21"/>
    </row>
    <row r="12" spans="1:4">
      <c r="A12" s="22"/>
      <c r="B12" s="23"/>
      <c r="C12" s="22"/>
      <c r="D12" s="21"/>
    </row>
    <row r="13" spans="1:4">
      <c r="A13" s="19"/>
      <c r="B13" s="20"/>
      <c r="C13" s="19"/>
      <c r="D13" s="24"/>
    </row>
    <row r="14" spans="1:4">
      <c r="A14" s="22"/>
      <c r="B14" s="23"/>
      <c r="C14" s="22"/>
      <c r="D14" s="21"/>
    </row>
    <row r="15" spans="1:4">
      <c r="A15" s="22"/>
      <c r="B15" s="23"/>
      <c r="C15" s="22"/>
      <c r="D15" s="21"/>
    </row>
    <row r="16" spans="1:4">
      <c r="A16" s="19"/>
      <c r="B16" s="20"/>
      <c r="C16" s="19"/>
      <c r="D16" s="24"/>
    </row>
    <row r="17" spans="1:4">
      <c r="A17" s="22"/>
      <c r="B17" s="23"/>
      <c r="C17" s="22"/>
      <c r="D17" s="21"/>
    </row>
    <row r="18" spans="1:4">
      <c r="A18" s="22"/>
      <c r="B18" s="23"/>
      <c r="C18" s="22"/>
      <c r="D18" s="21"/>
    </row>
    <row r="19" spans="1:4">
      <c r="A19" s="22"/>
      <c r="B19" s="23"/>
      <c r="C19" s="22"/>
      <c r="D19" s="21"/>
    </row>
    <row r="20" spans="1:4">
      <c r="A20" s="22"/>
      <c r="B20" s="19" t="s">
        <v>56</v>
      </c>
      <c r="C20" s="19">
        <f>SUM(C8:C19)</f>
        <v>4</v>
      </c>
      <c r="D20" s="21"/>
    </row>
  </sheetData>
  <mergeCells count="5">
    <mergeCell ref="A2:D3"/>
    <mergeCell ref="C5:C6"/>
    <mergeCell ref="D5:D6"/>
    <mergeCell ref="B5:B6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&amp;R5.melléklet az 5/2015.(IV.30.)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D32"/>
  <sheetViews>
    <sheetView workbookViewId="0">
      <selection activeCell="F5" sqref="F5"/>
    </sheetView>
  </sheetViews>
  <sheetFormatPr defaultRowHeight="12.75"/>
  <cols>
    <col min="2" max="2" width="33.140625" customWidth="1"/>
    <col min="3" max="3" width="16" customWidth="1"/>
    <col min="4" max="4" width="28.5703125" customWidth="1"/>
  </cols>
  <sheetData>
    <row r="2" spans="1:4" ht="15.75">
      <c r="A2" s="145" t="s">
        <v>292</v>
      </c>
      <c r="B2" s="145"/>
      <c r="C2" s="145"/>
      <c r="D2" s="145"/>
    </row>
    <row r="4" spans="1:4" ht="15.75" thickBot="1">
      <c r="A4" s="36"/>
      <c r="B4" s="37"/>
      <c r="C4" s="37"/>
      <c r="D4" s="38" t="s">
        <v>84</v>
      </c>
    </row>
    <row r="5" spans="1:4" ht="36.75" thickBot="1">
      <c r="A5" s="39" t="s">
        <v>85</v>
      </c>
      <c r="B5" s="40" t="s">
        <v>86</v>
      </c>
      <c r="C5" s="40" t="s">
        <v>87</v>
      </c>
      <c r="D5" s="41" t="s">
        <v>88</v>
      </c>
    </row>
    <row r="6" spans="1:4" ht="13.5" thickBot="1">
      <c r="A6" s="42">
        <v>1</v>
      </c>
      <c r="B6" s="43">
        <v>2</v>
      </c>
      <c r="C6" s="43">
        <v>3</v>
      </c>
      <c r="D6" s="44">
        <v>4</v>
      </c>
    </row>
    <row r="7" spans="1:4" ht="22.5">
      <c r="A7" s="45" t="s">
        <v>59</v>
      </c>
      <c r="B7" s="46" t="s">
        <v>89</v>
      </c>
      <c r="C7" s="47"/>
      <c r="D7" s="48"/>
    </row>
    <row r="8" spans="1:4" ht="22.5">
      <c r="A8" s="49" t="s">
        <v>61</v>
      </c>
      <c r="B8" s="50" t="s">
        <v>90</v>
      </c>
      <c r="C8" s="51"/>
      <c r="D8" s="52"/>
    </row>
    <row r="9" spans="1:4" ht="22.5">
      <c r="A9" s="49" t="s">
        <v>62</v>
      </c>
      <c r="B9" s="50" t="s">
        <v>91</v>
      </c>
      <c r="C9" s="51"/>
      <c r="D9" s="52"/>
    </row>
    <row r="10" spans="1:4" ht="22.5">
      <c r="A10" s="49" t="s">
        <v>63</v>
      </c>
      <c r="B10" s="50" t="s">
        <v>92</v>
      </c>
      <c r="C10" s="51"/>
      <c r="D10" s="52"/>
    </row>
    <row r="11" spans="1:4" ht="22.5">
      <c r="A11" s="49" t="s">
        <v>64</v>
      </c>
      <c r="B11" s="50" t="s">
        <v>93</v>
      </c>
      <c r="C11" s="51"/>
      <c r="D11" s="52"/>
    </row>
    <row r="12" spans="1:4">
      <c r="A12" s="49" t="s">
        <v>65</v>
      </c>
      <c r="B12" s="50" t="s">
        <v>94</v>
      </c>
      <c r="C12" s="51"/>
      <c r="D12" s="52"/>
    </row>
    <row r="13" spans="1:4">
      <c r="A13" s="49" t="s">
        <v>66</v>
      </c>
      <c r="B13" s="53" t="s">
        <v>95</v>
      </c>
      <c r="C13" s="51"/>
      <c r="D13" s="52"/>
    </row>
    <row r="14" spans="1:4" ht="22.5">
      <c r="A14" s="49" t="s">
        <v>67</v>
      </c>
      <c r="B14" s="53" t="s">
        <v>96</v>
      </c>
      <c r="C14" s="51"/>
      <c r="D14" s="52"/>
    </row>
    <row r="15" spans="1:4" ht="22.5">
      <c r="A15" s="49" t="s">
        <v>68</v>
      </c>
      <c r="B15" s="53" t="s">
        <v>97</v>
      </c>
      <c r="C15" s="51"/>
      <c r="D15" s="52"/>
    </row>
    <row r="16" spans="1:4" ht="22.5">
      <c r="A16" s="49" t="s">
        <v>69</v>
      </c>
      <c r="B16" s="53" t="s">
        <v>98</v>
      </c>
      <c r="C16" s="51"/>
      <c r="D16" s="52"/>
    </row>
    <row r="17" spans="1:4" ht="22.5">
      <c r="A17" s="49" t="s">
        <v>70</v>
      </c>
      <c r="B17" s="53" t="s">
        <v>99</v>
      </c>
      <c r="C17" s="51"/>
      <c r="D17" s="52"/>
    </row>
    <row r="18" spans="1:4" ht="33.75">
      <c r="A18" s="49" t="s">
        <v>71</v>
      </c>
      <c r="B18" s="53" t="s">
        <v>100</v>
      </c>
      <c r="C18" s="51"/>
      <c r="D18" s="52"/>
    </row>
    <row r="19" spans="1:4" ht="22.5">
      <c r="A19" s="49" t="s">
        <v>72</v>
      </c>
      <c r="B19" s="50" t="s">
        <v>101</v>
      </c>
      <c r="C19" s="51"/>
      <c r="D19" s="52"/>
    </row>
    <row r="20" spans="1:4" ht="22.5">
      <c r="A20" s="49" t="s">
        <v>73</v>
      </c>
      <c r="B20" s="50" t="s">
        <v>102</v>
      </c>
      <c r="C20" s="51"/>
      <c r="D20" s="52"/>
    </row>
    <row r="21" spans="1:4" ht="22.5">
      <c r="A21" s="49" t="s">
        <v>74</v>
      </c>
      <c r="B21" s="50" t="s">
        <v>103</v>
      </c>
      <c r="C21" s="51"/>
      <c r="D21" s="52"/>
    </row>
    <row r="22" spans="1:4">
      <c r="A22" s="49" t="s">
        <v>75</v>
      </c>
      <c r="B22" s="50" t="s">
        <v>104</v>
      </c>
      <c r="C22" s="51"/>
      <c r="D22" s="52"/>
    </row>
    <row r="23" spans="1:4">
      <c r="A23" s="49" t="s">
        <v>76</v>
      </c>
      <c r="B23" s="50" t="s">
        <v>105</v>
      </c>
      <c r="C23" s="51"/>
      <c r="D23" s="52"/>
    </row>
    <row r="24" spans="1:4">
      <c r="A24" s="49" t="s">
        <v>77</v>
      </c>
      <c r="B24" s="54"/>
      <c r="C24" s="55"/>
      <c r="D24" s="52"/>
    </row>
    <row r="25" spans="1:4">
      <c r="A25" s="56" t="s">
        <v>106</v>
      </c>
      <c r="B25" s="57"/>
      <c r="C25" s="58"/>
      <c r="D25" s="59"/>
    </row>
    <row r="26" spans="1:4" ht="13.5" thickBot="1">
      <c r="A26" s="63" t="s">
        <v>107</v>
      </c>
      <c r="B26" s="64" t="s">
        <v>108</v>
      </c>
      <c r="C26" s="65">
        <f ca="1">SUM(C7:C32)</f>
        <v>0</v>
      </c>
      <c r="D26" s="66">
        <f ca="1">SUM(D7:D32)</f>
        <v>0</v>
      </c>
    </row>
    <row r="27" spans="1:4">
      <c r="A27" s="60"/>
      <c r="B27" s="61"/>
      <c r="C27" s="62"/>
      <c r="D27" s="62"/>
    </row>
    <row r="28" spans="1:4">
      <c r="A28" s="60"/>
      <c r="B28" s="61"/>
      <c r="C28" s="62"/>
      <c r="D28" s="62"/>
    </row>
    <row r="29" spans="1:4">
      <c r="A29" s="60"/>
      <c r="B29" s="61"/>
      <c r="C29" s="62"/>
      <c r="D29" s="62"/>
    </row>
    <row r="30" spans="1:4">
      <c r="A30" s="60"/>
      <c r="B30" s="61"/>
      <c r="C30" s="62"/>
      <c r="D30" s="62"/>
    </row>
    <row r="31" spans="1:4">
      <c r="A31" s="60"/>
      <c r="B31" s="61"/>
      <c r="C31" s="62"/>
      <c r="D31" s="62"/>
    </row>
    <row r="32" spans="1:4">
      <c r="A32" s="60"/>
      <c r="B32" s="61"/>
      <c r="C32" s="62"/>
      <c r="D32" s="62"/>
    </row>
  </sheetData>
  <mergeCells count="1">
    <mergeCell ref="A2:D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&amp;R2. tájékoztató az 5/2015.(IV.30.)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L22"/>
  <sheetViews>
    <sheetView workbookViewId="0">
      <selection activeCell="A8" sqref="A8:C8"/>
    </sheetView>
  </sheetViews>
  <sheetFormatPr defaultRowHeight="12.75"/>
  <cols>
    <col min="1" max="1" width="6.42578125" customWidth="1"/>
    <col min="2" max="2" width="7.85546875" customWidth="1"/>
    <col min="3" max="3" width="8" customWidth="1"/>
    <col min="4" max="4" width="0.140625" hidden="1" customWidth="1"/>
    <col min="5" max="5" width="11.5703125" customWidth="1"/>
    <col min="6" max="6" width="9.5703125" customWidth="1"/>
    <col min="7" max="7" width="16.7109375" customWidth="1"/>
    <col min="8" max="8" width="10.42578125" customWidth="1"/>
    <col min="9" max="9" width="11.140625" customWidth="1"/>
    <col min="10" max="10" width="15" customWidth="1"/>
    <col min="11" max="11" width="17.5703125" customWidth="1"/>
  </cols>
  <sheetData>
    <row r="2" spans="1:12" ht="15.75">
      <c r="A2" s="145" t="s">
        <v>291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5" spans="1:12" ht="13.5" thickBot="1"/>
    <row r="6" spans="1:12" ht="26.25" customHeight="1">
      <c r="A6" s="157" t="s">
        <v>109</v>
      </c>
      <c r="B6" s="158"/>
      <c r="C6" s="159"/>
      <c r="D6" s="71"/>
      <c r="E6" s="150" t="s">
        <v>110</v>
      </c>
      <c r="F6" s="151"/>
      <c r="G6" s="152" t="s">
        <v>111</v>
      </c>
      <c r="H6" s="150" t="s">
        <v>112</v>
      </c>
      <c r="I6" s="151"/>
      <c r="J6" s="166" t="s">
        <v>115</v>
      </c>
      <c r="K6" s="168" t="s">
        <v>198</v>
      </c>
      <c r="L6" s="70"/>
    </row>
    <row r="7" spans="1:12" ht="24.75" customHeight="1" thickBot="1">
      <c r="A7" s="160"/>
      <c r="B7" s="161"/>
      <c r="C7" s="162"/>
      <c r="D7" s="80"/>
      <c r="E7" s="81" t="s">
        <v>196</v>
      </c>
      <c r="F7" s="81" t="s">
        <v>197</v>
      </c>
      <c r="G7" s="153"/>
      <c r="H7" s="81" t="s">
        <v>196</v>
      </c>
      <c r="I7" s="81" t="s">
        <v>197</v>
      </c>
      <c r="J7" s="167"/>
      <c r="K7" s="169"/>
      <c r="L7" s="70"/>
    </row>
    <row r="8" spans="1:12">
      <c r="A8" s="163" t="s">
        <v>113</v>
      </c>
      <c r="B8" s="164"/>
      <c r="C8" s="165"/>
      <c r="D8" s="77"/>
      <c r="E8" s="77"/>
      <c r="F8" s="77"/>
      <c r="G8" s="77"/>
      <c r="H8" s="77"/>
      <c r="I8" s="77"/>
      <c r="J8" s="78"/>
      <c r="K8" s="79"/>
      <c r="L8" s="68"/>
    </row>
    <row r="9" spans="1:12">
      <c r="A9" s="154"/>
      <c r="B9" s="155"/>
      <c r="C9" s="156"/>
      <c r="D9" s="67"/>
      <c r="E9" s="67"/>
      <c r="F9" s="67"/>
      <c r="G9" s="67"/>
      <c r="H9" s="67"/>
      <c r="I9" s="67"/>
      <c r="J9" s="69"/>
      <c r="K9" s="74"/>
      <c r="L9" s="68"/>
    </row>
    <row r="10" spans="1:12">
      <c r="A10" s="154"/>
      <c r="B10" s="155"/>
      <c r="C10" s="156"/>
      <c r="D10" s="67"/>
      <c r="E10" s="67"/>
      <c r="F10" s="67"/>
      <c r="G10" s="67"/>
      <c r="H10" s="67"/>
      <c r="I10" s="67"/>
      <c r="J10" s="69"/>
      <c r="K10" s="74"/>
      <c r="L10" s="68"/>
    </row>
    <row r="11" spans="1:12">
      <c r="A11" s="154"/>
      <c r="B11" s="155"/>
      <c r="C11" s="156"/>
      <c r="D11" s="67"/>
      <c r="E11" s="67"/>
      <c r="F11" s="67"/>
      <c r="G11" s="67"/>
      <c r="H11" s="67"/>
      <c r="I11" s="67"/>
      <c r="J11" s="69"/>
      <c r="K11" s="74"/>
      <c r="L11" s="68"/>
    </row>
    <row r="12" spans="1:12">
      <c r="A12" s="154"/>
      <c r="B12" s="155"/>
      <c r="C12" s="156"/>
      <c r="D12" s="67"/>
      <c r="E12" s="67"/>
      <c r="F12" s="67"/>
      <c r="G12" s="67"/>
      <c r="H12" s="67"/>
      <c r="I12" s="67"/>
      <c r="J12" s="69"/>
      <c r="K12" s="74"/>
      <c r="L12" s="68"/>
    </row>
    <row r="13" spans="1:12">
      <c r="A13" s="146"/>
      <c r="B13" s="146"/>
      <c r="C13" s="146"/>
      <c r="D13" s="67"/>
      <c r="E13" s="67"/>
      <c r="F13" s="67"/>
      <c r="G13" s="67"/>
      <c r="H13" s="67"/>
      <c r="I13" s="67"/>
      <c r="J13" s="69"/>
      <c r="K13" s="75"/>
      <c r="L13" s="68"/>
    </row>
    <row r="14" spans="1:12" ht="13.5" thickBot="1">
      <c r="A14" s="147" t="s">
        <v>114</v>
      </c>
      <c r="B14" s="148"/>
      <c r="C14" s="149"/>
      <c r="D14" s="72"/>
      <c r="E14" s="72"/>
      <c r="F14" s="72"/>
      <c r="G14" s="72"/>
      <c r="H14" s="72"/>
      <c r="I14" s="72"/>
      <c r="J14" s="73"/>
      <c r="K14" s="76"/>
      <c r="L14" s="68"/>
    </row>
    <row r="15" spans="1:1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1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1:1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1:1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1:1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1:1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</sheetData>
  <mergeCells count="14">
    <mergeCell ref="A2:K2"/>
    <mergeCell ref="E6:F6"/>
    <mergeCell ref="A6:C7"/>
    <mergeCell ref="A8:C8"/>
    <mergeCell ref="J6:J7"/>
    <mergeCell ref="K6:K7"/>
    <mergeCell ref="A13:C13"/>
    <mergeCell ref="A14:C14"/>
    <mergeCell ref="H6:I6"/>
    <mergeCell ref="G6:G7"/>
    <mergeCell ref="A9:C9"/>
    <mergeCell ref="A10:C10"/>
    <mergeCell ref="A11:C11"/>
    <mergeCell ref="A12:C1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&amp;R1. tájékoztató az 5/2015.(IV.30.)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3_kiadások</vt:lpstr>
      <vt:lpstr>2_bevételek</vt:lpstr>
      <vt:lpstr>1_mérleg</vt:lpstr>
      <vt:lpstr>4_pfjelentés</vt:lpstr>
      <vt:lpstr>6_címrend</vt:lpstr>
      <vt:lpstr>5_létszámkeret</vt:lpstr>
      <vt:lpstr>2_tájékoztató</vt:lpstr>
      <vt:lpstr>1_tájékoztató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Gabi</cp:lastModifiedBy>
  <cp:lastPrinted>2015-05-04T09:08:54Z</cp:lastPrinted>
  <dcterms:created xsi:type="dcterms:W3CDTF">2010-05-29T08:47:41Z</dcterms:created>
  <dcterms:modified xsi:type="dcterms:W3CDTF">2015-05-04T11:18:38Z</dcterms:modified>
</cp:coreProperties>
</file>