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<sst xmlns="http://schemas.openxmlformats.org/spreadsheetml/2006/main" count="296" uniqueCount="254">
  <si>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</si>
  <si>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</si>
  <si>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</si>
  <si>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</si>
  <si>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</si>
  <si>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</si>
  <si>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</si>
  <si>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</si>
  <si>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</si>
  <si>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</si>
  <si>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</si>
  <si>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</si>
  <si>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</si>
  <si>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</si>
  <si>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</si>
  <si>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</si>
  <si>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</si>
  <si>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</si>
  <si>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</si>
  <si>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</si>
  <si>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</si>
  <si>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</si>
  <si>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</si>
  <si>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</si>
  <si>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</si>
  <si>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</si>
  <si>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</si>
  <si>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</si>
  <si>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</si>
  <si>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</si>
  <si>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</si>
  <si>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</si>
  <si>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</si>
  <si>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</si>
  <si>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</si>
  <si>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</si>
  <si>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</si>
  <si>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</si>
  <si>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</si>
  <si>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</si>
  <si>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</si>
  <si>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</si>
  <si>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</si>
  <si>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</si>
  <si>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</si>
  <si>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</si>
  <si>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</si>
  <si>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</si>
  <si>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</si>
  <si>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</si>
  <si>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</si>
  <si>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</si>
  <si>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</si>
  <si>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</si>
  <si>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</si>
  <si>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</si>
  <si>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</si>
  <si>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</si>
  <si>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</si>
  <si>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</si>
  <si>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</si>
  <si>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</si>
  <si>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</si>
  <si>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</si>
  <si>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</si>
  <si>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</si>
  <si>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</si>
  <si>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</si>
  <si>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</si>
  <si>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</si>
  <si>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</si>
  <si>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</si>
  <si>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</si>
  <si>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</si>
  <si>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</si>
  <si>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</si>
  <si>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</si>
  <si>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</si>
  <si>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</si>
  <si>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</si>
  <si>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</si>
  <si>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</si>
  <si>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</si>
  <si>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</si>
  <si>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</si>
  <si>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</si>
  <si>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</si>
  <si>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</si>
  <si>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</si>
  <si>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</si>
  <si>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</si>
  <si>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</si>
  <si>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</si>
  <si>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</si>
  <si>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</si>
  <si>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</si>
  <si>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</si>
  <si>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</si>
  <si>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</si>
  <si>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</si>
  <si>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</si>
  <si>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</si>
  <si>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</si>
  <si>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</si>
  <si>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</si>
  <si>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</si>
  <si>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</si>
  <si>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</si>
  <si>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</si>
  <si>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</si>
  <si>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</si>
  <si>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</si>
  <si>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</si>
  <si>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</si>
  <si>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</si>
  <si>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</si>
  <si>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</si>
  <si>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</si>
  <si>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</si>
  <si>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</si>
  <si>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</si>
  <si>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</si>
  <si>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</si>
  <si>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</si>
  <si>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</si>
  <si>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</si>
  <si>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</si>
  <si>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</si>
  <si>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</si>
  <si>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</si>
  <si>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</si>
  <si>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</si>
  <si>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</si>
  <si>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</si>
  <si>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</si>
  <si>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</si>
  <si>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</si>
  <si>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</si>
  <si>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</si>
  <si>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</si>
  <si>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</si>
  <si>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</si>
  <si>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</si>
  <si>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</si>
  <si>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</si>
  <si>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</si>
  <si>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</si>
  <si>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</si>
  <si>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</si>
  <si>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</si>
  <si>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</si>
  <si>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</si>
  <si>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</si>
  <si>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</si>
  <si>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</si>
  <si>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</si>
  <si>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</si>
  <si>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</si>
  <si>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</si>
  <si>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</si>
  <si>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</si>
  <si>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</si>
  <si>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</si>
  <si>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</si>
  <si>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</si>
  <si>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</si>
  <si>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</si>
  <si>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</si>
  <si>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</si>
  <si>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</si>
  <si>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</si>
  <si>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</si>
  <si>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</si>
  <si>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</si>
  <si>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</si>
  <si>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</si>
  <si>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</si>
  <si>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</si>
  <si>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</si>
  <si>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</si>
  <si>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</si>
  <si>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</si>
  <si>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</si>
  <si>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</si>
  <si>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</si>
  <si>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</si>
  <si>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</si>
  <si>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</si>
  <si>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</si>
  <si>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</si>
  <si>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</si>
  <si>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</si>
  <si>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</si>
  <si>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</si>
  <si>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</si>
  <si>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</si>
  <si>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</si>
  <si>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</si>
  <si>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</si>
  <si>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</si>
  <si>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</si>
  <si>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</si>
  <si>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</si>
  <si>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</si>
  <si>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</si>
  <si>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</si>
  <si>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</si>
  <si>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</si>
  <si>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</si>
  <si>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</si>
  <si>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</si>
  <si>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</si>
  <si>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</si>
  <si>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</si>
  <si>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</si>
  <si>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</si>
  <si>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</si>
  <si>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</si>
  <si>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</si>
  <si>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</si>
  <si>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</si>
  <si>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</si>
  <si>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</si>
  <si>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</si>
  <si>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</si>
  <si>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</si>
  <si>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</si>
  <si>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</si>
  <si>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</si>
  <si>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</si>
  <si>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</si>
  <si>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</si>
  <si>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</si>
  <si>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</si>
  <si>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</si>
  <si>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</si>
  <si>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</si>
  <si>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</si>
  <si>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2018. évi költségvetésének bevételek-kiadások mérlege</t>
  </si>
  <si>
    <t xml:space="preserve">2018. évi eredeti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</si>
  <si>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</si>
  <si>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</si>
  <si>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</si>
  <si>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</si>
  <si>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</si>
  <si>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</si>
  <si>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Módosítás</t>
  </si>
  <si>
    <t>2018. évi I. sz. módosítás</t>
  </si>
  <si>
    <t>Hitel- kölcsöntörlesztés államháztartáson kívülre (5.1.+…+5.3.)</t>
  </si>
  <si>
    <t>Működési célú költségveti támogatások és kiegészítő támogatások</t>
  </si>
  <si>
    <t>13.4</t>
  </si>
  <si>
    <t>Központi irányítószervi támogatás bevétele</t>
  </si>
  <si>
    <t>Módosítás +/-</t>
  </si>
  <si>
    <t>Kurd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</si>
</sst>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Layout" workbookViewId="0" topLeftCell="A70">
      <selection activeCell="A1" sqref="A1:E1"/>
    </sheetView>
  </sheetViews>
  <sheetFormatPr defaultColWidth="9.140625" defaultRowHeight="15"/>
  <cols>
    <col min="1" max="1" width="7.28125" style="0" customWidth="1"/>
    <col min="2" max="2" width="66.7109375" style="0" customWidth="1"/>
    <col min="3" max="5" width="17.7109375" style="0" customWidth="1"/>
  </cols>
  <sheetData>
    <row r="1" spans="1:5" ht="21">
      <c r="A1" s="56" t="s">
        <v>253</v>
      </c>
      <c r="B1" s="56"/>
      <c r="C1" s="56"/>
      <c r="D1" s="56"/>
      <c r="E1" s="56"/>
    </row>
    <row r="2" spans="1:5" ht="16.5">
      <c r="A2" s="53" t="s">
        <v>238</v>
      </c>
      <c r="B2" s="53"/>
      <c r="C2" s="53"/>
      <c r="D2" s="53"/>
      <c r="E2" s="53"/>
    </row>
    <row r="3" spans="1:5" ht="20.25">
      <c r="A3" s="57" t="s">
        <v>144</v>
      </c>
      <c r="B3" s="57"/>
      <c r="C3" s="57"/>
      <c r="D3" s="57"/>
      <c r="E3" s="57"/>
    </row>
    <row r="4" spans="1:5" ht="16.5">
      <c r="A4" s="18"/>
      <c r="B4" s="18"/>
      <c r="C4" s="19"/>
      <c r="D4" s="18"/>
      <c r="E4" s="18"/>
    </row>
    <row r="5" spans="1:5" ht="16.5">
      <c r="A5" s="18" t="s">
        <v>145</v>
      </c>
      <c r="B5" s="18"/>
      <c r="C5" s="18"/>
      <c r="D5" s="18"/>
      <c r="E5" s="18"/>
    </row>
    <row r="6" spans="1:5" ht="33">
      <c r="A6" s="20" t="s">
        <v>13</v>
      </c>
      <c r="B6" s="20" t="s">
        <v>0</v>
      </c>
      <c r="C6" s="20" t="s">
        <v>239</v>
      </c>
      <c r="D6" s="20" t="s">
        <v>252</v>
      </c>
      <c r="E6" s="20" t="s">
        <v>247</v>
      </c>
    </row>
    <row r="7" spans="1:5" ht="15">
      <c r="A7" s="51">
        <v>1</v>
      </c>
      <c r="B7" s="51">
        <v>2</v>
      </c>
      <c r="C7" s="51">
        <v>3</v>
      </c>
      <c r="D7" s="51">
        <v>4</v>
      </c>
      <c r="E7" s="51">
        <v>5</v>
      </c>
    </row>
    <row r="8" spans="1:5" ht="15">
      <c r="A8" s="22" t="s">
        <v>3</v>
      </c>
      <c r="B8" s="23" t="s">
        <v>10</v>
      </c>
      <c r="C8" s="24">
        <f>SUM(C9:C13)</f>
        <v>137922580</v>
      </c>
      <c r="D8" s="24">
        <f>SUM(D9:D13)</f>
        <v>941160</v>
      </c>
      <c r="E8" s="24">
        <f>SUM(E9:E13)</f>
        <v>138863740</v>
      </c>
    </row>
    <row r="9" spans="1:5" ht="15">
      <c r="A9" s="26" t="s">
        <v>4</v>
      </c>
      <c r="B9" s="27" t="s">
        <v>240</v>
      </c>
      <c r="C9" s="28">
        <v>84435809</v>
      </c>
      <c r="D9" s="28">
        <f>E9-C9</f>
        <v>0</v>
      </c>
      <c r="E9" s="28">
        <v>84435809</v>
      </c>
    </row>
    <row r="10" spans="1:5" ht="15">
      <c r="A10" s="26" t="s">
        <v>6</v>
      </c>
      <c r="B10" s="27" t="s">
        <v>11</v>
      </c>
      <c r="C10" s="28">
        <v>27577700</v>
      </c>
      <c r="D10" s="28">
        <f>E10-C10</f>
        <v>0</v>
      </c>
      <c r="E10" s="28">
        <v>27577700</v>
      </c>
    </row>
    <row r="11" spans="1:5" ht="15">
      <c r="A11" s="26" t="s">
        <v>5</v>
      </c>
      <c r="B11" s="27" t="s">
        <v>12</v>
      </c>
      <c r="C11" s="28">
        <v>24109071</v>
      </c>
      <c r="D11" s="28">
        <f>E11-C11</f>
        <v>0</v>
      </c>
      <c r="E11" s="28">
        <v>24109071</v>
      </c>
    </row>
    <row r="12" spans="1:5" ht="15">
      <c r="A12" s="26" t="s">
        <v>7</v>
      </c>
      <c r="B12" s="27" t="s">
        <v>219</v>
      </c>
      <c r="C12" s="28">
        <v>1800000</v>
      </c>
      <c r="D12" s="28">
        <f>E12-C12</f>
        <v>0</v>
      </c>
      <c r="E12" s="28">
        <v>1800000</v>
      </c>
    </row>
    <row r="13" spans="1:5" ht="15">
      <c r="A13" s="26" t="s">
        <v>8</v>
      </c>
      <c r="B13" s="27" t="s">
        <v>249</v>
      </c>
      <c r="C13" s="28">
        <v>0</v>
      </c>
      <c r="D13" s="28">
        <f>E13-C13</f>
        <v>941160</v>
      </c>
      <c r="E13" s="28">
        <v>941160</v>
      </c>
    </row>
    <row r="14" spans="1:5" ht="15">
      <c r="A14" s="30" t="s">
        <v>1</v>
      </c>
      <c r="B14" s="25" t="s">
        <v>244</v>
      </c>
      <c r="C14" s="24">
        <f>C15+C16+C17+C18+C19</f>
        <v>42530593</v>
      </c>
      <c r="D14" s="24">
        <f>SUM(D15:D19)</f>
        <v>0</v>
      </c>
      <c r="E14" s="24">
        <f>E15+E16+E17+E18+E19</f>
        <v>42530593</v>
      </c>
    </row>
    <row r="15" spans="1:5" ht="15">
      <c r="A15" s="26" t="s">
        <v>14</v>
      </c>
      <c r="B15" s="29" t="s">
        <v>25</v>
      </c>
      <c r="C15" s="28">
        <v>0</v>
      </c>
      <c r="D15" s="28">
        <f>E15-C15</f>
        <v>0</v>
      </c>
      <c r="E15" s="28">
        <v>0</v>
      </c>
    </row>
    <row r="16" spans="1:5" ht="17.25" customHeight="1">
      <c r="A16" s="26" t="s">
        <v>15</v>
      </c>
      <c r="B16" s="29" t="s">
        <v>232</v>
      </c>
      <c r="C16" s="28">
        <v>0</v>
      </c>
      <c r="D16" s="28">
        <f aca="true" t="shared" si="0" ref="D16:D25">E16-C16</f>
        <v>0</v>
      </c>
      <c r="E16" s="28">
        <v>0</v>
      </c>
    </row>
    <row r="17" spans="1:5" ht="15">
      <c r="A17" s="31" t="s">
        <v>16</v>
      </c>
      <c r="B17" s="29" t="s">
        <v>233</v>
      </c>
      <c r="C17" s="28">
        <v>0</v>
      </c>
      <c r="D17" s="28">
        <f t="shared" si="0"/>
        <v>0</v>
      </c>
      <c r="E17" s="28">
        <v>0</v>
      </c>
    </row>
    <row r="18" spans="1:5" ht="15">
      <c r="A18" s="26" t="s">
        <v>17</v>
      </c>
      <c r="B18" s="29" t="s">
        <v>241</v>
      </c>
      <c r="C18" s="28">
        <v>0</v>
      </c>
      <c r="D18" s="28">
        <f t="shared" si="0"/>
        <v>0</v>
      </c>
      <c r="E18" s="28">
        <v>0</v>
      </c>
    </row>
    <row r="19" spans="1:5" ht="15">
      <c r="A19" s="26" t="s">
        <v>18</v>
      </c>
      <c r="B19" s="29" t="s">
        <v>234</v>
      </c>
      <c r="C19" s="28">
        <f>SUM(C20:C25)</f>
        <v>42530593</v>
      </c>
      <c r="D19" s="28">
        <f t="shared" si="0"/>
        <v>0</v>
      </c>
      <c r="E19" s="28">
        <f>SUM(E20:E25)</f>
        <v>42530593</v>
      </c>
    </row>
    <row r="20" spans="1:5" ht="15">
      <c r="A20" s="26" t="s">
        <v>19</v>
      </c>
      <c r="B20" s="32" t="s">
        <v>65</v>
      </c>
      <c r="C20" s="28"/>
      <c r="D20" s="28">
        <f t="shared" si="0"/>
        <v>0</v>
      </c>
      <c r="E20" s="28">
        <v>0</v>
      </c>
    </row>
    <row r="21" spans="1:5" ht="15">
      <c r="A21" s="26" t="s">
        <v>20</v>
      </c>
      <c r="B21" s="32" t="s">
        <v>69</v>
      </c>
      <c r="C21" s="28">
        <v>863000</v>
      </c>
      <c r="D21" s="28">
        <f t="shared" si="0"/>
        <v>0</v>
      </c>
      <c r="E21" s="28">
        <v>863000</v>
      </c>
    </row>
    <row r="22" spans="1:5" ht="15">
      <c r="A22" s="26" t="s">
        <v>21</v>
      </c>
      <c r="B22" s="32" t="s">
        <v>66</v>
      </c>
      <c r="C22" s="28"/>
      <c r="D22" s="28">
        <f t="shared" si="0"/>
        <v>0</v>
      </c>
      <c r="E22" s="28">
        <v>0</v>
      </c>
    </row>
    <row r="23" spans="1:5" ht="15">
      <c r="A23" s="26" t="s">
        <v>22</v>
      </c>
      <c r="B23" s="32" t="s">
        <v>235</v>
      </c>
      <c r="C23" s="28">
        <v>31715845</v>
      </c>
      <c r="D23" s="28">
        <f t="shared" si="0"/>
        <v>0</v>
      </c>
      <c r="E23" s="28">
        <v>31715845</v>
      </c>
    </row>
    <row r="24" spans="1:5" ht="15">
      <c r="A24" s="26" t="s">
        <v>23</v>
      </c>
      <c r="B24" s="32" t="s">
        <v>68</v>
      </c>
      <c r="C24" s="28">
        <v>6051748</v>
      </c>
      <c r="D24" s="28">
        <f t="shared" si="0"/>
        <v>0</v>
      </c>
      <c r="E24" s="28">
        <v>6051748</v>
      </c>
    </row>
    <row r="25" spans="1:5" ht="15">
      <c r="A25" s="26" t="s">
        <v>24</v>
      </c>
      <c r="B25" s="32" t="s">
        <v>67</v>
      </c>
      <c r="C25" s="28">
        <v>3900000</v>
      </c>
      <c r="D25" s="28">
        <f t="shared" si="0"/>
        <v>0</v>
      </c>
      <c r="E25" s="28">
        <v>3900000</v>
      </c>
    </row>
    <row r="26" spans="1:5" ht="15">
      <c r="A26" s="30" t="s">
        <v>2</v>
      </c>
      <c r="B26" s="23" t="s">
        <v>26</v>
      </c>
      <c r="C26" s="24">
        <f>C27+C28+C29+C30+C31</f>
        <v>27409113</v>
      </c>
      <c r="D26" s="24">
        <f>D27+D28+D29+D30+D31</f>
        <v>0</v>
      </c>
      <c r="E26" s="24">
        <f>E27+E28+E29+E30+E31</f>
        <v>27409113</v>
      </c>
    </row>
    <row r="27" spans="1:5" ht="15">
      <c r="A27" s="26" t="s">
        <v>38</v>
      </c>
      <c r="B27" s="27" t="s">
        <v>27</v>
      </c>
      <c r="C27" s="28">
        <v>24412536</v>
      </c>
      <c r="D27" s="28">
        <f>E27-C27</f>
        <v>0</v>
      </c>
      <c r="E27" s="28">
        <v>24412536</v>
      </c>
    </row>
    <row r="28" spans="1:5" ht="15">
      <c r="A28" s="26" t="s">
        <v>39</v>
      </c>
      <c r="B28" s="27" t="s">
        <v>28</v>
      </c>
      <c r="C28" s="28">
        <v>0</v>
      </c>
      <c r="D28" s="28">
        <f aca="true" t="shared" si="1" ref="D28:D34">E28-C28</f>
        <v>0</v>
      </c>
      <c r="E28" s="28">
        <v>0</v>
      </c>
    </row>
    <row r="29" spans="1:5" ht="15">
      <c r="A29" s="26" t="s">
        <v>40</v>
      </c>
      <c r="B29" s="27" t="s">
        <v>242</v>
      </c>
      <c r="C29" s="28">
        <v>0</v>
      </c>
      <c r="D29" s="28">
        <f t="shared" si="1"/>
        <v>0</v>
      </c>
      <c r="E29" s="28">
        <v>0</v>
      </c>
    </row>
    <row r="30" spans="1:5" ht="15">
      <c r="A30" s="26" t="s">
        <v>41</v>
      </c>
      <c r="B30" s="27" t="s">
        <v>243</v>
      </c>
      <c r="C30" s="28">
        <v>0</v>
      </c>
      <c r="D30" s="28">
        <f t="shared" si="1"/>
        <v>0</v>
      </c>
      <c r="E30" s="28">
        <v>0</v>
      </c>
    </row>
    <row r="31" spans="1:5" ht="15">
      <c r="A31" s="26" t="s">
        <v>42</v>
      </c>
      <c r="B31" s="27" t="s">
        <v>29</v>
      </c>
      <c r="C31" s="28">
        <f>SUM(C32:C34)</f>
        <v>2996577</v>
      </c>
      <c r="D31" s="28">
        <f t="shared" si="1"/>
        <v>0</v>
      </c>
      <c r="E31" s="28">
        <f>SUM(E32:E34)</f>
        <v>2996577</v>
      </c>
    </row>
    <row r="32" spans="1:5" ht="15">
      <c r="A32" s="26" t="s">
        <v>43</v>
      </c>
      <c r="B32" s="32" t="s">
        <v>63</v>
      </c>
      <c r="C32" s="28">
        <v>0</v>
      </c>
      <c r="D32" s="28">
        <f t="shared" si="1"/>
        <v>0</v>
      </c>
      <c r="E32" s="28">
        <v>0</v>
      </c>
    </row>
    <row r="33" spans="1:5" ht="15">
      <c r="A33" s="26" t="s">
        <v>44</v>
      </c>
      <c r="B33" s="32" t="s">
        <v>64</v>
      </c>
      <c r="C33" s="28">
        <v>0</v>
      </c>
      <c r="D33" s="28">
        <f t="shared" si="1"/>
        <v>0</v>
      </c>
      <c r="E33" s="28">
        <v>0</v>
      </c>
    </row>
    <row r="34" spans="1:5" ht="15">
      <c r="A34" s="26" t="s">
        <v>45</v>
      </c>
      <c r="B34" s="32" t="s">
        <v>236</v>
      </c>
      <c r="C34" s="28">
        <v>2996577</v>
      </c>
      <c r="D34" s="28">
        <f t="shared" si="1"/>
        <v>0</v>
      </c>
      <c r="E34" s="28">
        <v>2996577</v>
      </c>
    </row>
    <row r="35" spans="1:5" ht="15">
      <c r="A35" s="30" t="s">
        <v>30</v>
      </c>
      <c r="B35" s="25" t="s">
        <v>214</v>
      </c>
      <c r="C35" s="24">
        <f>C36+C39+C40+C41+C42</f>
        <v>21700000</v>
      </c>
      <c r="D35" s="24">
        <f>D36+D39+D40+D41+D42</f>
        <v>0</v>
      </c>
      <c r="E35" s="24">
        <f>E36+E39+E40+E41+E42</f>
        <v>21700000</v>
      </c>
    </row>
    <row r="36" spans="1:5" ht="15">
      <c r="A36" s="26" t="s">
        <v>46</v>
      </c>
      <c r="B36" s="27" t="s">
        <v>61</v>
      </c>
      <c r="C36" s="28">
        <f>SUM(C37:C38)</f>
        <v>5600000</v>
      </c>
      <c r="D36" s="28">
        <v>0</v>
      </c>
      <c r="E36" s="28">
        <v>5600000</v>
      </c>
    </row>
    <row r="37" spans="1:5" ht="15">
      <c r="A37" s="26" t="s">
        <v>72</v>
      </c>
      <c r="B37" s="32" t="s">
        <v>62</v>
      </c>
      <c r="C37" s="28">
        <v>5600000</v>
      </c>
      <c r="D37" s="28">
        <v>0</v>
      </c>
      <c r="E37" s="28">
        <v>5600000</v>
      </c>
    </row>
    <row r="38" spans="1:5" ht="15">
      <c r="A38" s="26" t="s">
        <v>73</v>
      </c>
      <c r="B38" s="32" t="s">
        <v>237</v>
      </c>
      <c r="C38" s="28"/>
      <c r="D38" s="28">
        <v>0</v>
      </c>
      <c r="E38" s="28"/>
    </row>
    <row r="39" spans="1:5" ht="15">
      <c r="A39" s="26" t="s">
        <v>47</v>
      </c>
      <c r="B39" s="27" t="s">
        <v>70</v>
      </c>
      <c r="C39" s="28">
        <v>2500000</v>
      </c>
      <c r="D39" s="28">
        <v>0</v>
      </c>
      <c r="E39" s="28">
        <v>2500000</v>
      </c>
    </row>
    <row r="40" spans="1:5" ht="15">
      <c r="A40" s="26" t="s">
        <v>48</v>
      </c>
      <c r="B40" s="29" t="s">
        <v>245</v>
      </c>
      <c r="C40" s="28">
        <v>1000000</v>
      </c>
      <c r="D40" s="28">
        <v>0</v>
      </c>
      <c r="E40" s="28">
        <v>1000000</v>
      </c>
    </row>
    <row r="41" spans="1:5" ht="15">
      <c r="A41" s="26" t="s">
        <v>49</v>
      </c>
      <c r="B41" s="29" t="s">
        <v>71</v>
      </c>
      <c r="C41" s="28">
        <v>12000000</v>
      </c>
      <c r="D41" s="28">
        <v>0</v>
      </c>
      <c r="E41" s="28">
        <v>12000000</v>
      </c>
    </row>
    <row r="42" spans="1:5" ht="15">
      <c r="A42" s="26" t="s">
        <v>50</v>
      </c>
      <c r="B42" s="29" t="s">
        <v>74</v>
      </c>
      <c r="C42" s="28">
        <v>600000</v>
      </c>
      <c r="D42" s="28">
        <v>0</v>
      </c>
      <c r="E42" s="28">
        <v>600000</v>
      </c>
    </row>
    <row r="43" spans="1:5" ht="15">
      <c r="A43" s="30" t="s">
        <v>31</v>
      </c>
      <c r="B43" s="25" t="s">
        <v>220</v>
      </c>
      <c r="C43" s="24">
        <f>C44+C45+C46+C47+C48+C49+C50+C51+C52+C53</f>
        <v>7290876</v>
      </c>
      <c r="D43" s="24">
        <f>D44+D45+D46+D47+D48+D49+D50+D51+D52+D53</f>
        <v>540000</v>
      </c>
      <c r="E43" s="24">
        <f>E44+E45+E46+E47+E48+E49+E50+E51+E52+E53</f>
        <v>7830876</v>
      </c>
    </row>
    <row r="44" spans="1:5" ht="15">
      <c r="A44" s="26" t="s">
        <v>51</v>
      </c>
      <c r="B44" s="29" t="s">
        <v>75</v>
      </c>
      <c r="C44" s="28">
        <v>1574803</v>
      </c>
      <c r="D44" s="28">
        <f>E44-C44</f>
        <v>0</v>
      </c>
      <c r="E44" s="28">
        <v>1574803</v>
      </c>
    </row>
    <row r="45" spans="1:5" ht="15">
      <c r="A45" s="26" t="s">
        <v>52</v>
      </c>
      <c r="B45" s="29" t="s">
        <v>76</v>
      </c>
      <c r="C45" s="28">
        <v>0</v>
      </c>
      <c r="D45" s="28">
        <f aca="true" t="shared" si="2" ref="D45:D53">E45-C45</f>
        <v>0</v>
      </c>
      <c r="E45" s="28">
        <v>0</v>
      </c>
    </row>
    <row r="46" spans="1:5" ht="15">
      <c r="A46" s="26" t="s">
        <v>53</v>
      </c>
      <c r="B46" s="29" t="s">
        <v>77</v>
      </c>
      <c r="C46" s="28">
        <v>828200</v>
      </c>
      <c r="D46" s="28">
        <f t="shared" si="2"/>
        <v>40000</v>
      </c>
      <c r="E46" s="28">
        <v>868200</v>
      </c>
    </row>
    <row r="47" spans="1:5" ht="15">
      <c r="A47" s="26" t="s">
        <v>54</v>
      </c>
      <c r="B47" s="29" t="s">
        <v>78</v>
      </c>
      <c r="C47" s="28">
        <v>2496878</v>
      </c>
      <c r="D47" s="28">
        <f t="shared" si="2"/>
        <v>0</v>
      </c>
      <c r="E47" s="28">
        <v>2496878</v>
      </c>
    </row>
    <row r="48" spans="1:5" ht="15">
      <c r="A48" s="26" t="s">
        <v>55</v>
      </c>
      <c r="B48" s="29" t="s">
        <v>79</v>
      </c>
      <c r="C48" s="28">
        <v>1050436</v>
      </c>
      <c r="D48" s="28">
        <f t="shared" si="2"/>
        <v>500000</v>
      </c>
      <c r="E48" s="28">
        <v>1550436</v>
      </c>
    </row>
    <row r="49" spans="1:5" ht="15">
      <c r="A49" s="26" t="s">
        <v>56</v>
      </c>
      <c r="B49" s="29" t="s">
        <v>80</v>
      </c>
      <c r="C49" s="28">
        <v>1127093</v>
      </c>
      <c r="D49" s="28">
        <f t="shared" si="2"/>
        <v>0</v>
      </c>
      <c r="E49" s="28">
        <v>1127093</v>
      </c>
    </row>
    <row r="50" spans="1:5" ht="15">
      <c r="A50" s="26" t="s">
        <v>57</v>
      </c>
      <c r="B50" s="29" t="s">
        <v>81</v>
      </c>
      <c r="C50" s="28">
        <v>0</v>
      </c>
      <c r="D50" s="28">
        <f t="shared" si="2"/>
        <v>0</v>
      </c>
      <c r="E50" s="28">
        <v>0</v>
      </c>
    </row>
    <row r="51" spans="1:5" ht="15">
      <c r="A51" s="26" t="s">
        <v>58</v>
      </c>
      <c r="B51" s="29" t="s">
        <v>82</v>
      </c>
      <c r="C51" s="28">
        <v>0</v>
      </c>
      <c r="D51" s="28">
        <f t="shared" si="2"/>
        <v>0</v>
      </c>
      <c r="E51" s="28">
        <v>0</v>
      </c>
    </row>
    <row r="52" spans="1:5" ht="15">
      <c r="A52" s="26" t="s">
        <v>59</v>
      </c>
      <c r="B52" s="29" t="s">
        <v>83</v>
      </c>
      <c r="C52" s="28">
        <v>0</v>
      </c>
      <c r="D52" s="28">
        <f t="shared" si="2"/>
        <v>0</v>
      </c>
      <c r="E52" s="28">
        <v>0</v>
      </c>
    </row>
    <row r="53" spans="1:9" ht="15">
      <c r="A53" s="26" t="s">
        <v>60</v>
      </c>
      <c r="B53" s="29" t="s">
        <v>221</v>
      </c>
      <c r="C53" s="28">
        <v>213466</v>
      </c>
      <c r="D53" s="28">
        <f t="shared" si="2"/>
        <v>0</v>
      </c>
      <c r="E53" s="28">
        <v>213466</v>
      </c>
      <c r="F53" s="2"/>
      <c r="G53" s="2"/>
      <c r="H53" s="1"/>
      <c r="I53" s="1"/>
    </row>
    <row r="54" spans="1:9" ht="15">
      <c r="A54" s="30" t="s">
        <v>32</v>
      </c>
      <c r="B54" s="25" t="s">
        <v>84</v>
      </c>
      <c r="C54" s="24">
        <f>C55+C56+C57+C58+C59</f>
        <v>0</v>
      </c>
      <c r="D54" s="24">
        <f>D55+D56+D57+D58+D59</f>
        <v>0</v>
      </c>
      <c r="E54" s="24">
        <f>E55+E56+E57+E58+E59</f>
        <v>0</v>
      </c>
      <c r="F54" s="1"/>
      <c r="G54" s="1"/>
      <c r="H54" s="1"/>
      <c r="I54" s="1"/>
    </row>
    <row r="55" spans="1:5" ht="15">
      <c r="A55" s="26" t="s">
        <v>85</v>
      </c>
      <c r="B55" s="29" t="s">
        <v>227</v>
      </c>
      <c r="C55" s="28">
        <v>0</v>
      </c>
      <c r="D55" s="28">
        <v>0</v>
      </c>
      <c r="E55" s="28">
        <v>0</v>
      </c>
    </row>
    <row r="56" spans="1:5" ht="15">
      <c r="A56" s="26" t="s">
        <v>86</v>
      </c>
      <c r="B56" s="29" t="s">
        <v>91</v>
      </c>
      <c r="C56" s="28">
        <v>0</v>
      </c>
      <c r="D56" s="28">
        <v>0</v>
      </c>
      <c r="E56" s="28">
        <v>0</v>
      </c>
    </row>
    <row r="57" spans="1:5" ht="15">
      <c r="A57" s="26" t="s">
        <v>87</v>
      </c>
      <c r="B57" s="29" t="s">
        <v>226</v>
      </c>
      <c r="C57" s="28">
        <v>0</v>
      </c>
      <c r="D57" s="28">
        <v>0</v>
      </c>
      <c r="E57" s="28">
        <v>0</v>
      </c>
    </row>
    <row r="58" spans="1:5" ht="15">
      <c r="A58" s="26" t="s">
        <v>88</v>
      </c>
      <c r="B58" s="29" t="s">
        <v>92</v>
      </c>
      <c r="C58" s="28">
        <v>0</v>
      </c>
      <c r="D58" s="28">
        <v>0</v>
      </c>
      <c r="E58" s="28">
        <v>0</v>
      </c>
    </row>
    <row r="59" spans="1:5" ht="15">
      <c r="A59" s="26" t="s">
        <v>89</v>
      </c>
      <c r="B59" s="29" t="s">
        <v>93</v>
      </c>
      <c r="C59" s="28">
        <v>0</v>
      </c>
      <c r="D59" s="28">
        <v>0</v>
      </c>
      <c r="E59" s="28">
        <v>0</v>
      </c>
    </row>
    <row r="60" spans="1:7" ht="15">
      <c r="A60" s="30" t="s">
        <v>33</v>
      </c>
      <c r="B60" s="25" t="s">
        <v>222</v>
      </c>
      <c r="C60" s="24">
        <f>C61+C62+C63</f>
        <v>1750000</v>
      </c>
      <c r="D60" s="24">
        <f>D61+D62+D63</f>
        <v>534900</v>
      </c>
      <c r="E60" s="24">
        <f>E61+E62+E63</f>
        <v>2284900</v>
      </c>
      <c r="F60" s="1"/>
      <c r="G60" s="1"/>
    </row>
    <row r="61" spans="1:5" ht="15">
      <c r="A61" s="26" t="s">
        <v>90</v>
      </c>
      <c r="B61" s="29" t="s">
        <v>103</v>
      </c>
      <c r="C61" s="28">
        <v>0</v>
      </c>
      <c r="D61" s="28">
        <f>E61-C61</f>
        <v>0</v>
      </c>
      <c r="E61" s="28">
        <v>0</v>
      </c>
    </row>
    <row r="62" spans="1:5" ht="15">
      <c r="A62" s="26" t="s">
        <v>94</v>
      </c>
      <c r="B62" s="29" t="s">
        <v>104</v>
      </c>
      <c r="C62" s="28">
        <v>0</v>
      </c>
      <c r="D62" s="28">
        <f>E62-C62</f>
        <v>0</v>
      </c>
      <c r="E62" s="28">
        <v>0</v>
      </c>
    </row>
    <row r="63" spans="1:5" ht="15">
      <c r="A63" s="26" t="s">
        <v>95</v>
      </c>
      <c r="B63" s="29" t="s">
        <v>107</v>
      </c>
      <c r="C63" s="28">
        <v>1750000</v>
      </c>
      <c r="D63" s="28">
        <f>E63-C63</f>
        <v>534900</v>
      </c>
      <c r="E63" s="28">
        <v>2284900</v>
      </c>
    </row>
    <row r="64" spans="1:5" ht="15">
      <c r="A64" s="26" t="s">
        <v>96</v>
      </c>
      <c r="B64" s="29" t="s">
        <v>101</v>
      </c>
      <c r="C64" s="28">
        <v>0</v>
      </c>
      <c r="D64" s="28">
        <f>E64-C64</f>
        <v>0</v>
      </c>
      <c r="E64" s="28">
        <v>0</v>
      </c>
    </row>
    <row r="65" spans="1:7" ht="15">
      <c r="A65" s="30" t="s">
        <v>34</v>
      </c>
      <c r="B65" s="25" t="s">
        <v>102</v>
      </c>
      <c r="C65" s="24">
        <f>C66+C67+C68</f>
        <v>1300000</v>
      </c>
      <c r="D65" s="24">
        <f>D66+D67+D68</f>
        <v>0</v>
      </c>
      <c r="E65" s="24">
        <f>E66+E67+E68</f>
        <v>1300000</v>
      </c>
      <c r="F65" s="1"/>
      <c r="G65" s="1"/>
    </row>
    <row r="66" spans="1:5" ht="15">
      <c r="A66" s="26" t="s">
        <v>97</v>
      </c>
      <c r="B66" s="29" t="s">
        <v>105</v>
      </c>
      <c r="C66" s="28">
        <v>0</v>
      </c>
      <c r="D66" s="28">
        <f>E66-C66</f>
        <v>0</v>
      </c>
      <c r="E66" s="28"/>
    </row>
    <row r="67" spans="1:5" ht="15">
      <c r="A67" s="26" t="s">
        <v>98</v>
      </c>
      <c r="B67" s="29" t="s">
        <v>106</v>
      </c>
      <c r="C67" s="28">
        <v>0</v>
      </c>
      <c r="D67" s="28">
        <f>E67-C67</f>
        <v>1300000</v>
      </c>
      <c r="E67" s="28">
        <v>1300000</v>
      </c>
    </row>
    <row r="68" spans="1:5" ht="15">
      <c r="A68" s="26" t="s">
        <v>99</v>
      </c>
      <c r="B68" s="29" t="s">
        <v>223</v>
      </c>
      <c r="C68" s="28">
        <v>1300000</v>
      </c>
      <c r="D68" s="28">
        <f>E68-C68</f>
        <v>-1300000</v>
      </c>
      <c r="E68" s="28">
        <v>0</v>
      </c>
    </row>
    <row r="69" spans="1:5" ht="15">
      <c r="A69" s="26" t="s">
        <v>100</v>
      </c>
      <c r="B69" s="29" t="s">
        <v>108</v>
      </c>
      <c r="C69" s="28">
        <v>0</v>
      </c>
      <c r="D69" s="28">
        <f>E69-C69</f>
        <v>0</v>
      </c>
      <c r="E69" s="28"/>
    </row>
    <row r="70" spans="1:9" ht="16.5">
      <c r="A70" s="33" t="s">
        <v>35</v>
      </c>
      <c r="B70" s="34" t="s">
        <v>215</v>
      </c>
      <c r="C70" s="35">
        <f>C8+C14+C26+C35+C43+C54+C60+C65</f>
        <v>239903162</v>
      </c>
      <c r="D70" s="35">
        <f>D8+D14+D26+D35+D43+D54+D60+D65</f>
        <v>2016060</v>
      </c>
      <c r="E70" s="35">
        <f>E8+E14+E26+E35+E43+E54+E60+E65</f>
        <v>241919222</v>
      </c>
      <c r="F70" s="3"/>
      <c r="G70" s="3"/>
      <c r="H70" s="3"/>
      <c r="I70" s="3"/>
    </row>
    <row r="71" spans="1:5" ht="15">
      <c r="A71" s="30" t="s">
        <v>36</v>
      </c>
      <c r="B71" s="25" t="s">
        <v>109</v>
      </c>
      <c r="C71" s="24">
        <v>0</v>
      </c>
      <c r="D71" s="28">
        <v>0</v>
      </c>
      <c r="E71" s="28">
        <v>0</v>
      </c>
    </row>
    <row r="72" spans="1:5" ht="15">
      <c r="A72" s="26" t="s">
        <v>110</v>
      </c>
      <c r="B72" s="29" t="s">
        <v>128</v>
      </c>
      <c r="C72" s="28">
        <v>0</v>
      </c>
      <c r="D72" s="28">
        <v>0</v>
      </c>
      <c r="E72" s="28">
        <v>0</v>
      </c>
    </row>
    <row r="73" spans="1:5" ht="15">
      <c r="A73" s="26" t="s">
        <v>111</v>
      </c>
      <c r="B73" s="29" t="s">
        <v>129</v>
      </c>
      <c r="C73" s="28">
        <v>0</v>
      </c>
      <c r="D73" s="28">
        <v>0</v>
      </c>
      <c r="E73" s="28">
        <v>0</v>
      </c>
    </row>
    <row r="74" spans="1:5" ht="15">
      <c r="A74" s="26" t="s">
        <v>112</v>
      </c>
      <c r="B74" s="29" t="s">
        <v>130</v>
      </c>
      <c r="C74" s="28">
        <v>0</v>
      </c>
      <c r="D74" s="28">
        <v>0</v>
      </c>
      <c r="E74" s="28">
        <v>0</v>
      </c>
    </row>
    <row r="75" spans="1:5" ht="15">
      <c r="A75" s="30" t="s">
        <v>37</v>
      </c>
      <c r="B75" s="25" t="s">
        <v>131</v>
      </c>
      <c r="C75" s="24">
        <f>C76+C77+C78+C79</f>
        <v>0</v>
      </c>
      <c r="D75" s="24">
        <v>0</v>
      </c>
      <c r="E75" s="24">
        <v>0</v>
      </c>
    </row>
    <row r="76" spans="1:5" ht="15">
      <c r="A76" s="26" t="s">
        <v>113</v>
      </c>
      <c r="B76" s="29" t="s">
        <v>132</v>
      </c>
      <c r="C76" s="28">
        <v>0</v>
      </c>
      <c r="D76" s="28">
        <v>0</v>
      </c>
      <c r="E76" s="28">
        <v>0</v>
      </c>
    </row>
    <row r="77" spans="1:5" ht="15">
      <c r="A77" s="26" t="s">
        <v>114</v>
      </c>
      <c r="B77" s="29" t="s">
        <v>133</v>
      </c>
      <c r="C77" s="28">
        <v>0</v>
      </c>
      <c r="D77" s="28">
        <v>0</v>
      </c>
      <c r="E77" s="28">
        <v>0</v>
      </c>
    </row>
    <row r="78" spans="1:5" ht="15">
      <c r="A78" s="26" t="s">
        <v>115</v>
      </c>
      <c r="B78" s="29" t="s">
        <v>134</v>
      </c>
      <c r="C78" s="28">
        <v>0</v>
      </c>
      <c r="D78" s="28">
        <v>0</v>
      </c>
      <c r="E78" s="28">
        <v>0</v>
      </c>
    </row>
    <row r="79" spans="1:5" ht="15">
      <c r="A79" s="26" t="s">
        <v>116</v>
      </c>
      <c r="B79" s="29" t="s">
        <v>135</v>
      </c>
      <c r="C79" s="28">
        <v>0</v>
      </c>
      <c r="D79" s="28">
        <v>0</v>
      </c>
      <c r="E79" s="28">
        <v>0</v>
      </c>
    </row>
    <row r="80" spans="1:7" ht="15">
      <c r="A80" s="30" t="s">
        <v>117</v>
      </c>
      <c r="B80" s="25" t="s">
        <v>136</v>
      </c>
      <c r="C80" s="24">
        <f>C81+C82</f>
        <v>104796838</v>
      </c>
      <c r="D80" s="24">
        <f>D81+D82</f>
        <v>1055149</v>
      </c>
      <c r="E80" s="24">
        <f>E81+E82</f>
        <v>105851987</v>
      </c>
      <c r="F80" s="1"/>
      <c r="G80" s="1"/>
    </row>
    <row r="81" spans="1:5" ht="15">
      <c r="A81" s="26" t="s">
        <v>119</v>
      </c>
      <c r="B81" s="29" t="s">
        <v>225</v>
      </c>
      <c r="C81" s="28">
        <v>0</v>
      </c>
      <c r="D81" s="28">
        <f>E81-C81</f>
        <v>0</v>
      </c>
      <c r="E81" s="28">
        <v>0</v>
      </c>
    </row>
    <row r="82" spans="1:5" ht="15">
      <c r="A82" s="26" t="s">
        <v>120</v>
      </c>
      <c r="B82" s="29" t="s">
        <v>137</v>
      </c>
      <c r="C82" s="28">
        <v>104796838</v>
      </c>
      <c r="D82" s="28">
        <f>E82-C82</f>
        <v>1055149</v>
      </c>
      <c r="E82" s="28">
        <v>105851987</v>
      </c>
    </row>
    <row r="83" spans="1:7" ht="15">
      <c r="A83" s="30" t="s">
        <v>118</v>
      </c>
      <c r="B83" s="25" t="s">
        <v>138</v>
      </c>
      <c r="C83" s="24">
        <f>C84+C85+C86</f>
        <v>0</v>
      </c>
      <c r="D83" s="24">
        <v>0</v>
      </c>
      <c r="E83" s="24">
        <v>0</v>
      </c>
      <c r="F83" s="1"/>
      <c r="G83" s="1"/>
    </row>
    <row r="84" spans="1:5" ht="15">
      <c r="A84" s="26" t="s">
        <v>121</v>
      </c>
      <c r="B84" s="29" t="s">
        <v>139</v>
      </c>
      <c r="C84" s="28">
        <v>0</v>
      </c>
      <c r="D84" s="28">
        <v>0</v>
      </c>
      <c r="E84" s="28">
        <v>0</v>
      </c>
    </row>
    <row r="85" spans="1:5" ht="15">
      <c r="A85" s="26" t="s">
        <v>122</v>
      </c>
      <c r="B85" s="29" t="s">
        <v>140</v>
      </c>
      <c r="C85" s="28">
        <v>0</v>
      </c>
      <c r="D85" s="28">
        <v>0</v>
      </c>
      <c r="E85" s="28">
        <v>0</v>
      </c>
    </row>
    <row r="86" spans="1:5" ht="15">
      <c r="A86" s="26" t="s">
        <v>123</v>
      </c>
      <c r="B86" s="29" t="s">
        <v>141</v>
      </c>
      <c r="C86" s="28">
        <v>0</v>
      </c>
      <c r="D86" s="28">
        <v>0</v>
      </c>
      <c r="E86" s="28">
        <v>0</v>
      </c>
    </row>
    <row r="87" spans="1:5" ht="15">
      <c r="A87" s="26" t="s">
        <v>250</v>
      </c>
      <c r="B87" s="29" t="s">
        <v>251</v>
      </c>
      <c r="C87" s="28">
        <v>0</v>
      </c>
      <c r="D87" s="28">
        <v>0</v>
      </c>
      <c r="E87" s="28">
        <v>0</v>
      </c>
    </row>
    <row r="88" spans="1:8" ht="15">
      <c r="A88" s="30" t="s">
        <v>124</v>
      </c>
      <c r="B88" s="25" t="s">
        <v>142</v>
      </c>
      <c r="C88" s="24">
        <v>0</v>
      </c>
      <c r="D88" s="24">
        <v>0</v>
      </c>
      <c r="E88" s="24">
        <v>0</v>
      </c>
      <c r="F88" s="1"/>
      <c r="G88" s="1"/>
      <c r="H88" s="1"/>
    </row>
    <row r="89" spans="1:8" ht="15">
      <c r="A89" s="30" t="s">
        <v>125</v>
      </c>
      <c r="B89" s="25" t="s">
        <v>224</v>
      </c>
      <c r="C89" s="24">
        <v>0</v>
      </c>
      <c r="D89" s="24">
        <v>0</v>
      </c>
      <c r="E89" s="24">
        <v>0</v>
      </c>
      <c r="F89" s="1"/>
      <c r="G89" s="1"/>
      <c r="H89" s="1"/>
    </row>
    <row r="90" spans="1:8" ht="16.5">
      <c r="A90" s="33" t="s">
        <v>126</v>
      </c>
      <c r="B90" s="34" t="s">
        <v>143</v>
      </c>
      <c r="C90" s="35">
        <f>C89+C88+C83+C80+C75+C71</f>
        <v>104796838</v>
      </c>
      <c r="D90" s="35">
        <f>D89+D88+D83+D80+D75+D71</f>
        <v>1055149</v>
      </c>
      <c r="E90" s="35">
        <f>E89+E88+E83+E80+E75+E71</f>
        <v>105851987</v>
      </c>
      <c r="F90" s="1"/>
      <c r="G90" s="1"/>
      <c r="H90" s="1"/>
    </row>
    <row r="91" spans="1:8" ht="16.5">
      <c r="A91" s="33" t="s">
        <v>127</v>
      </c>
      <c r="B91" s="34" t="s">
        <v>216</v>
      </c>
      <c r="C91" s="35">
        <f>C70+C90</f>
        <v>344700000</v>
      </c>
      <c r="D91" s="35">
        <f>D70+D90</f>
        <v>3071209</v>
      </c>
      <c r="E91" s="35">
        <f>E70+E90</f>
        <v>347771209</v>
      </c>
      <c r="F91" s="1"/>
      <c r="G91" s="1"/>
      <c r="H91" s="1"/>
    </row>
    <row r="92" spans="1:8" ht="15">
      <c r="A92" s="38"/>
      <c r="B92" s="38"/>
      <c r="C92" s="38"/>
      <c r="D92" s="38"/>
      <c r="E92" s="38"/>
      <c r="F92" s="1"/>
      <c r="G92" s="1"/>
      <c r="H92" s="1"/>
    </row>
    <row r="93" spans="1:5" ht="16.5">
      <c r="A93" s="39"/>
      <c r="B93" s="39"/>
      <c r="C93" s="39"/>
      <c r="D93" s="39"/>
      <c r="E93" s="39"/>
    </row>
    <row r="94" spans="1:5" ht="21">
      <c r="A94" s="52" t="s">
        <v>218</v>
      </c>
      <c r="B94" s="52"/>
      <c r="C94" s="52"/>
      <c r="D94" s="52"/>
      <c r="E94" s="52"/>
    </row>
    <row r="95" spans="1:5" ht="16.5">
      <c r="A95" s="53" t="s">
        <v>238</v>
      </c>
      <c r="B95" s="53"/>
      <c r="C95" s="53"/>
      <c r="D95" s="53"/>
      <c r="E95" s="53"/>
    </row>
    <row r="96" spans="1:5" ht="16.5">
      <c r="A96" s="40"/>
      <c r="B96" s="40"/>
      <c r="C96" s="40"/>
      <c r="D96" s="40"/>
      <c r="E96" s="39"/>
    </row>
    <row r="97" spans="1:5" ht="16.5">
      <c r="A97" s="40"/>
      <c r="B97" s="40"/>
      <c r="C97" s="40"/>
      <c r="D97" s="40"/>
      <c r="E97" s="39"/>
    </row>
    <row r="98" spans="1:5" ht="20.25">
      <c r="A98" s="54" t="s">
        <v>146</v>
      </c>
      <c r="B98" s="54"/>
      <c r="C98" s="54"/>
      <c r="D98" s="54"/>
      <c r="E98" s="54"/>
    </row>
    <row r="99" spans="1:5" ht="16.5">
      <c r="A99" s="39"/>
      <c r="B99" s="39"/>
      <c r="C99" s="41"/>
      <c r="D99" s="39"/>
      <c r="E99" s="39"/>
    </row>
    <row r="100" spans="1:5" ht="16.5">
      <c r="A100" s="39" t="s">
        <v>147</v>
      </c>
      <c r="B100" s="39"/>
      <c r="C100" s="39"/>
      <c r="D100" s="39"/>
      <c r="E100" s="39"/>
    </row>
    <row r="101" spans="1:5" ht="33">
      <c r="A101" s="20" t="s">
        <v>13</v>
      </c>
      <c r="B101" s="20" t="s">
        <v>148</v>
      </c>
      <c r="C101" s="20" t="s">
        <v>239</v>
      </c>
      <c r="D101" s="20" t="s">
        <v>246</v>
      </c>
      <c r="E101" s="20" t="s">
        <v>247</v>
      </c>
    </row>
    <row r="102" spans="1:5" ht="16.5">
      <c r="A102" s="21">
        <v>1</v>
      </c>
      <c r="B102" s="21">
        <v>2</v>
      </c>
      <c r="C102" s="21">
        <v>3</v>
      </c>
      <c r="D102" s="21">
        <v>4</v>
      </c>
      <c r="E102" s="21">
        <v>5</v>
      </c>
    </row>
    <row r="103" spans="1:5" ht="15">
      <c r="A103" s="22" t="s">
        <v>3</v>
      </c>
      <c r="B103" s="25" t="s">
        <v>228</v>
      </c>
      <c r="C103" s="24">
        <f>SUM(C104:C108)</f>
        <v>150480419</v>
      </c>
      <c r="D103" s="24">
        <f>SUM(D104:D108)</f>
        <v>8904456</v>
      </c>
      <c r="E103" s="24">
        <f>SUM(E104:E108)</f>
        <v>159384875</v>
      </c>
    </row>
    <row r="104" spans="1:6" ht="15">
      <c r="A104" s="26" t="s">
        <v>4</v>
      </c>
      <c r="B104" s="29" t="s">
        <v>149</v>
      </c>
      <c r="C104" s="28">
        <v>54535962</v>
      </c>
      <c r="D104" s="28">
        <f>E104-C104</f>
        <v>750000</v>
      </c>
      <c r="E104" s="28">
        <v>55285962</v>
      </c>
      <c r="F104" s="8"/>
    </row>
    <row r="105" spans="1:6" ht="15">
      <c r="A105" s="26" t="s">
        <v>6</v>
      </c>
      <c r="B105" s="29" t="s">
        <v>150</v>
      </c>
      <c r="C105" s="28">
        <v>7286182</v>
      </c>
      <c r="D105" s="28">
        <f aca="true" t="shared" si="3" ref="D105:D118">E105-C105</f>
        <v>0</v>
      </c>
      <c r="E105" s="28">
        <v>7286182</v>
      </c>
      <c r="F105" s="8"/>
    </row>
    <row r="106" spans="1:6" ht="15">
      <c r="A106" s="26" t="s">
        <v>5</v>
      </c>
      <c r="B106" s="29" t="s">
        <v>151</v>
      </c>
      <c r="C106" s="28">
        <v>28609201</v>
      </c>
      <c r="D106" s="28">
        <f t="shared" si="3"/>
        <v>6804269</v>
      </c>
      <c r="E106" s="28">
        <v>35413470</v>
      </c>
      <c r="F106" s="8"/>
    </row>
    <row r="107" spans="1:6" ht="15">
      <c r="A107" s="26" t="s">
        <v>7</v>
      </c>
      <c r="B107" s="29" t="s">
        <v>152</v>
      </c>
      <c r="C107" s="28">
        <v>6815000</v>
      </c>
      <c r="D107" s="28">
        <f t="shared" si="3"/>
        <v>391160</v>
      </c>
      <c r="E107" s="28">
        <v>7206160</v>
      </c>
      <c r="F107" s="8"/>
    </row>
    <row r="108" spans="1:6" ht="15">
      <c r="A108" s="26" t="s">
        <v>8</v>
      </c>
      <c r="B108" s="29" t="s">
        <v>231</v>
      </c>
      <c r="C108" s="28">
        <f>SUM(C109:C118)</f>
        <v>53234074</v>
      </c>
      <c r="D108" s="28">
        <f>SUM(D109:D118)</f>
        <v>959027</v>
      </c>
      <c r="E108" s="28">
        <f>SUM(E109:E118)</f>
        <v>54193101</v>
      </c>
      <c r="F108" s="8"/>
    </row>
    <row r="109" spans="1:6" ht="15">
      <c r="A109" s="26" t="s">
        <v>9</v>
      </c>
      <c r="B109" s="42" t="s">
        <v>153</v>
      </c>
      <c r="C109" s="28">
        <v>0</v>
      </c>
      <c r="D109" s="28">
        <f t="shared" si="3"/>
        <v>759027</v>
      </c>
      <c r="E109" s="28">
        <v>759027</v>
      </c>
      <c r="F109" s="8"/>
    </row>
    <row r="110" spans="1:6" ht="15">
      <c r="A110" s="26" t="s">
        <v>155</v>
      </c>
      <c r="B110" s="42" t="s">
        <v>154</v>
      </c>
      <c r="C110" s="28">
        <v>0</v>
      </c>
      <c r="D110" s="28">
        <f t="shared" si="3"/>
        <v>0</v>
      </c>
      <c r="E110" s="28">
        <v>0</v>
      </c>
      <c r="F110" s="8"/>
    </row>
    <row r="111" spans="1:6" ht="15">
      <c r="A111" s="26" t="s">
        <v>156</v>
      </c>
      <c r="B111" s="42" t="s">
        <v>167</v>
      </c>
      <c r="C111" s="28">
        <v>0</v>
      </c>
      <c r="D111" s="28">
        <f t="shared" si="3"/>
        <v>0</v>
      </c>
      <c r="E111" s="28">
        <v>0</v>
      </c>
      <c r="F111" s="8"/>
    </row>
    <row r="112" spans="1:6" ht="15">
      <c r="A112" s="26" t="s">
        <v>157</v>
      </c>
      <c r="B112" s="42" t="s">
        <v>168</v>
      </c>
      <c r="C112" s="28">
        <v>0</v>
      </c>
      <c r="D112" s="28">
        <f t="shared" si="3"/>
        <v>0</v>
      </c>
      <c r="E112" s="28">
        <v>0</v>
      </c>
      <c r="F112" s="8"/>
    </row>
    <row r="113" spans="1:6" ht="15">
      <c r="A113" s="31" t="s">
        <v>158</v>
      </c>
      <c r="B113" s="42" t="s">
        <v>169</v>
      </c>
      <c r="C113" s="28">
        <v>51894599</v>
      </c>
      <c r="D113" s="28">
        <f t="shared" si="3"/>
        <v>0</v>
      </c>
      <c r="E113" s="28">
        <v>51894599</v>
      </c>
      <c r="F113" s="8"/>
    </row>
    <row r="114" spans="1:6" ht="15">
      <c r="A114" s="26" t="s">
        <v>159</v>
      </c>
      <c r="B114" s="42" t="s">
        <v>170</v>
      </c>
      <c r="C114" s="28">
        <v>0</v>
      </c>
      <c r="D114" s="28">
        <f t="shared" si="3"/>
        <v>0</v>
      </c>
      <c r="E114" s="28">
        <v>0</v>
      </c>
      <c r="F114" s="8"/>
    </row>
    <row r="115" spans="1:6" ht="15">
      <c r="A115" s="26" t="s">
        <v>160</v>
      </c>
      <c r="B115" s="42" t="s">
        <v>171</v>
      </c>
      <c r="C115" s="28">
        <v>0</v>
      </c>
      <c r="D115" s="28">
        <f t="shared" si="3"/>
        <v>0</v>
      </c>
      <c r="E115" s="28">
        <v>0</v>
      </c>
      <c r="F115" s="8"/>
    </row>
    <row r="116" spans="1:6" ht="15">
      <c r="A116" s="26" t="s">
        <v>161</v>
      </c>
      <c r="B116" s="42" t="s">
        <v>172</v>
      </c>
      <c r="C116" s="28">
        <v>0</v>
      </c>
      <c r="D116" s="28">
        <f t="shared" si="3"/>
        <v>0</v>
      </c>
      <c r="E116" s="28">
        <v>0</v>
      </c>
      <c r="F116" s="8"/>
    </row>
    <row r="117" spans="1:6" ht="15">
      <c r="A117" s="26" t="s">
        <v>162</v>
      </c>
      <c r="B117" s="32" t="s">
        <v>173</v>
      </c>
      <c r="C117" s="28">
        <v>0</v>
      </c>
      <c r="D117" s="28">
        <f t="shared" si="3"/>
        <v>0</v>
      </c>
      <c r="E117" s="28">
        <v>0</v>
      </c>
      <c r="F117" s="8"/>
    </row>
    <row r="118" spans="1:6" ht="15">
      <c r="A118" s="26" t="s">
        <v>163</v>
      </c>
      <c r="B118" s="32" t="s">
        <v>230</v>
      </c>
      <c r="C118" s="28">
        <v>1339475</v>
      </c>
      <c r="D118" s="28">
        <f t="shared" si="3"/>
        <v>200000</v>
      </c>
      <c r="E118" s="28">
        <v>1539475</v>
      </c>
      <c r="F118" s="8"/>
    </row>
    <row r="119" spans="1:6" ht="15">
      <c r="A119" s="30" t="s">
        <v>1</v>
      </c>
      <c r="B119" s="48" t="s">
        <v>179</v>
      </c>
      <c r="C119" s="24">
        <f>C120+C122+C123+C125</f>
        <v>125835540</v>
      </c>
      <c r="D119" s="24">
        <f>D120+D122+D123+D125</f>
        <v>353500</v>
      </c>
      <c r="E119" s="24">
        <f>E120+E122+E123+E125</f>
        <v>126189040</v>
      </c>
      <c r="F119" s="8"/>
    </row>
    <row r="120" spans="1:5" ht="15">
      <c r="A120" s="26" t="s">
        <v>164</v>
      </c>
      <c r="B120" s="32" t="s">
        <v>174</v>
      </c>
      <c r="C120" s="28">
        <v>5654804</v>
      </c>
      <c r="D120" s="28">
        <f>E120-C120</f>
        <v>353500</v>
      </c>
      <c r="E120" s="28">
        <v>6008304</v>
      </c>
    </row>
    <row r="121" spans="1:5" ht="15">
      <c r="A121" s="26" t="s">
        <v>15</v>
      </c>
      <c r="B121" s="32" t="s">
        <v>229</v>
      </c>
      <c r="C121" s="28">
        <v>0</v>
      </c>
      <c r="D121" s="28">
        <f aca="true" t="shared" si="4" ref="D121:D133">E121-C121</f>
        <v>0</v>
      </c>
      <c r="E121" s="28">
        <v>0</v>
      </c>
    </row>
    <row r="122" spans="1:5" ht="15">
      <c r="A122" s="26" t="s">
        <v>16</v>
      </c>
      <c r="B122" s="27" t="s">
        <v>175</v>
      </c>
      <c r="C122" s="28">
        <v>0</v>
      </c>
      <c r="D122" s="28">
        <f t="shared" si="4"/>
        <v>0</v>
      </c>
      <c r="E122" s="28">
        <v>0</v>
      </c>
    </row>
    <row r="123" spans="1:5" ht="15">
      <c r="A123" s="26" t="s">
        <v>17</v>
      </c>
      <c r="B123" s="27" t="s">
        <v>176</v>
      </c>
      <c r="C123" s="28">
        <v>120180736</v>
      </c>
      <c r="D123" s="28">
        <f t="shared" si="4"/>
        <v>0</v>
      </c>
      <c r="E123" s="28">
        <v>120180736</v>
      </c>
    </row>
    <row r="124" spans="1:5" ht="15">
      <c r="A124" s="26" t="s">
        <v>18</v>
      </c>
      <c r="B124" s="32" t="s">
        <v>178</v>
      </c>
      <c r="C124" s="28">
        <v>0</v>
      </c>
      <c r="D124" s="28">
        <f t="shared" si="4"/>
        <v>0</v>
      </c>
      <c r="E124" s="28">
        <v>0</v>
      </c>
    </row>
    <row r="125" spans="1:5" ht="15">
      <c r="A125" s="26" t="s">
        <v>19</v>
      </c>
      <c r="B125" s="27" t="s">
        <v>177</v>
      </c>
      <c r="C125" s="28">
        <v>0</v>
      </c>
      <c r="D125" s="28">
        <f t="shared" si="4"/>
        <v>0</v>
      </c>
      <c r="E125" s="28">
        <v>0</v>
      </c>
    </row>
    <row r="126" spans="1:5" ht="15">
      <c r="A126" s="26" t="s">
        <v>20</v>
      </c>
      <c r="B126" s="32" t="s">
        <v>185</v>
      </c>
      <c r="C126" s="28">
        <v>0</v>
      </c>
      <c r="D126" s="28">
        <f t="shared" si="4"/>
        <v>0</v>
      </c>
      <c r="E126" s="28">
        <v>0</v>
      </c>
    </row>
    <row r="127" spans="1:5" ht="15">
      <c r="A127" s="26" t="s">
        <v>21</v>
      </c>
      <c r="B127" s="32" t="s">
        <v>187</v>
      </c>
      <c r="C127" s="28">
        <v>0</v>
      </c>
      <c r="D127" s="28">
        <f t="shared" si="4"/>
        <v>0</v>
      </c>
      <c r="E127" s="28">
        <v>0</v>
      </c>
    </row>
    <row r="128" spans="1:5" ht="15">
      <c r="A128" s="26" t="s">
        <v>22</v>
      </c>
      <c r="B128" s="32" t="s">
        <v>186</v>
      </c>
      <c r="C128" s="28">
        <v>0</v>
      </c>
      <c r="D128" s="28">
        <f t="shared" si="4"/>
        <v>0</v>
      </c>
      <c r="E128" s="28">
        <v>0</v>
      </c>
    </row>
    <row r="129" spans="1:5" ht="15">
      <c r="A129" s="26" t="s">
        <v>23</v>
      </c>
      <c r="B129" s="32" t="s">
        <v>188</v>
      </c>
      <c r="C129" s="28">
        <v>0</v>
      </c>
      <c r="D129" s="28">
        <f t="shared" si="4"/>
        <v>0</v>
      </c>
      <c r="E129" s="28">
        <v>0</v>
      </c>
    </row>
    <row r="130" spans="1:5" ht="15">
      <c r="A130" s="26" t="s">
        <v>24</v>
      </c>
      <c r="B130" s="32" t="s">
        <v>189</v>
      </c>
      <c r="C130" s="28">
        <v>0</v>
      </c>
      <c r="D130" s="28">
        <f t="shared" si="4"/>
        <v>0</v>
      </c>
      <c r="E130" s="28">
        <v>0</v>
      </c>
    </row>
    <row r="131" spans="1:5" ht="15">
      <c r="A131" s="26" t="s">
        <v>165</v>
      </c>
      <c r="B131" s="32" t="s">
        <v>192</v>
      </c>
      <c r="C131" s="28">
        <v>0</v>
      </c>
      <c r="D131" s="28">
        <f t="shared" si="4"/>
        <v>0</v>
      </c>
      <c r="E131" s="28">
        <v>0</v>
      </c>
    </row>
    <row r="132" spans="1:5" ht="15">
      <c r="A132" s="26" t="s">
        <v>166</v>
      </c>
      <c r="B132" s="32" t="s">
        <v>191</v>
      </c>
      <c r="C132" s="28">
        <v>0</v>
      </c>
      <c r="D132" s="28">
        <f t="shared" si="4"/>
        <v>0</v>
      </c>
      <c r="E132" s="28">
        <v>0</v>
      </c>
    </row>
    <row r="133" spans="1:5" ht="15">
      <c r="A133" s="26" t="s">
        <v>180</v>
      </c>
      <c r="B133" s="32" t="s">
        <v>190</v>
      </c>
      <c r="C133" s="28">
        <v>0</v>
      </c>
      <c r="D133" s="28">
        <f t="shared" si="4"/>
        <v>0</v>
      </c>
      <c r="E133" s="28">
        <v>0</v>
      </c>
    </row>
    <row r="134" spans="1:5" ht="15">
      <c r="A134" s="30" t="s">
        <v>2</v>
      </c>
      <c r="B134" s="48" t="s">
        <v>181</v>
      </c>
      <c r="C134" s="24">
        <f>C135+C136</f>
        <v>15170451</v>
      </c>
      <c r="D134" s="24">
        <f>D135+D136</f>
        <v>-3512946</v>
      </c>
      <c r="E134" s="28">
        <f>SUM(E135:E136)</f>
        <v>11657505</v>
      </c>
    </row>
    <row r="135" spans="1:5" ht="15">
      <c r="A135" s="26" t="s">
        <v>38</v>
      </c>
      <c r="B135" s="27" t="s">
        <v>193</v>
      </c>
      <c r="C135" s="28">
        <v>0</v>
      </c>
      <c r="D135" s="28">
        <f>E135-C135</f>
        <v>0</v>
      </c>
      <c r="E135" s="28">
        <v>0</v>
      </c>
    </row>
    <row r="136" spans="1:5" ht="15">
      <c r="A136" s="26" t="s">
        <v>39</v>
      </c>
      <c r="B136" s="29" t="s">
        <v>182</v>
      </c>
      <c r="C136" s="28">
        <v>15170451</v>
      </c>
      <c r="D136" s="28">
        <f>E136-C136</f>
        <v>-3512946</v>
      </c>
      <c r="E136" s="28">
        <v>11657505</v>
      </c>
    </row>
    <row r="137" spans="1:6" ht="16.5">
      <c r="A137" s="33" t="s">
        <v>30</v>
      </c>
      <c r="B137" s="34" t="s">
        <v>183</v>
      </c>
      <c r="C137" s="35">
        <f>C134+C119+C103</f>
        <v>291486410</v>
      </c>
      <c r="D137" s="35">
        <f>D134+D119+D103</f>
        <v>5745010</v>
      </c>
      <c r="E137" s="35">
        <f>E134+E119+E103</f>
        <v>297231420</v>
      </c>
      <c r="F137" s="3"/>
    </row>
    <row r="138" spans="1:5" ht="15">
      <c r="A138" s="30" t="s">
        <v>31</v>
      </c>
      <c r="B138" s="25" t="s">
        <v>248</v>
      </c>
      <c r="C138" s="24">
        <f>C139+C140+C141</f>
        <v>0</v>
      </c>
      <c r="D138" s="24">
        <f>D139+D140+D141</f>
        <v>0</v>
      </c>
      <c r="E138" s="24">
        <f>E139+E140+E141</f>
        <v>0</v>
      </c>
    </row>
    <row r="139" spans="1:5" ht="15">
      <c r="A139" s="26" t="s">
        <v>51</v>
      </c>
      <c r="B139" s="29" t="s">
        <v>194</v>
      </c>
      <c r="C139" s="24">
        <v>0</v>
      </c>
      <c r="D139" s="24">
        <f>E139-C139</f>
        <v>0</v>
      </c>
      <c r="E139" s="28">
        <v>0</v>
      </c>
    </row>
    <row r="140" spans="1:5" ht="15">
      <c r="A140" s="26" t="s">
        <v>52</v>
      </c>
      <c r="B140" s="29" t="s">
        <v>195</v>
      </c>
      <c r="C140" s="28">
        <v>0</v>
      </c>
      <c r="D140" s="24">
        <f>E140-C140</f>
        <v>0</v>
      </c>
      <c r="E140" s="28">
        <v>0</v>
      </c>
    </row>
    <row r="141" spans="1:5" ht="15">
      <c r="A141" s="26" t="s">
        <v>53</v>
      </c>
      <c r="B141" s="29" t="s">
        <v>196</v>
      </c>
      <c r="C141" s="28">
        <v>0</v>
      </c>
      <c r="D141" s="24">
        <f>E141-C141</f>
        <v>0</v>
      </c>
      <c r="E141" s="28">
        <v>0</v>
      </c>
    </row>
    <row r="142" spans="1:5" ht="15">
      <c r="A142" s="30" t="s">
        <v>32</v>
      </c>
      <c r="B142" s="25" t="s">
        <v>201</v>
      </c>
      <c r="C142" s="24">
        <f>C143+C144+C145+C146</f>
        <v>0</v>
      </c>
      <c r="D142" s="24">
        <f>D143+D144+D145+D146</f>
        <v>0</v>
      </c>
      <c r="E142" s="24">
        <f>E143+E144+E145+E146</f>
        <v>0</v>
      </c>
    </row>
    <row r="143" spans="1:5" ht="15">
      <c r="A143" s="26" t="s">
        <v>85</v>
      </c>
      <c r="B143" s="29" t="s">
        <v>197</v>
      </c>
      <c r="C143" s="28">
        <v>0</v>
      </c>
      <c r="D143" s="28">
        <f>E143-C143</f>
        <v>0</v>
      </c>
      <c r="E143" s="28">
        <v>0</v>
      </c>
    </row>
    <row r="144" spans="1:5" ht="15">
      <c r="A144" s="26" t="s">
        <v>184</v>
      </c>
      <c r="B144" s="29" t="s">
        <v>198</v>
      </c>
      <c r="C144" s="28">
        <v>0</v>
      </c>
      <c r="D144" s="28">
        <f>E144-C144</f>
        <v>0</v>
      </c>
      <c r="E144" s="28">
        <v>0</v>
      </c>
    </row>
    <row r="145" spans="1:5" ht="15">
      <c r="A145" s="26" t="s">
        <v>87</v>
      </c>
      <c r="B145" s="29" t="s">
        <v>199</v>
      </c>
      <c r="C145" s="28">
        <v>0</v>
      </c>
      <c r="D145" s="28">
        <f>E145-C145</f>
        <v>0</v>
      </c>
      <c r="E145" s="28">
        <v>0</v>
      </c>
    </row>
    <row r="146" spans="1:5" ht="15">
      <c r="A146" s="26" t="s">
        <v>88</v>
      </c>
      <c r="B146" s="29" t="s">
        <v>200</v>
      </c>
      <c r="C146" s="28">
        <v>0</v>
      </c>
      <c r="D146" s="28">
        <f>E146-C146</f>
        <v>0</v>
      </c>
      <c r="E146" s="28">
        <v>0</v>
      </c>
    </row>
    <row r="147" spans="1:5" ht="15">
      <c r="A147" s="30" t="s">
        <v>33</v>
      </c>
      <c r="B147" s="25" t="s">
        <v>202</v>
      </c>
      <c r="C147" s="24">
        <f>C148+C149+C150+C151</f>
        <v>53213590</v>
      </c>
      <c r="D147" s="24">
        <f>D148+D149+D150+D151</f>
        <v>-2673801</v>
      </c>
      <c r="E147" s="24">
        <f>E148+E149+E150+E151</f>
        <v>50539789</v>
      </c>
    </row>
    <row r="148" spans="1:5" ht="15">
      <c r="A148" s="26" t="s">
        <v>90</v>
      </c>
      <c r="B148" s="29" t="s">
        <v>203</v>
      </c>
      <c r="C148" s="28">
        <v>0</v>
      </c>
      <c r="D148" s="28">
        <f>E148-C148</f>
        <v>0</v>
      </c>
      <c r="E148" s="28">
        <v>0</v>
      </c>
    </row>
    <row r="149" spans="1:5" ht="15">
      <c r="A149" s="26" t="s">
        <v>94</v>
      </c>
      <c r="B149" s="29" t="s">
        <v>204</v>
      </c>
      <c r="C149" s="28">
        <v>5162504</v>
      </c>
      <c r="D149" s="28">
        <f>E149-C149</f>
        <v>0</v>
      </c>
      <c r="E149" s="28">
        <v>5162504</v>
      </c>
    </row>
    <row r="150" spans="1:5" ht="15">
      <c r="A150" s="26" t="s">
        <v>95</v>
      </c>
      <c r="B150" s="29" t="s">
        <v>217</v>
      </c>
      <c r="C150" s="28">
        <v>48051086</v>
      </c>
      <c r="D150" s="28">
        <f>E150-C150</f>
        <v>-2673801</v>
      </c>
      <c r="E150" s="28">
        <v>45377285</v>
      </c>
    </row>
    <row r="151" spans="1:5" ht="15">
      <c r="A151" s="26" t="s">
        <v>96</v>
      </c>
      <c r="B151" s="29" t="s">
        <v>205</v>
      </c>
      <c r="C151" s="28">
        <v>0</v>
      </c>
      <c r="D151" s="28">
        <f>E151-C151</f>
        <v>0</v>
      </c>
      <c r="E151" s="28">
        <v>0</v>
      </c>
    </row>
    <row r="152" spans="1:5" ht="15">
      <c r="A152" s="30" t="s">
        <v>34</v>
      </c>
      <c r="B152" s="25" t="s">
        <v>206</v>
      </c>
      <c r="C152" s="24">
        <v>0</v>
      </c>
      <c r="D152" s="28">
        <f>E152-C152</f>
        <v>0</v>
      </c>
      <c r="E152" s="24">
        <v>0</v>
      </c>
    </row>
    <row r="153" spans="1:5" ht="16.5">
      <c r="A153" s="36" t="s">
        <v>35</v>
      </c>
      <c r="B153" s="34" t="s">
        <v>207</v>
      </c>
      <c r="C153" s="37">
        <f>C138+C142+C147+C152</f>
        <v>53213590</v>
      </c>
      <c r="D153" s="37">
        <f>D138+D142+D147+D152</f>
        <v>-2673801</v>
      </c>
      <c r="E153" s="37">
        <f>E138+E142+E147+E152</f>
        <v>50539789</v>
      </c>
    </row>
    <row r="154" spans="1:5" ht="16.5">
      <c r="A154" s="33" t="s">
        <v>36</v>
      </c>
      <c r="B154" s="34" t="s">
        <v>208</v>
      </c>
      <c r="C154" s="35">
        <f>C153+C137</f>
        <v>344700000</v>
      </c>
      <c r="D154" s="35">
        <f>D153+D137</f>
        <v>3071209</v>
      </c>
      <c r="E154" s="35">
        <f>E153+E137</f>
        <v>347771209</v>
      </c>
    </row>
    <row r="155" spans="1:5" ht="16.5">
      <c r="A155" s="43"/>
      <c r="B155" s="44"/>
      <c r="C155" s="44"/>
      <c r="D155" s="44"/>
      <c r="E155" s="45"/>
    </row>
    <row r="156" spans="1:5" ht="16.5">
      <c r="A156" s="46"/>
      <c r="B156" s="47"/>
      <c r="C156" s="47"/>
      <c r="D156" s="47"/>
      <c r="E156" s="39"/>
    </row>
    <row r="157" spans="1:5" ht="16.5">
      <c r="A157" s="43" t="s">
        <v>209</v>
      </c>
      <c r="B157" s="44"/>
      <c r="C157" s="44"/>
      <c r="D157" s="39"/>
      <c r="E157" s="39"/>
    </row>
    <row r="158" spans="1:5" ht="16.5">
      <c r="A158" s="43"/>
      <c r="B158" s="44"/>
      <c r="C158" s="44"/>
      <c r="D158" s="39"/>
      <c r="E158" s="39"/>
    </row>
    <row r="159" spans="1:5" ht="18.75">
      <c r="A159" s="55" t="s">
        <v>210</v>
      </c>
      <c r="B159" s="55"/>
      <c r="C159" s="55"/>
      <c r="D159" s="55"/>
      <c r="E159" s="55"/>
    </row>
    <row r="160" spans="1:5" ht="27">
      <c r="A160" s="49" t="s">
        <v>211</v>
      </c>
      <c r="B160" s="50" t="s">
        <v>212</v>
      </c>
      <c r="C160" s="28">
        <f>C70-C137</f>
        <v>-51583248</v>
      </c>
      <c r="D160" s="28">
        <f>D70-D137</f>
        <v>-3728950</v>
      </c>
      <c r="E160" s="28">
        <f>E70-E137</f>
        <v>-55312198</v>
      </c>
    </row>
    <row r="161" spans="1:5" ht="27">
      <c r="A161" s="49" t="s">
        <v>1</v>
      </c>
      <c r="B161" s="50" t="s">
        <v>213</v>
      </c>
      <c r="C161" s="28">
        <f>C90-C153</f>
        <v>51583248</v>
      </c>
      <c r="D161" s="28">
        <f>D90-D153</f>
        <v>3728950</v>
      </c>
      <c r="E161" s="28">
        <f>E90-E153</f>
        <v>55312198</v>
      </c>
    </row>
    <row r="162" spans="1:5" ht="15">
      <c r="A162" s="14"/>
      <c r="B162" s="15"/>
      <c r="C162" s="16"/>
      <c r="D162" s="15"/>
      <c r="E162" s="8"/>
    </row>
    <row r="163" spans="1:5" ht="15">
      <c r="A163" s="11"/>
      <c r="B163" s="4"/>
      <c r="C163" s="17"/>
      <c r="D163" s="4"/>
      <c r="E163" s="8"/>
    </row>
    <row r="164" spans="1:4" ht="15">
      <c r="A164" s="11"/>
      <c r="B164" s="4"/>
      <c r="C164" s="17"/>
      <c r="D164" s="4"/>
    </row>
    <row r="165" spans="1:4" ht="15">
      <c r="A165" s="11"/>
      <c r="B165" s="4"/>
      <c r="C165" s="4"/>
      <c r="D165" s="4"/>
    </row>
    <row r="166" spans="1:4" ht="15.75">
      <c r="A166" s="12"/>
      <c r="B166" s="6"/>
      <c r="C166" s="6"/>
      <c r="D166" s="6"/>
    </row>
    <row r="167" spans="1:4" ht="15">
      <c r="A167" s="13"/>
      <c r="B167" s="4"/>
      <c r="C167" s="8"/>
      <c r="D167" s="8"/>
    </row>
    <row r="168" spans="1:4" ht="15">
      <c r="A168" s="13"/>
      <c r="B168" s="4"/>
      <c r="C168" s="8"/>
      <c r="D168" s="8"/>
    </row>
    <row r="169" spans="1:4" ht="15">
      <c r="A169" s="7"/>
      <c r="B169" s="4"/>
      <c r="C169" s="8"/>
      <c r="D169" s="8"/>
    </row>
    <row r="170" spans="1:4" ht="15">
      <c r="A170" s="7"/>
      <c r="B170" s="4"/>
      <c r="C170" s="8"/>
      <c r="D170" s="8"/>
    </row>
    <row r="171" spans="1:4" ht="15">
      <c r="A171" s="9"/>
      <c r="B171" s="10"/>
      <c r="C171" s="10"/>
      <c r="D171" s="10"/>
    </row>
    <row r="172" spans="1:4" ht="15">
      <c r="A172" s="7"/>
      <c r="B172" s="4"/>
      <c r="C172" s="8"/>
      <c r="D172" s="8"/>
    </row>
    <row r="173" spans="1:4" ht="15">
      <c r="A173" s="7"/>
      <c r="B173" s="4"/>
      <c r="C173" s="8"/>
      <c r="D173" s="8"/>
    </row>
    <row r="174" spans="1:4" ht="15">
      <c r="A174" s="7"/>
      <c r="B174" s="4"/>
      <c r="C174" s="8"/>
      <c r="D174" s="8"/>
    </row>
    <row r="175" spans="1:4" ht="15">
      <c r="A175" s="7"/>
      <c r="B175" s="4"/>
      <c r="C175" s="8"/>
      <c r="D175" s="8"/>
    </row>
    <row r="176" spans="1:4" ht="15">
      <c r="A176" s="9"/>
      <c r="B176" s="10"/>
      <c r="C176" s="10"/>
      <c r="D176" s="10"/>
    </row>
    <row r="177" spans="1:4" ht="15">
      <c r="A177" s="7"/>
      <c r="B177" s="4"/>
      <c r="C177" s="8"/>
      <c r="D177" s="8"/>
    </row>
    <row r="178" spans="1:4" ht="15">
      <c r="A178" s="7"/>
      <c r="B178" s="4"/>
      <c r="C178" s="8"/>
      <c r="D178" s="8"/>
    </row>
    <row r="179" spans="1:4" ht="15">
      <c r="A179" s="9"/>
      <c r="B179" s="10"/>
      <c r="C179" s="10"/>
      <c r="D179" s="10"/>
    </row>
    <row r="180" spans="1:4" ht="15">
      <c r="A180" s="7"/>
      <c r="B180" s="4"/>
      <c r="C180" s="8"/>
      <c r="D180" s="8"/>
    </row>
    <row r="181" spans="1:4" ht="15">
      <c r="A181" s="7"/>
      <c r="B181" s="4"/>
      <c r="C181" s="8"/>
      <c r="D181" s="8"/>
    </row>
    <row r="182" spans="1:4" ht="15">
      <c r="A182" s="7"/>
      <c r="B182" s="4"/>
      <c r="C182" s="8"/>
      <c r="D182" s="8"/>
    </row>
    <row r="183" spans="1:4" ht="15">
      <c r="A183" s="9"/>
      <c r="B183" s="10"/>
      <c r="C183" s="10"/>
      <c r="D183" s="10"/>
    </row>
    <row r="184" spans="1:4" ht="15">
      <c r="A184" s="9"/>
      <c r="B184" s="10"/>
      <c r="C184" s="10"/>
      <c r="D184" s="10"/>
    </row>
    <row r="185" spans="1:4" ht="15">
      <c r="A185" s="9"/>
      <c r="B185" s="10"/>
      <c r="C185" s="10"/>
      <c r="D185" s="10"/>
    </row>
    <row r="186" spans="1:4" ht="15.75">
      <c r="A186" s="5"/>
      <c r="B186" s="6"/>
      <c r="C186" s="6"/>
      <c r="D186" s="6"/>
    </row>
  </sheetData>
  <sheetProtection/>
  <mergeCells count="7">
    <mergeCell ref="A94:E94"/>
    <mergeCell ref="A95:E95"/>
    <mergeCell ref="A98:E98"/>
    <mergeCell ref="A159:E159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Antiqua,Félkövér"1.A. melléklet
a 6/2018.(X.09.)önkormányzati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2018-10-09T12:02:45Z</cp:lastPrinted>
  <dcterms:created xsi:type="dcterms:W3CDTF">2015-01-08T13:21:43Z</dcterms:created>
  <dcterms:modified xsi:type="dcterms:W3CDTF">2018-10-09T12:05:42Z</dcterms:modified>
  <cp:category/>
  <cp:version/>
  <cp:contentType/>
  <cp:contentStatus/>
</cp:coreProperties>
</file>