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<sst xmlns="http://schemas.openxmlformats.org/spreadsheetml/2006/main" count="111" uniqueCount="97">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</sst>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0.0"/>
    <numFmt numFmtId="166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0"/>
  <sheetViews>
    <sheetView tabSelected="1" view="pageLayout" topLeftCell="A28" zoomScaleNormal="145" workbookViewId="0">
      <selection activeCell="C46" sqref="C46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2110486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1416800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382536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311150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2110486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100103094</v>
      </c>
    </row>
    <row r="38" spans="1:3" s="28" customFormat="1" ht="12" customHeight="1" x14ac:dyDescent="0.2">
      <c r="A38" s="43" t="s">
        <v>73</v>
      </c>
      <c r="B38" s="44" t="s">
        <v>74</v>
      </c>
      <c r="C38" s="54"/>
    </row>
    <row r="39" spans="1:3" s="28" customFormat="1" ht="12" customHeight="1" x14ac:dyDescent="0.2">
      <c r="A39" s="43" t="s">
        <v>75</v>
      </c>
      <c r="B39" s="46" t="s">
        <v>76</v>
      </c>
      <c r="C39" s="55"/>
    </row>
    <row r="40" spans="1:3" s="37" customFormat="1" ht="12" customHeight="1" thickBot="1" x14ac:dyDescent="0.25">
      <c r="A40" s="32" t="s">
        <v>77</v>
      </c>
      <c r="B40" s="48" t="s">
        <v>78</v>
      </c>
      <c r="C40" s="56">
        <f>82063132+15757091+601216+40000+7662+768600+49073+343560+218579+29000+225181</f>
        <v>100103094</v>
      </c>
    </row>
    <row r="41" spans="1:3" s="37" customFormat="1" ht="15" customHeight="1" thickBot="1" x14ac:dyDescent="0.25">
      <c r="A41" s="52" t="s">
        <v>79</v>
      </c>
      <c r="B41" s="57" t="s">
        <v>80</v>
      </c>
      <c r="C41" s="53">
        <f>+C36+C37</f>
        <v>102213580</v>
      </c>
    </row>
    <row r="42" spans="1:3" s="37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81</v>
      </c>
      <c r="C44" s="51"/>
    </row>
    <row r="45" spans="1:3" s="67" customFormat="1" ht="12" customHeight="1" thickBot="1" x14ac:dyDescent="0.25">
      <c r="A45" s="40" t="s">
        <v>14</v>
      </c>
      <c r="B45" s="41" t="s">
        <v>82</v>
      </c>
      <c r="C45" s="66">
        <f>SUM(C46:C50)</f>
        <v>102079580</v>
      </c>
    </row>
    <row r="46" spans="1:3" ht="12" customHeight="1" x14ac:dyDescent="0.2">
      <c r="A46" s="32" t="s">
        <v>16</v>
      </c>
      <c r="B46" s="39" t="s">
        <v>83</v>
      </c>
      <c r="C46" s="54">
        <f>59218235+12959485+492800+7662+630000-242106+225181</f>
        <v>73291257</v>
      </c>
    </row>
    <row r="47" spans="1:3" ht="12" customHeight="1" x14ac:dyDescent="0.2">
      <c r="A47" s="32" t="s">
        <v>18</v>
      </c>
      <c r="B47" s="33" t="s">
        <v>84</v>
      </c>
      <c r="C47" s="68">
        <f>13243515+2797606+108416+138600-3565</f>
        <v>16284572</v>
      </c>
    </row>
    <row r="48" spans="1:3" ht="12" customHeight="1" x14ac:dyDescent="0.2">
      <c r="A48" s="32" t="s">
        <v>20</v>
      </c>
      <c r="B48" s="33" t="s">
        <v>85</v>
      </c>
      <c r="C48" s="68">
        <f>11335718+294744+343560+529729</f>
        <v>12503751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134000</v>
      </c>
    </row>
    <row r="52" spans="1:3" s="67" customFormat="1" ht="12" customHeight="1" x14ac:dyDescent="0.2">
      <c r="A52" s="32" t="s">
        <v>40</v>
      </c>
      <c r="B52" s="39" t="s">
        <v>89</v>
      </c>
      <c r="C52" s="45">
        <f>65000+40000+29000</f>
        <v>134000</v>
      </c>
    </row>
    <row r="53" spans="1:3" ht="12" customHeight="1" x14ac:dyDescent="0.2">
      <c r="A53" s="32" t="s">
        <v>42</v>
      </c>
      <c r="B53" s="33" t="s">
        <v>90</v>
      </c>
      <c r="C53" s="68"/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9" t="s">
        <v>94</v>
      </c>
      <c r="C57" s="66">
        <f>+C45+C51+C56</f>
        <v>102213580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27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35/2017.(XII.21.)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2017-12-22T11:17:53Z</dcterms:created>
  <dcterms:modified xsi:type="dcterms:W3CDTF">2017-12-22T11:17:53Z</dcterms:modified>
</cp:coreProperties>
</file>