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1.sz.m." sheetId="1" r:id="rId1"/>
    <sheet name="2.K.mell." sheetId="2" r:id="rId2"/>
    <sheet name="2.B.sz.mell." sheetId="3" r:id="rId3"/>
    <sheet name="3.K.mell." sheetId="4" r:id="rId4"/>
    <sheet name="3.B.sz.mell." sheetId="5" r:id="rId5"/>
    <sheet name="4.K.sz.mell." sheetId="6" r:id="rId6"/>
    <sheet name="4.B.sz.mell." sheetId="7" r:id="rId7"/>
    <sheet name="7.sz.mell." sheetId="8" r:id="rId8"/>
    <sheet name="Munka1" sheetId="9" r:id="rId9"/>
  </sheets>
  <externalReferences>
    <externalReference r:id="rId12"/>
  </externalReferences>
  <definedNames>
    <definedName name="_4._sz._sor_részletezése">#REF!</definedName>
    <definedName name="_xlnm.Print_Area" localSheetId="0">'1.sz.m.'!$A$1:$C$27</definedName>
    <definedName name="_xlnm.Print_Area" localSheetId="2">'2.B.sz.mell.'!$A$1:$G$96</definedName>
    <definedName name="_xlnm.Print_Area" localSheetId="1">'2.K.mell.'!$A$1:$G$122</definedName>
  </definedNames>
  <calcPr fullCalcOnLoad="1"/>
</workbook>
</file>

<file path=xl/sharedStrings.xml><?xml version="1.0" encoding="utf-8"?>
<sst xmlns="http://schemas.openxmlformats.org/spreadsheetml/2006/main" count="1377" uniqueCount="496">
  <si>
    <t>MINDÖSSZESEN</t>
  </si>
  <si>
    <t>Rovat-
szám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</si>
  <si>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</si>
  <si>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</si>
  <si>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</si>
  <si>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</si>
  <si>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</si>
  <si>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</si>
  <si>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</si>
  <si>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</si>
  <si>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</si>
  <si>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</si>
  <si>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</si>
  <si>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</si>
  <si>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</si>
  <si>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</si>
  <si>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</si>
  <si>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</si>
  <si>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</si>
  <si>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</si>
  <si>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</si>
  <si>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</si>
  <si>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</si>
  <si>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</si>
  <si>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</si>
  <si>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</si>
  <si>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</si>
  <si>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</si>
  <si>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</si>
  <si>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</si>
  <si>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</si>
  <si>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</si>
  <si>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</si>
  <si>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</si>
  <si>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</si>
  <si>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</si>
  <si>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</si>
  <si>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</si>
  <si>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</si>
  <si>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</si>
  <si>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</si>
  <si>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</si>
  <si>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</si>
  <si>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</si>
  <si>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</si>
  <si>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</si>
  <si>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</si>
  <si>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</si>
  <si>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</si>
  <si>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</si>
  <si>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</si>
  <si>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</si>
  <si>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</si>
  <si>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</si>
  <si>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</si>
  <si>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</si>
  <si>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</si>
  <si>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</si>
  <si>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</si>
  <si>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</si>
  <si>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</si>
  <si>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</si>
  <si>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</si>
  <si>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</si>
  <si>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</si>
  <si>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</si>
  <si>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</si>
  <si>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</si>
  <si>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</si>
  <si>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</si>
  <si>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</si>
  <si>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</si>
  <si>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</si>
  <si>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</si>
  <si>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</si>
  <si>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</si>
  <si>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</si>
  <si>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</si>
  <si>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</si>
  <si>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</si>
  <si>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</si>
  <si>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</si>
  <si>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</si>
  <si>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</si>
  <si>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</si>
  <si>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</si>
  <si>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</si>
  <si>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</si>
  <si>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</si>
  <si>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</si>
  <si>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</si>
  <si>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</si>
  <si>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</si>
  <si>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</si>
  <si>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</si>
  <si>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</si>
  <si>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</si>
  <si>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</si>
  <si>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</si>
  <si>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</si>
  <si>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</si>
  <si>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</si>
  <si>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</si>
  <si>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</si>
  <si>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</si>
  <si>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</si>
  <si>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</si>
  <si>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</si>
  <si>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</si>
  <si>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</si>
  <si>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</si>
  <si>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</si>
  <si>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</si>
  <si>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</si>
  <si>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</si>
  <si>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</si>
  <si>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</si>
  <si>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</si>
  <si>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</si>
  <si>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</si>
  <si>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</si>
  <si>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</si>
  <si>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</si>
  <si>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</si>
  <si>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</si>
  <si>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</si>
  <si>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</si>
  <si>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</si>
  <si>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</si>
  <si>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</si>
  <si>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</si>
  <si>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</si>
  <si>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</si>
  <si>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</si>
  <si>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</si>
  <si>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</si>
  <si>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</si>
  <si>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</si>
  <si>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</si>
  <si>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</si>
  <si>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</si>
  <si>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</si>
  <si>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</si>
  <si>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</si>
  <si>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</si>
  <si>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</si>
  <si>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</si>
  <si>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</si>
  <si>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</si>
  <si>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</si>
  <si>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</si>
  <si>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</si>
  <si>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</si>
  <si>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</si>
  <si>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</si>
  <si>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</si>
  <si>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</si>
  <si>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</si>
  <si>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</si>
  <si>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</si>
  <si>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</si>
  <si>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</si>
  <si>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</si>
  <si>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</si>
  <si>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</si>
  <si>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</si>
  <si>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</si>
  <si>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</si>
  <si>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</si>
  <si>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</si>
  <si>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</si>
  <si>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</si>
  <si>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</si>
  <si>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</si>
  <si>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</si>
  <si>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</si>
  <si>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</si>
  <si>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</si>
  <si>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</si>
  <si>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</si>
  <si>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</si>
  <si>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</si>
  <si>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</si>
  <si>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</si>
  <si>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</si>
  <si>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</si>
  <si>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</si>
  <si>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</si>
  <si>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</si>
  <si>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</si>
  <si>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</si>
  <si>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</si>
  <si>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</si>
  <si>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</si>
  <si>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</si>
  <si>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</si>
  <si>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</si>
  <si>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</si>
  <si>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</si>
  <si>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</si>
  <si>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</si>
  <si>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</si>
  <si>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</si>
  <si>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</si>
  <si>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</si>
  <si>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</si>
  <si>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</si>
  <si>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</si>
  <si>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</si>
  <si>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</si>
  <si>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</si>
  <si>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</si>
  <si>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</si>
  <si>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</si>
  <si>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</si>
  <si>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</si>
  <si>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</si>
  <si>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</si>
  <si>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</si>
  <si>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</si>
  <si>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</si>
  <si>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</si>
  <si>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</si>
  <si>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</si>
  <si>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</si>
  <si>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</si>
  <si>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</si>
  <si>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</si>
  <si>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</si>
  <si>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</si>
  <si>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</si>
  <si>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</si>
  <si>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</si>
  <si>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</si>
  <si>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</si>
  <si>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</si>
  <si>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</si>
  <si>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</si>
  <si>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</si>
  <si>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</si>
  <si>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</si>
  <si>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</si>
  <si>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</si>
  <si>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</si>
  <si>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</si>
  <si>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</si>
  <si>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</si>
  <si>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</si>
  <si>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</si>
  <si>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</si>
  <si>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</si>
  <si>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</si>
  <si>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</si>
  <si>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</si>
  <si>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</si>
  <si>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</si>
  <si>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</si>
  <si>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</si>
  <si>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</si>
  <si>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</si>
  <si>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</si>
  <si>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</si>
  <si>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</si>
  <si>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</si>
  <si>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</si>
  <si>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</si>
  <si>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</si>
  <si>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</si>
  <si>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</si>
  <si>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</si>
  <si>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</si>
  <si>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</si>
  <si>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</si>
  <si>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</si>
  <si>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</si>
  <si>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</si>
  <si>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</si>
  <si>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</si>
  <si>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</si>
  <si>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</si>
  <si>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</si>
  <si>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</si>
  <si>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</si>
  <si>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</si>
  <si>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</si>
  <si>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</si>
  <si>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</si>
  <si>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</si>
  <si>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</si>
  <si>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</si>
  <si>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</si>
  <si>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</si>
  <si>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</si>
  <si>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</si>
  <si>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</si>
  <si>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</si>
  <si>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</si>
  <si>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</si>
  <si>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</si>
  <si>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</si>
  <si>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</si>
  <si>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</si>
  <si>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</si>
  <si>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</si>
  <si>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</si>
  <si>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</si>
  <si>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</si>
  <si>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</si>
  <si>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</si>
  <si>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</si>
  <si>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</si>
  <si>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</si>
  <si>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</si>
  <si>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</si>
  <si>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</si>
  <si>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</si>
  <si>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</si>
  <si>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</si>
  <si>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</si>
  <si>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</si>
  <si>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</si>
  <si>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</si>
  <si>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</si>
  <si>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</si>
  <si>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</si>
  <si>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</si>
  <si>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</si>
  <si>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</si>
  <si>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</si>
  <si>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</si>
  <si>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</si>
  <si>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</si>
  <si>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</si>
  <si>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</si>
  <si>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</si>
  <si>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</si>
  <si>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</si>
  <si>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</si>
  <si>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</si>
  <si>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</si>
  <si>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</si>
  <si>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</si>
  <si>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</si>
  <si>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</si>
  <si>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</si>
  <si>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</si>
  <si>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</si>
  <si>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</si>
  <si>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</si>
  <si>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</si>
  <si>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</si>
  <si>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</si>
  <si>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</si>
  <si>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</si>
  <si>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</si>
  <si>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</si>
  <si>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</si>
  <si>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</si>
  <si>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</si>
  <si>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</si>
  <si>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</si>
  <si>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</si>
  <si>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</si>
  <si>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</si>
  <si>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</si>
  <si>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</si>
  <si>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</si>
  <si>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</si>
  <si>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</si>
  <si>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</si>
  <si>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</si>
  <si>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</si>
  <si>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</si>
  <si>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</si>
  <si>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</si>
  <si>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</si>
  <si>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</si>
  <si>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</si>
  <si>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</si>
  <si>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</si>
  <si>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</si>
  <si>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</si>
  <si>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</si>
  <si>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</si>
  <si>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</si>
  <si>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</si>
  <si>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</si>
  <si>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</si>
  <si>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</si>
  <si>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</si>
  <si>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</si>
  <si>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</si>
  <si>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</si>
  <si>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</si>
  <si>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</si>
  <si>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</si>
  <si>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</si>
  <si>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</si>
  <si>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</si>
  <si>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</si>
  <si>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</si>
  <si>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</si>
  <si>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</si>
  <si>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</si>
  <si>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</si>
  <si>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</si>
  <si>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</si>
  <si>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</si>
  <si>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</si>
  <si>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</si>
  <si>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</si>
  <si>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</si>
  <si>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</si>
  <si>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</si>
  <si>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</si>
  <si>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</si>
  <si>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</si>
  <si>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</si>
  <si>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</si>
  <si>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</si>
  <si>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</si>
  <si>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</si>
  <si>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</si>
  <si>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</si>
  <si>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</si>
  <si>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</si>
  <si>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</si>
  <si>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</si>
  <si>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</si>
  <si>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</si>
  <si>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</si>
  <si>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Kötelező feladatok</t>
  </si>
  <si>
    <t>Önként vállalt feladatok</t>
  </si>
  <si>
    <t xml:space="preserve">Államigazgatási feladatok </t>
  </si>
  <si>
    <t>Eredeti
előirányzat</t>
  </si>
  <si>
    <t>Módosított
előirányzat</t>
  </si>
  <si>
    <t>Eredeti előriányzat</t>
  </si>
  <si>
    <t>Módosított előirányzat</t>
  </si>
  <si>
    <t>Eredeti előirányzat</t>
  </si>
  <si>
    <t>K513</t>
  </si>
  <si>
    <t>ÖNKORMÁNYZATI FELADATELLÁTÁS</t>
  </si>
  <si>
    <t>POLGÁRMESTERI HIVATAL</t>
  </si>
  <si>
    <t>MŰVELŐDÉSI HÁZ</t>
  </si>
  <si>
    <t xml:space="preserve">Ingatlanok beszerzése, létesítése </t>
  </si>
  <si>
    <t>Pénzügyileg teljesített beruházások és felújítások (E Ft)</t>
  </si>
  <si>
    <t>Elszámolásból származó bevételek</t>
  </si>
  <si>
    <t>B411</t>
  </si>
  <si>
    <t>B64</t>
  </si>
  <si>
    <t>B65</t>
  </si>
  <si>
    <t>B74</t>
  </si>
  <si>
    <t>B75</t>
  </si>
  <si>
    <t xml:space="preserve">Konyha Windows 10 </t>
  </si>
  <si>
    <t>Hivatal Windows 10</t>
  </si>
  <si>
    <t>Park u. kocsibejáró út építése</t>
  </si>
  <si>
    <t>TOP pályázat</t>
  </si>
  <si>
    <t>Egészségház tanulmányterv</t>
  </si>
  <si>
    <t>541/12-13 ingatlanbejegyzési eljárási díj</t>
  </si>
  <si>
    <t>Mászófal építés</t>
  </si>
  <si>
    <t>541/9. hrsz adásvételi szerződés ügyvédi díja</t>
  </si>
  <si>
    <t>Széchenyi utca burkolat építés és felújítás</t>
  </si>
  <si>
    <t>Kölcsey utca és Dózsa utca burkolat építés</t>
  </si>
  <si>
    <t>Kölcsey u. Széll K. utca átjáró járdaépítés</t>
  </si>
  <si>
    <t>Könyha notebook vásárlása</t>
  </si>
  <si>
    <t>Hivatal notebook vásárlása</t>
  </si>
  <si>
    <t>Védőnő Canon fénymásoló vásárlása</t>
  </si>
  <si>
    <t>Bölcsőde notebook vásárlása</t>
  </si>
  <si>
    <t>Útőr program fűkasza, egyéb anyag</t>
  </si>
  <si>
    <t>Útőr Program bicikli, utánfutó</t>
  </si>
  <si>
    <t>Községgazdálkodás fűkasza</t>
  </si>
  <si>
    <t>Konyha kombinált hűtőszekrény</t>
  </si>
  <si>
    <t>Védőnői tanácsadó irodabútor</t>
  </si>
  <si>
    <t>N-S-GY házigondozás elektromos kerékpár</t>
  </si>
  <si>
    <t>Irodai székek</t>
  </si>
  <si>
    <t>Házigondozás szűrőkészülék</t>
  </si>
  <si>
    <t>Suzuki személygépkocsi + télikerék + okmányköltésgek, illeték</t>
  </si>
  <si>
    <t>LED fényfűzér és csillag motívum</t>
  </si>
  <si>
    <t>296/6 hrsz. Járda kitűzési díja</t>
  </si>
  <si>
    <t>Konyha nyílászáró csere és helyreállítási munkák</t>
  </si>
  <si>
    <t>Konyha, rendőrség belső festési munkái</t>
  </si>
  <si>
    <t>Hivatal MVH pályázat</t>
  </si>
  <si>
    <t>Művelődési Ház MVH pályázat</t>
  </si>
  <si>
    <t>Bökcsőde udvar felújítás</t>
  </si>
  <si>
    <t>Óvoda festés</t>
  </si>
  <si>
    <t>Konyha gazdasági bejárat felújítása</t>
  </si>
  <si>
    <t>Útfelújítás bitumen emulzió</t>
  </si>
  <si>
    <t>TAO önerő inkasszálása</t>
  </si>
  <si>
    <t>Kölcsey u, Széll K. u építőmesteri munkák</t>
  </si>
  <si>
    <t>3.hrsz. Adatszolgáltatás és vizsgálati díj</t>
  </si>
  <si>
    <t>Vasivíz víz és szennyvízrendszer kompenzációs felújítása</t>
  </si>
  <si>
    <t xml:space="preserve">ÖNKORMÁNYZAT ÖSSZESEN 2016. </t>
  </si>
  <si>
    <t xml:space="preserve">ÖNKORMÁNYZATI FELADATELLÁTÁS 2016. </t>
  </si>
  <si>
    <t xml:space="preserve">POLGÁRMESTERI HIVATAL 2016. </t>
  </si>
  <si>
    <t>POLGÁRMESTERI HIVATAL 2016.</t>
  </si>
  <si>
    <t>JÓKAI MÓR MŰVELŐDÉSI HÁZ, KÖZSÉGI-ISKOLAI KÖNYVTÁR ÉS TELEHÁZ 2016.</t>
  </si>
  <si>
    <t xml:space="preserve">JÓKAI MÓR MŰVELŐDÉSI HÁZ, KÖZSÉGI-ISKOLAI KÖNYVTÁR ÉS TELEHÁZ 2016. </t>
  </si>
  <si>
    <t xml:space="preserve">Önkormányzat 2016. 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</si>
</sst>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_-* #,##0.0\ _F_t_-;\-* #,##0.0\ _F_t_-;_-* &quot;-&quot;??\ _F_t_-;_-@_-"/>
    <numFmt numFmtId="183" formatCode="_-* #,##0\ _F_t_-;\-* #,##0\ _F_t_-;_-* &quot;-&quot;??\ _F_t_-;_-@_-"/>
    <numFmt numFmtId="184" formatCode="#,##0\ &quot;Ft&quot;"/>
    <numFmt numFmtId="185" formatCode="#,###__;\-\ #,###__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8"/>
      <name val="Bookman Old Style"/>
      <family val="1"/>
    </font>
    <font>
      <b/>
      <sz val="15"/>
      <color indexed="8"/>
      <name val="Bookman Old Style"/>
      <family val="1"/>
    </font>
    <font>
      <sz val="10"/>
      <name val="Times New Roman"/>
      <family val="1"/>
    </font>
    <font>
      <sz val="10"/>
      <name val="Times New Roman CE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" fillId="21" borderId="7" applyNumberFormat="0" applyFon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6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0" borderId="0" applyNumberFormat="0" applyBorder="0" applyAlignment="0" applyProtection="0"/>
    <xf numFmtId="0" fontId="66" fillId="31" borderId="0" applyNumberFormat="0" applyBorder="0" applyAlignment="0" applyProtection="0"/>
    <xf numFmtId="0" fontId="67" fillId="29" borderId="1" applyNumberForma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73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17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183" fontId="20" fillId="0" borderId="10" xfId="40" applyNumberFormat="1" applyFont="1" applyBorder="1" applyAlignment="1">
      <alignment/>
    </xf>
    <xf numFmtId="183" fontId="68" fillId="0" borderId="10" xfId="40" applyNumberFormat="1" applyFont="1" applyBorder="1" applyAlignment="1">
      <alignment/>
    </xf>
    <xf numFmtId="183" fontId="22" fillId="0" borderId="10" xfId="40" applyNumberFormat="1" applyFont="1" applyFill="1" applyBorder="1" applyAlignment="1">
      <alignment horizontal="left" vertical="center" wrapText="1"/>
    </xf>
    <xf numFmtId="183" fontId="23" fillId="0" borderId="10" xfId="40" applyNumberFormat="1" applyFont="1" applyFill="1" applyBorder="1" applyAlignment="1">
      <alignment horizontal="left" vertical="center" wrapText="1"/>
    </xf>
    <xf numFmtId="183" fontId="22" fillId="0" borderId="10" xfId="40" applyNumberFormat="1" applyFont="1" applyFill="1" applyBorder="1" applyAlignment="1">
      <alignment horizontal="left" vertical="center"/>
    </xf>
    <xf numFmtId="183" fontId="23" fillId="0" borderId="10" xfId="4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wrapText="1"/>
    </xf>
    <xf numFmtId="183" fontId="21" fillId="0" borderId="10" xfId="40" applyNumberFormat="1" applyFont="1" applyBorder="1" applyAlignment="1">
      <alignment/>
    </xf>
    <xf numFmtId="183" fontId="21" fillId="0" borderId="10" xfId="4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83" fontId="69" fillId="0" borderId="10" xfId="40" applyNumberFormat="1" applyFont="1" applyBorder="1" applyAlignment="1">
      <alignment/>
    </xf>
    <xf numFmtId="0" fontId="11" fillId="9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9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83" fontId="0" fillId="0" borderId="10" xfId="40" applyNumberFormat="1" applyFont="1" applyBorder="1" applyAlignment="1">
      <alignment/>
    </xf>
    <xf numFmtId="183" fontId="64" fillId="0" borderId="10" xfId="4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5" fillId="9" borderId="0" xfId="0" applyFont="1" applyFill="1" applyAlignment="1">
      <alignment horizontal="center" wrapText="1"/>
    </xf>
    <xf numFmtId="0" fontId="24" fillId="9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25" fillId="9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Figyelmeztetés" xfId="46"/>
    <cellStyle name="Hiperhivatkozá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Followed Hyperlink" xfId="59"/>
    <cellStyle name="Magyarázó szöveg" xfId="60"/>
    <cellStyle name="Már látott hiperhivatkozás" xfId="61"/>
    <cellStyle name="Normal 2" xfId="62"/>
    <cellStyle name="Normál 2" xfId="63"/>
    <cellStyle name="Normál 3" xfId="64"/>
    <cellStyle name="Normál 4" xfId="65"/>
    <cellStyle name="Normál 5" xfId="66"/>
    <cellStyle name="Normál 6" xfId="67"/>
    <cellStyle name="Normal_KTRSZJ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  <cellStyle name="Százalék 2" xfId="76"/>
    <cellStyle name="Százalék 3" xfId="77"/>
    <cellStyle name="Százalék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1517kr_1_18_melle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tám."/>
      <sheetName val="3.Onki"/>
      <sheetName val="4.Inbe"/>
      <sheetName val="5.Inki"/>
      <sheetName val="6.Önk.műk."/>
      <sheetName val="7.Beruh."/>
      <sheetName val="8.Felúj."/>
      <sheetName val="9. Képvis."/>
      <sheetName val="11.Mérleg"/>
      <sheetName val="12. Mérl.össz."/>
      <sheetName val="14.pe.vált."/>
      <sheetName val="15.Hitel"/>
      <sheetName val="16.Üzletrész"/>
      <sheetName val="17.Közvetett tám."/>
      <sheetName val="18.Vagyonmérl."/>
      <sheetName val="18.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Layout" workbookViewId="0" topLeftCell="A1">
      <selection activeCell="C3" sqref="C3"/>
    </sheetView>
  </sheetViews>
  <sheetFormatPr defaultColWidth="9.140625" defaultRowHeight="15"/>
  <cols>
    <col min="1" max="1" width="85.00390625" style="0" customWidth="1"/>
    <col min="2" max="3" width="17.421875" style="0" customWidth="1"/>
  </cols>
  <sheetData>
    <row r="1" spans="1:3" ht="32.25" customHeight="1">
      <c r="A1" s="84" t="s">
        <v>489</v>
      </c>
      <c r="B1" s="84"/>
      <c r="C1" s="84"/>
    </row>
    <row r="2" spans="1:3" ht="34.5" customHeight="1">
      <c r="A2" s="85" t="s">
        <v>404</v>
      </c>
      <c r="B2" s="85"/>
      <c r="C2" s="85"/>
    </row>
    <row r="4" spans="2:8" ht="45.75" customHeight="1">
      <c r="B4" s="63"/>
      <c r="C4" s="63"/>
      <c r="D4" s="3"/>
      <c r="E4" s="3"/>
      <c r="F4" s="3"/>
      <c r="G4" s="3"/>
      <c r="H4" s="3"/>
    </row>
    <row r="5" spans="1:8" s="48" customFormat="1" ht="32.25" customHeight="1">
      <c r="A5" s="64" t="s">
        <v>430</v>
      </c>
      <c r="B5" s="64" t="s">
        <v>434</v>
      </c>
      <c r="C5" s="64" t="s">
        <v>435</v>
      </c>
      <c r="D5" s="71"/>
      <c r="E5" s="71"/>
      <c r="F5" s="71"/>
      <c r="G5" s="71"/>
      <c r="H5" s="71"/>
    </row>
    <row r="6" spans="1:8" ht="24.75" customHeight="1">
      <c r="A6" s="34" t="s">
        <v>9</v>
      </c>
      <c r="B6" s="34">
        <v>54550000</v>
      </c>
      <c r="C6" s="34">
        <v>57608124</v>
      </c>
      <c r="D6" s="3"/>
      <c r="E6" s="3"/>
      <c r="F6" s="3"/>
      <c r="G6" s="3"/>
      <c r="H6" s="3"/>
    </row>
    <row r="7" spans="1:8" ht="24.75" customHeight="1">
      <c r="A7" s="34" t="s">
        <v>10</v>
      </c>
      <c r="B7" s="34">
        <v>13986000</v>
      </c>
      <c r="C7" s="34">
        <v>14136945</v>
      </c>
      <c r="D7" s="3"/>
      <c r="E7" s="3"/>
      <c r="F7" s="3"/>
      <c r="G7" s="3"/>
      <c r="H7" s="3"/>
    </row>
    <row r="8" spans="1:8" ht="24.75" customHeight="1">
      <c r="A8" s="34" t="s">
        <v>11</v>
      </c>
      <c r="B8" s="34">
        <v>61321000</v>
      </c>
      <c r="C8" s="34">
        <v>59098336</v>
      </c>
      <c r="D8" s="3"/>
      <c r="E8" s="3"/>
      <c r="F8" s="3"/>
      <c r="G8" s="3"/>
      <c r="H8" s="3"/>
    </row>
    <row r="9" spans="1:8" ht="24.75" customHeight="1">
      <c r="A9" s="34" t="s">
        <v>12</v>
      </c>
      <c r="B9" s="34">
        <v>11446000</v>
      </c>
      <c r="C9" s="34">
        <v>4368956</v>
      </c>
      <c r="D9" s="3"/>
      <c r="E9" s="3"/>
      <c r="F9" s="3"/>
      <c r="G9" s="3"/>
      <c r="H9" s="3"/>
    </row>
    <row r="10" spans="1:8" ht="24.75" customHeight="1">
      <c r="A10" s="34" t="s">
        <v>13</v>
      </c>
      <c r="B10" s="34">
        <v>159854000</v>
      </c>
      <c r="C10" s="34">
        <v>130464868</v>
      </c>
      <c r="D10" s="3"/>
      <c r="E10" s="3"/>
      <c r="F10" s="3"/>
      <c r="G10" s="3"/>
      <c r="H10" s="3"/>
    </row>
    <row r="11" spans="1:8" ht="24.75" customHeight="1">
      <c r="A11" s="34" t="s">
        <v>14</v>
      </c>
      <c r="B11" s="34">
        <v>5264000</v>
      </c>
      <c r="C11" s="34">
        <v>20268535</v>
      </c>
      <c r="D11" s="3"/>
      <c r="E11" s="3"/>
      <c r="F11" s="3"/>
      <c r="G11" s="3"/>
      <c r="H11" s="3"/>
    </row>
    <row r="12" spans="1:8" ht="24.75" customHeight="1">
      <c r="A12" s="34" t="s">
        <v>15</v>
      </c>
      <c r="B12" s="34">
        <v>6223000</v>
      </c>
      <c r="C12" s="34">
        <v>23635539</v>
      </c>
      <c r="D12" s="3"/>
      <c r="E12" s="3"/>
      <c r="F12" s="3"/>
      <c r="G12" s="3"/>
      <c r="H12" s="3"/>
    </row>
    <row r="13" spans="1:8" ht="24.75" customHeight="1">
      <c r="A13" s="34" t="s">
        <v>16</v>
      </c>
      <c r="B13" s="34">
        <v>0</v>
      </c>
      <c r="C13" s="34">
        <v>1250000</v>
      </c>
      <c r="D13" s="3"/>
      <c r="E13" s="3"/>
      <c r="F13" s="3"/>
      <c r="G13" s="3"/>
      <c r="H13" s="3"/>
    </row>
    <row r="14" spans="1:8" ht="24.75" customHeight="1">
      <c r="A14" s="35" t="s">
        <v>8</v>
      </c>
      <c r="B14" s="34">
        <v>312644000</v>
      </c>
      <c r="C14" s="34">
        <v>310831303</v>
      </c>
      <c r="D14" s="3"/>
      <c r="E14" s="3"/>
      <c r="F14" s="3"/>
      <c r="G14" s="3"/>
      <c r="H14" s="3"/>
    </row>
    <row r="15" spans="1:8" ht="24.75" customHeight="1">
      <c r="A15" s="35" t="s">
        <v>17</v>
      </c>
      <c r="B15" s="34">
        <v>49947000</v>
      </c>
      <c r="C15" s="34">
        <v>120656375</v>
      </c>
      <c r="D15" s="3"/>
      <c r="E15" s="3"/>
      <c r="F15" s="3"/>
      <c r="G15" s="3"/>
      <c r="H15" s="3"/>
    </row>
    <row r="16" spans="1:8" ht="24.75" customHeight="1">
      <c r="A16" s="62" t="s">
        <v>402</v>
      </c>
      <c r="B16" s="72">
        <f>SUM(B14:B15)</f>
        <v>362591000</v>
      </c>
      <c r="C16" s="72">
        <v>431487678</v>
      </c>
      <c r="D16" s="3"/>
      <c r="E16" s="3"/>
      <c r="F16" s="3"/>
      <c r="G16" s="3"/>
      <c r="H16" s="3"/>
    </row>
    <row r="17" spans="1:8" ht="24.75" customHeight="1">
      <c r="A17" s="34" t="s">
        <v>19</v>
      </c>
      <c r="B17" s="34">
        <v>197618477</v>
      </c>
      <c r="C17" s="34">
        <v>216768675</v>
      </c>
      <c r="D17" s="3"/>
      <c r="E17" s="3"/>
      <c r="F17" s="3"/>
      <c r="G17" s="3"/>
      <c r="H17" s="3"/>
    </row>
    <row r="18" spans="1:8" ht="24.75" customHeight="1">
      <c r="A18" s="34" t="s">
        <v>20</v>
      </c>
      <c r="B18" s="34">
        <v>0</v>
      </c>
      <c r="C18" s="34">
        <v>0</v>
      </c>
      <c r="D18" s="3"/>
      <c r="E18" s="3"/>
      <c r="F18" s="3"/>
      <c r="G18" s="3"/>
      <c r="H18" s="3"/>
    </row>
    <row r="19" spans="1:8" ht="24.75" customHeight="1">
      <c r="A19" s="34" t="s">
        <v>21</v>
      </c>
      <c r="B19" s="34">
        <v>50250000</v>
      </c>
      <c r="C19" s="34">
        <v>49159473</v>
      </c>
      <c r="D19" s="3"/>
      <c r="E19" s="3"/>
      <c r="F19" s="3"/>
      <c r="G19" s="3"/>
      <c r="H19" s="3"/>
    </row>
    <row r="20" spans="1:8" ht="24.75" customHeight="1">
      <c r="A20" s="34" t="s">
        <v>22</v>
      </c>
      <c r="B20" s="34">
        <v>28343000</v>
      </c>
      <c r="C20" s="34">
        <v>32135459</v>
      </c>
      <c r="D20" s="3"/>
      <c r="E20" s="3"/>
      <c r="F20" s="3"/>
      <c r="G20" s="3"/>
      <c r="H20" s="3"/>
    </row>
    <row r="21" spans="1:8" ht="24.75" customHeight="1">
      <c r="A21" s="34" t="s">
        <v>23</v>
      </c>
      <c r="B21" s="34">
        <v>0</v>
      </c>
      <c r="C21" s="34">
        <v>650000</v>
      </c>
      <c r="D21" s="3"/>
      <c r="E21" s="3"/>
      <c r="F21" s="3"/>
      <c r="G21" s="3"/>
      <c r="H21" s="3"/>
    </row>
    <row r="22" spans="1:8" ht="24.75" customHeight="1">
      <c r="A22" s="34" t="s">
        <v>24</v>
      </c>
      <c r="B22" s="34">
        <v>30000000</v>
      </c>
      <c r="C22" s="34">
        <v>298004</v>
      </c>
      <c r="D22" s="3"/>
      <c r="E22" s="3"/>
      <c r="F22" s="3"/>
      <c r="G22" s="3"/>
      <c r="H22" s="3"/>
    </row>
    <row r="23" spans="1:8" ht="24.75" customHeight="1">
      <c r="A23" s="34" t="s">
        <v>25</v>
      </c>
      <c r="B23" s="34">
        <v>119000</v>
      </c>
      <c r="C23" s="34">
        <v>512475</v>
      </c>
      <c r="D23" s="3"/>
      <c r="E23" s="3"/>
      <c r="F23" s="3"/>
      <c r="G23" s="3"/>
      <c r="H23" s="3"/>
    </row>
    <row r="24" spans="1:8" ht="24.75" customHeight="1">
      <c r="A24" s="35" t="s">
        <v>18</v>
      </c>
      <c r="B24" s="34">
        <v>276360686</v>
      </c>
      <c r="C24" s="34">
        <v>299524086</v>
      </c>
      <c r="D24" s="3"/>
      <c r="E24" s="3"/>
      <c r="F24" s="3"/>
      <c r="G24" s="3"/>
      <c r="H24" s="3"/>
    </row>
    <row r="25" spans="1:8" ht="24.75" customHeight="1">
      <c r="A25" s="35" t="s">
        <v>26</v>
      </c>
      <c r="B25" s="34">
        <v>53167232</v>
      </c>
      <c r="C25" s="34">
        <v>131930759</v>
      </c>
      <c r="D25" s="3"/>
      <c r="E25" s="3"/>
      <c r="F25" s="3"/>
      <c r="G25" s="3"/>
      <c r="H25" s="3"/>
    </row>
    <row r="26" spans="1:8" ht="24.75" customHeight="1">
      <c r="A26" s="62" t="s">
        <v>403</v>
      </c>
      <c r="B26" s="72">
        <f>SUM(B24:B25)</f>
        <v>329527918</v>
      </c>
      <c r="C26" s="72">
        <v>431454845</v>
      </c>
      <c r="D26" s="3"/>
      <c r="E26" s="3"/>
      <c r="F26" s="3"/>
      <c r="G26" s="3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  <headerFooter scaleWithDoc="0">
    <oddHeader>&amp;C4/2017./V.26./ önkormányzati rendelet 1. 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view="pageLayout" workbookViewId="0" topLeftCell="A1">
      <selection activeCell="A8" sqref="A8"/>
    </sheetView>
  </sheetViews>
  <sheetFormatPr defaultColWidth="9.140625" defaultRowHeight="15"/>
  <cols>
    <col min="1" max="1" width="88.421875" style="0" customWidth="1"/>
    <col min="2" max="2" width="7.57421875" style="0" customWidth="1"/>
    <col min="3" max="5" width="20.7109375" style="0" hidden="1" customWidth="1"/>
    <col min="6" max="6" width="16.140625" style="48" customWidth="1"/>
    <col min="7" max="7" width="16.421875" style="48" customWidth="1"/>
  </cols>
  <sheetData>
    <row r="1" spans="1:7" ht="19.5" customHeight="1">
      <c r="A1" s="86" t="s">
        <v>490</v>
      </c>
      <c r="B1" s="86"/>
      <c r="C1" s="86"/>
      <c r="D1" s="86"/>
      <c r="E1" s="86"/>
      <c r="F1" s="86"/>
      <c r="G1" s="86"/>
    </row>
    <row r="2" spans="1:7" ht="18.75" customHeight="1">
      <c r="A2" s="85" t="s">
        <v>423</v>
      </c>
      <c r="B2" s="85"/>
      <c r="C2" s="85"/>
      <c r="D2" s="85"/>
      <c r="E2" s="85"/>
      <c r="F2" s="85"/>
      <c r="G2" s="85"/>
    </row>
    <row r="3" ht="9" customHeight="1">
      <c r="A3" s="3"/>
    </row>
    <row r="4" spans="1:7" ht="26.25" customHeight="1">
      <c r="A4" s="1" t="s">
        <v>27</v>
      </c>
      <c r="B4" s="2" t="s">
        <v>28</v>
      </c>
      <c r="C4" s="56" t="s">
        <v>431</v>
      </c>
      <c r="D4" s="56" t="s">
        <v>432</v>
      </c>
      <c r="E4" s="56" t="s">
        <v>433</v>
      </c>
      <c r="F4" s="70" t="s">
        <v>438</v>
      </c>
      <c r="G4" s="70" t="s">
        <v>437</v>
      </c>
    </row>
    <row r="5" spans="1:7" ht="15">
      <c r="A5" s="20" t="s">
        <v>29</v>
      </c>
      <c r="B5" s="21" t="s">
        <v>30</v>
      </c>
      <c r="C5" s="50">
        <v>13366</v>
      </c>
      <c r="D5" s="50">
        <v>7588</v>
      </c>
      <c r="E5" s="50">
        <v>0</v>
      </c>
      <c r="F5" s="61">
        <v>18681000</v>
      </c>
      <c r="G5" s="61">
        <v>24426459</v>
      </c>
    </row>
    <row r="6" spans="1:7" ht="15">
      <c r="A6" s="20" t="s">
        <v>31</v>
      </c>
      <c r="B6" s="22" t="s">
        <v>32</v>
      </c>
      <c r="C6" s="50"/>
      <c r="D6" s="50"/>
      <c r="E6" s="50"/>
      <c r="F6" s="61">
        <f>SUM(C6:E6)</f>
        <v>0</v>
      </c>
      <c r="G6" s="61">
        <v>0</v>
      </c>
    </row>
    <row r="7" spans="1:7" ht="15">
      <c r="A7" s="20" t="s">
        <v>33</v>
      </c>
      <c r="B7" s="22" t="s">
        <v>34</v>
      </c>
      <c r="C7" s="50"/>
      <c r="D7" s="50"/>
      <c r="E7" s="50"/>
      <c r="F7" s="61">
        <f>SUM(C7:E7)</f>
        <v>0</v>
      </c>
      <c r="G7" s="61">
        <v>0</v>
      </c>
    </row>
    <row r="8" spans="1:7" ht="15">
      <c r="A8" s="23" t="s">
        <v>35</v>
      </c>
      <c r="B8" s="22" t="s">
        <v>36</v>
      </c>
      <c r="C8" s="50"/>
      <c r="D8" s="50">
        <v>46</v>
      </c>
      <c r="E8" s="50"/>
      <c r="F8" s="61"/>
      <c r="G8" s="61"/>
    </row>
    <row r="9" spans="1:7" ht="15">
      <c r="A9" s="23" t="s">
        <v>37</v>
      </c>
      <c r="B9" s="22" t="s">
        <v>38</v>
      </c>
      <c r="C9" s="50"/>
      <c r="D9" s="50"/>
      <c r="E9" s="50"/>
      <c r="F9" s="61">
        <f>SUM(C9:E9)</f>
        <v>0</v>
      </c>
      <c r="G9" s="61">
        <v>0</v>
      </c>
    </row>
    <row r="10" spans="1:7" ht="15">
      <c r="A10" s="23" t="s">
        <v>39</v>
      </c>
      <c r="B10" s="22" t="s">
        <v>40</v>
      </c>
      <c r="C10" s="50"/>
      <c r="D10" s="50"/>
      <c r="E10" s="50"/>
      <c r="F10" s="61">
        <f>SUM(C10:E10)</f>
        <v>0</v>
      </c>
      <c r="G10" s="61">
        <v>0</v>
      </c>
    </row>
    <row r="11" spans="1:7" ht="15">
      <c r="A11" s="23" t="s">
        <v>41</v>
      </c>
      <c r="B11" s="22" t="s">
        <v>42</v>
      </c>
      <c r="C11" s="50">
        <v>760</v>
      </c>
      <c r="D11" s="50">
        <v>285</v>
      </c>
      <c r="E11" s="50"/>
      <c r="F11" s="61">
        <v>760000</v>
      </c>
      <c r="G11" s="61">
        <v>779500</v>
      </c>
    </row>
    <row r="12" spans="1:7" ht="15">
      <c r="A12" s="23" t="s">
        <v>43</v>
      </c>
      <c r="B12" s="22" t="s">
        <v>44</v>
      </c>
      <c r="C12" s="50"/>
      <c r="D12" s="50"/>
      <c r="E12" s="50"/>
      <c r="F12" s="61">
        <f>SUM(C12:E12)</f>
        <v>0</v>
      </c>
      <c r="G12" s="61">
        <v>0</v>
      </c>
    </row>
    <row r="13" spans="1:7" ht="15">
      <c r="A13" s="4" t="s">
        <v>45</v>
      </c>
      <c r="B13" s="22" t="s">
        <v>46</v>
      </c>
      <c r="C13" s="50">
        <v>434</v>
      </c>
      <c r="D13" s="50"/>
      <c r="E13" s="50"/>
      <c r="F13" s="61">
        <v>311000</v>
      </c>
      <c r="G13" s="61">
        <v>303635</v>
      </c>
    </row>
    <row r="14" spans="1:7" ht="15">
      <c r="A14" s="4" t="s">
        <v>47</v>
      </c>
      <c r="B14" s="22" t="s">
        <v>48</v>
      </c>
      <c r="C14" s="50"/>
      <c r="D14" s="50"/>
      <c r="E14" s="50"/>
      <c r="F14" s="61">
        <f>SUM(C14:E14)</f>
        <v>0</v>
      </c>
      <c r="G14" s="61">
        <v>0</v>
      </c>
    </row>
    <row r="15" spans="1:7" ht="15">
      <c r="A15" s="4" t="s">
        <v>49</v>
      </c>
      <c r="B15" s="22" t="s">
        <v>50</v>
      </c>
      <c r="C15" s="50"/>
      <c r="D15" s="50"/>
      <c r="E15" s="50"/>
      <c r="F15" s="61">
        <f>SUM(C15:E15)</f>
        <v>0</v>
      </c>
      <c r="G15" s="61">
        <v>0</v>
      </c>
    </row>
    <row r="16" spans="1:7" ht="15">
      <c r="A16" s="4" t="s">
        <v>51</v>
      </c>
      <c r="B16" s="22" t="s">
        <v>52</v>
      </c>
      <c r="C16" s="50"/>
      <c r="D16" s="50"/>
      <c r="E16" s="50"/>
      <c r="F16" s="61">
        <f>SUM(C16:E16)</f>
        <v>0</v>
      </c>
      <c r="G16" s="61">
        <v>0</v>
      </c>
    </row>
    <row r="17" spans="1:7" ht="15">
      <c r="A17" s="4" t="s">
        <v>333</v>
      </c>
      <c r="B17" s="22" t="s">
        <v>53</v>
      </c>
      <c r="C17" s="50">
        <v>10</v>
      </c>
      <c r="D17" s="50"/>
      <c r="E17" s="50"/>
      <c r="F17" s="61">
        <v>191000</v>
      </c>
      <c r="G17" s="61">
        <v>639965</v>
      </c>
    </row>
    <row r="18" spans="1:7" ht="15">
      <c r="A18" s="24" t="s">
        <v>312</v>
      </c>
      <c r="B18" s="25" t="s">
        <v>54</v>
      </c>
      <c r="C18" s="57">
        <f>SUM(C5:C17)</f>
        <v>14570</v>
      </c>
      <c r="D18" s="57">
        <f>SUM(D5:D17)</f>
        <v>7919</v>
      </c>
      <c r="E18" s="57">
        <f>SUM(E5:E17)</f>
        <v>0</v>
      </c>
      <c r="F18" s="57">
        <f>SUM(F5:F17)</f>
        <v>19943000</v>
      </c>
      <c r="G18" s="57">
        <f>SUM(G5:G17)</f>
        <v>26149559</v>
      </c>
    </row>
    <row r="19" spans="1:7" ht="15">
      <c r="A19" s="4" t="s">
        <v>55</v>
      </c>
      <c r="B19" s="22" t="s">
        <v>56</v>
      </c>
      <c r="C19" s="50">
        <v>6291</v>
      </c>
      <c r="D19" s="50"/>
      <c r="E19" s="50"/>
      <c r="F19" s="61">
        <v>7461000</v>
      </c>
      <c r="G19" s="61">
        <v>4962228</v>
      </c>
    </row>
    <row r="20" spans="1:7" ht="17.25" customHeight="1">
      <c r="A20" s="4" t="s">
        <v>57</v>
      </c>
      <c r="B20" s="22" t="s">
        <v>58</v>
      </c>
      <c r="C20" s="50"/>
      <c r="D20" s="50">
        <v>1666</v>
      </c>
      <c r="E20" s="50"/>
      <c r="F20" s="61">
        <v>2066000</v>
      </c>
      <c r="G20" s="61">
        <v>1714603</v>
      </c>
    </row>
    <row r="21" spans="1:7" ht="15">
      <c r="A21" s="5" t="s">
        <v>59</v>
      </c>
      <c r="B21" s="22" t="s">
        <v>60</v>
      </c>
      <c r="C21" s="50">
        <v>719</v>
      </c>
      <c r="D21" s="50">
        <v>100</v>
      </c>
      <c r="E21" s="50"/>
      <c r="F21" s="61">
        <v>100000</v>
      </c>
      <c r="G21" s="61">
        <v>312595</v>
      </c>
    </row>
    <row r="22" spans="1:7" ht="15">
      <c r="A22" s="6" t="s">
        <v>313</v>
      </c>
      <c r="B22" s="25" t="s">
        <v>61</v>
      </c>
      <c r="C22" s="57">
        <f>SUM(C19:C21)</f>
        <v>7010</v>
      </c>
      <c r="D22" s="57">
        <f>SUM(D19:D21)</f>
        <v>1766</v>
      </c>
      <c r="E22" s="57">
        <f>SUM(E19:E21)</f>
        <v>0</v>
      </c>
      <c r="F22" s="51">
        <f>SUM(F19:F21)</f>
        <v>9627000</v>
      </c>
      <c r="G22" s="51">
        <f>SUM(G19:G21)</f>
        <v>6989426</v>
      </c>
    </row>
    <row r="23" spans="1:7" ht="15">
      <c r="A23" s="42" t="s">
        <v>363</v>
      </c>
      <c r="B23" s="43" t="s">
        <v>62</v>
      </c>
      <c r="C23" s="57">
        <f>SUM(C22,C18)</f>
        <v>21580</v>
      </c>
      <c r="D23" s="57">
        <f>SUM(D22,D18)</f>
        <v>9685</v>
      </c>
      <c r="E23" s="57">
        <f>SUM(E22,E18)</f>
        <v>0</v>
      </c>
      <c r="F23" s="57">
        <f>SUM(F22,F18)</f>
        <v>29570000</v>
      </c>
      <c r="G23" s="57">
        <f>SUM(G22,G18)</f>
        <v>33138985</v>
      </c>
    </row>
    <row r="24" spans="1:7" ht="15">
      <c r="A24" s="31" t="s">
        <v>334</v>
      </c>
      <c r="B24" s="43" t="s">
        <v>63</v>
      </c>
      <c r="C24" s="57">
        <v>5090</v>
      </c>
      <c r="D24" s="57">
        <v>1672</v>
      </c>
      <c r="E24" s="50"/>
      <c r="F24" s="51">
        <v>7231000</v>
      </c>
      <c r="G24" s="51">
        <v>7516090</v>
      </c>
    </row>
    <row r="25" spans="1:7" ht="15">
      <c r="A25" s="4" t="s">
        <v>64</v>
      </c>
      <c r="B25" s="22" t="s">
        <v>65</v>
      </c>
      <c r="C25" s="50">
        <v>150</v>
      </c>
      <c r="D25" s="50">
        <v>20</v>
      </c>
      <c r="E25" s="50"/>
      <c r="F25" s="61">
        <v>181000</v>
      </c>
      <c r="G25" s="61">
        <v>230255</v>
      </c>
    </row>
    <row r="26" spans="1:7" ht="15">
      <c r="A26" s="4" t="s">
        <v>66</v>
      </c>
      <c r="B26" s="22" t="s">
        <v>67</v>
      </c>
      <c r="C26" s="50">
        <v>19114</v>
      </c>
      <c r="D26" s="50">
        <v>2050</v>
      </c>
      <c r="E26" s="50"/>
      <c r="F26" s="61">
        <v>19656000</v>
      </c>
      <c r="G26" s="61">
        <v>22234094</v>
      </c>
    </row>
    <row r="27" spans="1:7" ht="15">
      <c r="A27" s="4" t="s">
        <v>68</v>
      </c>
      <c r="B27" s="22" t="s">
        <v>69</v>
      </c>
      <c r="C27" s="50"/>
      <c r="D27" s="50"/>
      <c r="E27" s="50"/>
      <c r="F27" s="61">
        <f>SUM(C27:E27)</f>
        <v>0</v>
      </c>
      <c r="G27" s="61">
        <v>0</v>
      </c>
    </row>
    <row r="28" spans="1:7" ht="15">
      <c r="A28" s="6" t="s">
        <v>314</v>
      </c>
      <c r="B28" s="25" t="s">
        <v>70</v>
      </c>
      <c r="C28" s="57">
        <f>SUM(C25:C27)</f>
        <v>19264</v>
      </c>
      <c r="D28" s="57">
        <f>SUM(D25:D27)</f>
        <v>2070</v>
      </c>
      <c r="E28" s="57">
        <f>SUM(E25:E27)</f>
        <v>0</v>
      </c>
      <c r="F28" s="57">
        <f>SUM(F25:F27)</f>
        <v>19837000</v>
      </c>
      <c r="G28" s="57">
        <f>SUM(G25:G27)</f>
        <v>22464349</v>
      </c>
    </row>
    <row r="29" spans="1:7" ht="15">
      <c r="A29" s="4" t="s">
        <v>71</v>
      </c>
      <c r="B29" s="22" t="s">
        <v>72</v>
      </c>
      <c r="C29" s="50">
        <v>1265</v>
      </c>
      <c r="D29" s="50">
        <v>130</v>
      </c>
      <c r="E29" s="50"/>
      <c r="F29" s="61">
        <v>1491000</v>
      </c>
      <c r="G29" s="61">
        <v>1476630</v>
      </c>
    </row>
    <row r="30" spans="1:7" ht="15">
      <c r="A30" s="4" t="s">
        <v>73</v>
      </c>
      <c r="B30" s="22" t="s">
        <v>74</v>
      </c>
      <c r="C30" s="50">
        <v>48</v>
      </c>
      <c r="D30" s="50">
        <v>200</v>
      </c>
      <c r="E30" s="50"/>
      <c r="F30" s="61">
        <v>48000</v>
      </c>
      <c r="G30" s="61">
        <v>50685</v>
      </c>
    </row>
    <row r="31" spans="1:7" ht="15" customHeight="1">
      <c r="A31" s="6" t="s">
        <v>364</v>
      </c>
      <c r="B31" s="25" t="s">
        <v>75</v>
      </c>
      <c r="C31" s="57">
        <f>SUM(C29:C30)</f>
        <v>1313</v>
      </c>
      <c r="D31" s="57">
        <f>SUM(D29:D30)</f>
        <v>330</v>
      </c>
      <c r="E31" s="57">
        <f>SUM(E29:E30)</f>
        <v>0</v>
      </c>
      <c r="F31" s="57">
        <f>SUM(F29:F30)</f>
        <v>1539000</v>
      </c>
      <c r="G31" s="57">
        <f>SUM(G29:G30)</f>
        <v>1527315</v>
      </c>
    </row>
    <row r="32" spans="1:7" ht="15">
      <c r="A32" s="4" t="s">
        <v>76</v>
      </c>
      <c r="B32" s="22" t="s">
        <v>77</v>
      </c>
      <c r="C32" s="50">
        <v>4810</v>
      </c>
      <c r="D32" s="50">
        <v>9300</v>
      </c>
      <c r="E32" s="50"/>
      <c r="F32" s="61">
        <v>8965000</v>
      </c>
      <c r="G32" s="61">
        <v>5362660</v>
      </c>
    </row>
    <row r="33" spans="1:7" ht="15">
      <c r="A33" s="4" t="s">
        <v>78</v>
      </c>
      <c r="B33" s="22" t="s">
        <v>79</v>
      </c>
      <c r="C33" s="50">
        <v>10</v>
      </c>
      <c r="D33" s="50"/>
      <c r="E33" s="50"/>
      <c r="F33" s="61">
        <v>10000</v>
      </c>
      <c r="G33" s="61">
        <v>53834</v>
      </c>
    </row>
    <row r="34" spans="1:7" ht="15">
      <c r="A34" s="4" t="s">
        <v>335</v>
      </c>
      <c r="B34" s="22" t="s">
        <v>80</v>
      </c>
      <c r="C34" s="50">
        <v>60</v>
      </c>
      <c r="D34" s="50"/>
      <c r="E34" s="50"/>
      <c r="F34" s="61"/>
      <c r="G34" s="61">
        <v>20376</v>
      </c>
    </row>
    <row r="35" spans="1:7" ht="15">
      <c r="A35" s="4" t="s">
        <v>81</v>
      </c>
      <c r="B35" s="22" t="s">
        <v>82</v>
      </c>
      <c r="C35" s="50">
        <v>3178</v>
      </c>
      <c r="D35" s="50">
        <v>580</v>
      </c>
      <c r="E35" s="50"/>
      <c r="F35" s="61">
        <v>4218000</v>
      </c>
      <c r="G35" s="61">
        <v>3334042</v>
      </c>
    </row>
    <row r="36" spans="1:7" ht="15">
      <c r="A36" s="8" t="s">
        <v>336</v>
      </c>
      <c r="B36" s="22" t="s">
        <v>83</v>
      </c>
      <c r="C36" s="50"/>
      <c r="D36" s="50">
        <v>540</v>
      </c>
      <c r="E36" s="50"/>
      <c r="F36" s="61">
        <v>440000</v>
      </c>
      <c r="G36" s="61">
        <v>418909</v>
      </c>
    </row>
    <row r="37" spans="1:7" ht="15">
      <c r="A37" s="5" t="s">
        <v>84</v>
      </c>
      <c r="B37" s="22" t="s">
        <v>85</v>
      </c>
      <c r="C37" s="50">
        <v>550</v>
      </c>
      <c r="D37" s="50"/>
      <c r="E37" s="50"/>
      <c r="F37" s="61">
        <v>560000</v>
      </c>
      <c r="G37" s="61">
        <v>452916</v>
      </c>
    </row>
    <row r="38" spans="1:7" ht="15">
      <c r="A38" s="4" t="s">
        <v>337</v>
      </c>
      <c r="B38" s="22" t="s">
        <v>86</v>
      </c>
      <c r="C38" s="50">
        <v>4400</v>
      </c>
      <c r="D38" s="50">
        <v>450</v>
      </c>
      <c r="E38" s="50"/>
      <c r="F38" s="61">
        <v>5228000</v>
      </c>
      <c r="G38" s="61">
        <v>4730919</v>
      </c>
    </row>
    <row r="39" spans="1:7" ht="15">
      <c r="A39" s="6" t="s">
        <v>315</v>
      </c>
      <c r="B39" s="25" t="s">
        <v>87</v>
      </c>
      <c r="C39" s="57">
        <f>SUM(C32:C38)</f>
        <v>13008</v>
      </c>
      <c r="D39" s="57">
        <f>SUM(D32:D38)</f>
        <v>10870</v>
      </c>
      <c r="E39" s="57">
        <f>SUM(E32:E38)</f>
        <v>0</v>
      </c>
      <c r="F39" s="57">
        <f>SUM(F32:F38)</f>
        <v>19421000</v>
      </c>
      <c r="G39" s="57">
        <f>SUM(G32:G38)</f>
        <v>14373656</v>
      </c>
    </row>
    <row r="40" spans="1:7" ht="15">
      <c r="A40" s="4" t="s">
        <v>88</v>
      </c>
      <c r="B40" s="22" t="s">
        <v>89</v>
      </c>
      <c r="C40" s="50"/>
      <c r="D40" s="50"/>
      <c r="E40" s="50"/>
      <c r="F40" s="61">
        <f>SUM(C40:E40)</f>
        <v>0</v>
      </c>
      <c r="G40" s="61">
        <v>0</v>
      </c>
    </row>
    <row r="41" spans="1:7" ht="15">
      <c r="A41" s="4" t="s">
        <v>90</v>
      </c>
      <c r="B41" s="22" t="s">
        <v>91</v>
      </c>
      <c r="C41" s="50"/>
      <c r="D41" s="50">
        <v>680</v>
      </c>
      <c r="E41" s="50"/>
      <c r="F41" s="61">
        <v>680000</v>
      </c>
      <c r="G41" s="61">
        <v>690728</v>
      </c>
    </row>
    <row r="42" spans="1:7" ht="15">
      <c r="A42" s="6" t="s">
        <v>316</v>
      </c>
      <c r="B42" s="25" t="s">
        <v>92</v>
      </c>
      <c r="C42" s="57">
        <f>SUM(C40:C41)</f>
        <v>0</v>
      </c>
      <c r="D42" s="57">
        <f>SUM(D40:D41)</f>
        <v>680</v>
      </c>
      <c r="E42" s="57">
        <f>SUM(E40:E41)</f>
        <v>0</v>
      </c>
      <c r="F42" s="57">
        <f>SUM(F40:F41)</f>
        <v>680000</v>
      </c>
      <c r="G42" s="57">
        <f>SUM(G40:G41)</f>
        <v>690728</v>
      </c>
    </row>
    <row r="43" spans="1:7" ht="15">
      <c r="A43" s="4" t="s">
        <v>93</v>
      </c>
      <c r="B43" s="22" t="s">
        <v>94</v>
      </c>
      <c r="C43" s="50">
        <v>8311</v>
      </c>
      <c r="D43" s="50">
        <v>3583</v>
      </c>
      <c r="E43" s="50"/>
      <c r="F43" s="61">
        <v>9724000</v>
      </c>
      <c r="G43" s="61">
        <v>8480006</v>
      </c>
    </row>
    <row r="44" spans="1:7" ht="15">
      <c r="A44" s="4" t="s">
        <v>95</v>
      </c>
      <c r="B44" s="22" t="s">
        <v>96</v>
      </c>
      <c r="C44" s="50">
        <v>844</v>
      </c>
      <c r="D44" s="50"/>
      <c r="E44" s="50"/>
      <c r="F44" s="61">
        <v>0</v>
      </c>
      <c r="G44" s="61">
        <v>0</v>
      </c>
    </row>
    <row r="45" spans="1:7" ht="15">
      <c r="A45" s="4" t="s">
        <v>338</v>
      </c>
      <c r="B45" s="22" t="s">
        <v>97</v>
      </c>
      <c r="C45" s="50"/>
      <c r="D45" s="50"/>
      <c r="E45" s="50"/>
      <c r="F45" s="61">
        <f>SUM(C45:E45)</f>
        <v>0</v>
      </c>
      <c r="G45" s="61">
        <v>82</v>
      </c>
    </row>
    <row r="46" spans="1:7" ht="15">
      <c r="A46" s="4" t="s">
        <v>339</v>
      </c>
      <c r="B46" s="22" t="s">
        <v>98</v>
      </c>
      <c r="C46" s="50"/>
      <c r="D46" s="50"/>
      <c r="E46" s="50"/>
      <c r="F46" s="61">
        <f>SUM(C46:E46)</f>
        <v>0</v>
      </c>
      <c r="G46" s="61">
        <v>0</v>
      </c>
    </row>
    <row r="47" spans="1:7" ht="15">
      <c r="A47" s="4" t="s">
        <v>99</v>
      </c>
      <c r="B47" s="22" t="s">
        <v>100</v>
      </c>
      <c r="C47" s="50">
        <v>550</v>
      </c>
      <c r="D47" s="50">
        <v>500</v>
      </c>
      <c r="E47" s="50"/>
      <c r="F47" s="61">
        <v>1080000</v>
      </c>
      <c r="G47" s="61">
        <v>1412286</v>
      </c>
    </row>
    <row r="48" spans="1:7" ht="15">
      <c r="A48" s="6" t="s">
        <v>317</v>
      </c>
      <c r="B48" s="25" t="s">
        <v>101</v>
      </c>
      <c r="C48" s="57">
        <f>SUM(C43:C47)</f>
        <v>9705</v>
      </c>
      <c r="D48" s="57">
        <f>SUM(D43:D47)</f>
        <v>4083</v>
      </c>
      <c r="E48" s="57">
        <f>SUM(E43:E47)</f>
        <v>0</v>
      </c>
      <c r="F48" s="57">
        <f>SUM(F43:F47)</f>
        <v>10804000</v>
      </c>
      <c r="G48" s="57">
        <f>SUM(G43:G47)</f>
        <v>9892374</v>
      </c>
    </row>
    <row r="49" spans="1:7" ht="15">
      <c r="A49" s="31" t="s">
        <v>318</v>
      </c>
      <c r="B49" s="43" t="s">
        <v>102</v>
      </c>
      <c r="C49" s="57">
        <f>SUM(C28,C31,C39,C42,C48)</f>
        <v>43290</v>
      </c>
      <c r="D49" s="57">
        <f>SUM(D28,D31,D39,D42,D48)</f>
        <v>18033</v>
      </c>
      <c r="E49" s="57">
        <f>SUM(E28,E31,E39,E42,E48)</f>
        <v>0</v>
      </c>
      <c r="F49" s="57">
        <f>SUM(F28,F31,F39,F42,F48)</f>
        <v>52281000</v>
      </c>
      <c r="G49" s="57">
        <f>SUM(G28,G31,G39,G42,G48)</f>
        <v>48948422</v>
      </c>
    </row>
    <row r="50" spans="1:7" ht="15">
      <c r="A50" s="10" t="s">
        <v>103</v>
      </c>
      <c r="B50" s="22" t="s">
        <v>104</v>
      </c>
      <c r="C50" s="50"/>
      <c r="D50" s="50"/>
      <c r="E50" s="50"/>
      <c r="F50" s="61">
        <f>SUM(C50:E50)</f>
        <v>0</v>
      </c>
      <c r="G50" s="61">
        <v>0</v>
      </c>
    </row>
    <row r="51" spans="1:7" ht="15">
      <c r="A51" s="10" t="s">
        <v>319</v>
      </c>
      <c r="B51" s="22" t="s">
        <v>105</v>
      </c>
      <c r="C51" s="50"/>
      <c r="D51" s="50">
        <v>180</v>
      </c>
      <c r="E51" s="50"/>
      <c r="F51" s="61">
        <v>150000</v>
      </c>
      <c r="G51" s="61">
        <v>153735</v>
      </c>
    </row>
    <row r="52" spans="1:7" ht="15">
      <c r="A52" s="13" t="s">
        <v>340</v>
      </c>
      <c r="B52" s="22" t="s">
        <v>106</v>
      </c>
      <c r="C52" s="50"/>
      <c r="D52" s="50"/>
      <c r="E52" s="50"/>
      <c r="F52" s="61">
        <f>SUM(C52:E52)</f>
        <v>0</v>
      </c>
      <c r="G52" s="61">
        <v>0</v>
      </c>
    </row>
    <row r="53" spans="1:7" ht="15">
      <c r="A53" s="13" t="s">
        <v>341</v>
      </c>
      <c r="B53" s="22" t="s">
        <v>107</v>
      </c>
      <c r="C53" s="50"/>
      <c r="D53" s="50">
        <v>150</v>
      </c>
      <c r="E53" s="50"/>
      <c r="F53" s="61"/>
      <c r="G53" s="61"/>
    </row>
    <row r="54" spans="1:7" ht="15">
      <c r="A54" s="13" t="s">
        <v>342</v>
      </c>
      <c r="B54" s="22" t="s">
        <v>108</v>
      </c>
      <c r="C54" s="50"/>
      <c r="D54" s="50"/>
      <c r="E54" s="50"/>
      <c r="F54" s="61"/>
      <c r="G54" s="61"/>
    </row>
    <row r="55" spans="1:7" ht="15">
      <c r="A55" s="10" t="s">
        <v>343</v>
      </c>
      <c r="B55" s="22" t="s">
        <v>109</v>
      </c>
      <c r="C55" s="50"/>
      <c r="D55" s="50">
        <v>300</v>
      </c>
      <c r="E55" s="50"/>
      <c r="F55" s="61"/>
      <c r="G55" s="61"/>
    </row>
    <row r="56" spans="1:7" ht="15">
      <c r="A56" s="10" t="s">
        <v>344</v>
      </c>
      <c r="B56" s="22" t="s">
        <v>110</v>
      </c>
      <c r="C56" s="50"/>
      <c r="D56" s="50"/>
      <c r="E56" s="50"/>
      <c r="F56" s="61">
        <f>SUM(C56:E56)</f>
        <v>0</v>
      </c>
      <c r="G56" s="61">
        <v>0</v>
      </c>
    </row>
    <row r="57" spans="1:7" ht="15">
      <c r="A57" s="10" t="s">
        <v>345</v>
      </c>
      <c r="B57" s="22" t="s">
        <v>111</v>
      </c>
      <c r="C57" s="50">
        <v>4469</v>
      </c>
      <c r="D57" s="50">
        <v>3815</v>
      </c>
      <c r="E57" s="50"/>
      <c r="F57" s="61">
        <v>11296000</v>
      </c>
      <c r="G57" s="61">
        <v>4215221</v>
      </c>
    </row>
    <row r="58" spans="1:7" ht="15">
      <c r="A58" s="40" t="s">
        <v>320</v>
      </c>
      <c r="B58" s="43" t="s">
        <v>112</v>
      </c>
      <c r="C58" s="57">
        <f>SUM(C50:C57)</f>
        <v>4469</v>
      </c>
      <c r="D58" s="57">
        <f>SUM(D50:D57)</f>
        <v>4445</v>
      </c>
      <c r="E58" s="57">
        <f>SUM(E50:E57)</f>
        <v>0</v>
      </c>
      <c r="F58" s="57">
        <f>SUM(F50:F57)</f>
        <v>11446000</v>
      </c>
      <c r="G58" s="57">
        <f>SUM(G50:G57)</f>
        <v>4368956</v>
      </c>
    </row>
    <row r="59" spans="1:7" ht="15">
      <c r="A59" s="9" t="s">
        <v>346</v>
      </c>
      <c r="B59" s="22" t="s">
        <v>113</v>
      </c>
      <c r="C59" s="50"/>
      <c r="D59" s="50"/>
      <c r="E59" s="50"/>
      <c r="F59" s="61">
        <f>SUM(C59:E59)</f>
        <v>0</v>
      </c>
      <c r="G59" s="61">
        <v>0</v>
      </c>
    </row>
    <row r="60" spans="1:7" ht="15">
      <c r="A60" s="9" t="s">
        <v>114</v>
      </c>
      <c r="B60" s="22" t="s">
        <v>115</v>
      </c>
      <c r="C60" s="50">
        <v>413</v>
      </c>
      <c r="D60" s="50">
        <v>522</v>
      </c>
      <c r="E60" s="50"/>
      <c r="F60" s="61"/>
      <c r="G60" s="61">
        <v>135139</v>
      </c>
    </row>
    <row r="61" spans="1:7" ht="16.5" customHeight="1">
      <c r="A61" s="9" t="s">
        <v>116</v>
      </c>
      <c r="B61" s="22" t="s">
        <v>117</v>
      </c>
      <c r="C61" s="50"/>
      <c r="D61" s="50"/>
      <c r="E61" s="50"/>
      <c r="F61" s="61">
        <f>SUM(C61:E61)</f>
        <v>0</v>
      </c>
      <c r="G61" s="61">
        <v>0</v>
      </c>
    </row>
    <row r="62" spans="1:7" ht="16.5" customHeight="1">
      <c r="A62" s="9" t="s">
        <v>321</v>
      </c>
      <c r="B62" s="22" t="s">
        <v>118</v>
      </c>
      <c r="C62" s="50"/>
      <c r="D62" s="50"/>
      <c r="E62" s="50"/>
      <c r="F62" s="61">
        <f>SUM(C62:E62)</f>
        <v>0</v>
      </c>
      <c r="G62" s="61">
        <v>0</v>
      </c>
    </row>
    <row r="63" spans="1:7" ht="16.5" customHeight="1">
      <c r="A63" s="9" t="s">
        <v>347</v>
      </c>
      <c r="B63" s="22" t="s">
        <v>119</v>
      </c>
      <c r="C63" s="50"/>
      <c r="D63" s="50"/>
      <c r="E63" s="50"/>
      <c r="F63" s="61">
        <f>SUM(C63:E63)</f>
        <v>0</v>
      </c>
      <c r="G63" s="61">
        <v>0</v>
      </c>
    </row>
    <row r="64" spans="1:7" ht="15">
      <c r="A64" s="9" t="s">
        <v>322</v>
      </c>
      <c r="B64" s="22" t="s">
        <v>120</v>
      </c>
      <c r="C64" s="50">
        <v>90478</v>
      </c>
      <c r="D64" s="50"/>
      <c r="E64" s="50"/>
      <c r="F64" s="61">
        <v>102184000</v>
      </c>
      <c r="G64" s="61">
        <v>109647139</v>
      </c>
    </row>
    <row r="65" spans="1:7" ht="15.75" customHeight="1">
      <c r="A65" s="9" t="s">
        <v>348</v>
      </c>
      <c r="B65" s="22" t="s">
        <v>121</v>
      </c>
      <c r="C65" s="50"/>
      <c r="D65" s="50"/>
      <c r="E65" s="50"/>
      <c r="F65" s="61">
        <f>SUM(C65:E65)</f>
        <v>0</v>
      </c>
      <c r="G65" s="61">
        <v>0</v>
      </c>
    </row>
    <row r="66" spans="1:7" ht="15.75" customHeight="1">
      <c r="A66" s="9" t="s">
        <v>349</v>
      </c>
      <c r="B66" s="22" t="s">
        <v>122</v>
      </c>
      <c r="C66" s="50"/>
      <c r="D66" s="50"/>
      <c r="E66" s="50"/>
      <c r="F66" s="61">
        <f>SUM(C66:E66)</f>
        <v>0</v>
      </c>
      <c r="G66" s="61">
        <v>68764</v>
      </c>
    </row>
    <row r="67" spans="1:7" ht="15">
      <c r="A67" s="9" t="s">
        <v>123</v>
      </c>
      <c r="B67" s="22" t="s">
        <v>124</v>
      </c>
      <c r="C67" s="50"/>
      <c r="D67" s="50"/>
      <c r="E67" s="50"/>
      <c r="F67" s="61">
        <f>SUM(C67:E67)</f>
        <v>0</v>
      </c>
      <c r="G67" s="61">
        <v>0</v>
      </c>
    </row>
    <row r="68" spans="1:7" ht="15">
      <c r="A68" s="14" t="s">
        <v>125</v>
      </c>
      <c r="B68" s="22" t="s">
        <v>126</v>
      </c>
      <c r="C68" s="50"/>
      <c r="D68" s="50"/>
      <c r="E68" s="50"/>
      <c r="F68" s="61">
        <f>SUM(C68:E68)</f>
        <v>0</v>
      </c>
      <c r="G68" s="61">
        <v>0</v>
      </c>
    </row>
    <row r="69" spans="1:7" ht="15">
      <c r="A69" s="9" t="s">
        <v>350</v>
      </c>
      <c r="B69" s="22" t="s">
        <v>128</v>
      </c>
      <c r="C69" s="50">
        <v>200</v>
      </c>
      <c r="D69" s="50"/>
      <c r="E69" s="50"/>
      <c r="F69" s="61">
        <v>600000</v>
      </c>
      <c r="G69" s="61">
        <v>600000</v>
      </c>
    </row>
    <row r="70" spans="1:7" ht="15">
      <c r="A70" s="14" t="s">
        <v>428</v>
      </c>
      <c r="B70" s="22" t="s">
        <v>439</v>
      </c>
      <c r="C70" s="50">
        <v>16365</v>
      </c>
      <c r="D70" s="50"/>
      <c r="E70" s="50"/>
      <c r="F70" s="61">
        <v>57070000</v>
      </c>
      <c r="G70" s="61">
        <v>20013826</v>
      </c>
    </row>
    <row r="71" spans="1:7" ht="15">
      <c r="A71" s="14" t="s">
        <v>429</v>
      </c>
      <c r="B71" s="22" t="s">
        <v>439</v>
      </c>
      <c r="C71" s="50"/>
      <c r="D71" s="50"/>
      <c r="E71" s="50"/>
      <c r="F71" s="61">
        <f aca="true" t="shared" si="0" ref="F71:F119">SUM(C71:E71)</f>
        <v>0</v>
      </c>
      <c r="G71" s="61">
        <v>0</v>
      </c>
    </row>
    <row r="72" spans="1:7" ht="15">
      <c r="A72" s="40" t="s">
        <v>323</v>
      </c>
      <c r="B72" s="43" t="s">
        <v>129</v>
      </c>
      <c r="C72" s="57">
        <f>SUM(C59:C71)</f>
        <v>107456</v>
      </c>
      <c r="D72" s="57">
        <f>SUM(D59:D71)</f>
        <v>522</v>
      </c>
      <c r="E72" s="57">
        <f>SUM(E59:E71)</f>
        <v>0</v>
      </c>
      <c r="F72" s="57">
        <f>SUM(F59:F71)</f>
        <v>159854000</v>
      </c>
      <c r="G72" s="57">
        <f>SUM(G59:G71)</f>
        <v>130464868</v>
      </c>
    </row>
    <row r="73" spans="1:7" ht="15.75">
      <c r="A73" s="44" t="s">
        <v>2</v>
      </c>
      <c r="B73" s="43"/>
      <c r="C73" s="57">
        <f>SUM(C23,C24,C49,C58,C72)</f>
        <v>181885</v>
      </c>
      <c r="D73" s="57">
        <f>SUM(D23,D24,D49,D58,D72)</f>
        <v>34357</v>
      </c>
      <c r="E73" s="57">
        <f>SUM(E23,E24,E49,E58,E72)</f>
        <v>0</v>
      </c>
      <c r="F73" s="57">
        <f>SUM(F23,F24,F49,F58,F72)</f>
        <v>260382000</v>
      </c>
      <c r="G73" s="57">
        <f>SUM(G23,G24,G49,G58,G72)</f>
        <v>224437321</v>
      </c>
    </row>
    <row r="74" spans="1:7" ht="15">
      <c r="A74" s="26" t="s">
        <v>130</v>
      </c>
      <c r="B74" s="22" t="s">
        <v>131</v>
      </c>
      <c r="C74" s="50"/>
      <c r="D74" s="50"/>
      <c r="E74" s="50"/>
      <c r="F74" s="61">
        <f t="shared" si="0"/>
        <v>0</v>
      </c>
      <c r="G74" s="61">
        <v>76340</v>
      </c>
    </row>
    <row r="75" spans="1:7" ht="15">
      <c r="A75" s="26" t="s">
        <v>351</v>
      </c>
      <c r="B75" s="22" t="s">
        <v>132</v>
      </c>
      <c r="C75" s="50">
        <v>1496</v>
      </c>
      <c r="D75" s="50">
        <v>5000</v>
      </c>
      <c r="E75" s="50"/>
      <c r="F75" s="61">
        <v>2788000</v>
      </c>
      <c r="G75" s="61">
        <v>10434940</v>
      </c>
    </row>
    <row r="76" spans="1:7" ht="15">
      <c r="A76" s="26" t="s">
        <v>133</v>
      </c>
      <c r="B76" s="22" t="s">
        <v>134</v>
      </c>
      <c r="C76" s="50"/>
      <c r="D76" s="50"/>
      <c r="E76" s="50"/>
      <c r="F76" s="61">
        <v>300000</v>
      </c>
      <c r="G76" s="61">
        <v>438560</v>
      </c>
    </row>
    <row r="77" spans="1:7" ht="15">
      <c r="A77" s="26" t="s">
        <v>135</v>
      </c>
      <c r="B77" s="22" t="s">
        <v>136</v>
      </c>
      <c r="C77" s="50"/>
      <c r="D77" s="50"/>
      <c r="E77" s="50"/>
      <c r="F77" s="61">
        <v>787000</v>
      </c>
      <c r="G77" s="61">
        <v>5044334</v>
      </c>
    </row>
    <row r="78" spans="1:7" ht="15">
      <c r="A78" s="5" t="s">
        <v>137</v>
      </c>
      <c r="B78" s="22" t="s">
        <v>138</v>
      </c>
      <c r="C78" s="50"/>
      <c r="D78" s="50"/>
      <c r="E78" s="50"/>
      <c r="F78" s="61">
        <f t="shared" si="0"/>
        <v>0</v>
      </c>
      <c r="G78" s="61">
        <v>0</v>
      </c>
    </row>
    <row r="79" spans="1:7" ht="15">
      <c r="A79" s="5" t="s">
        <v>139</v>
      </c>
      <c r="B79" s="22" t="s">
        <v>140</v>
      </c>
      <c r="C79" s="50"/>
      <c r="D79" s="50"/>
      <c r="E79" s="50"/>
      <c r="F79" s="61">
        <f t="shared" si="0"/>
        <v>0</v>
      </c>
      <c r="G79" s="61">
        <v>0</v>
      </c>
    </row>
    <row r="80" spans="1:7" ht="15">
      <c r="A80" s="5" t="s">
        <v>141</v>
      </c>
      <c r="B80" s="22" t="s">
        <v>142</v>
      </c>
      <c r="C80" s="50">
        <v>404</v>
      </c>
      <c r="D80" s="50"/>
      <c r="E80" s="50"/>
      <c r="F80" s="61">
        <v>1046000</v>
      </c>
      <c r="G80" s="61">
        <v>4274361</v>
      </c>
    </row>
    <row r="81" spans="1:7" ht="15">
      <c r="A81" s="41" t="s">
        <v>324</v>
      </c>
      <c r="B81" s="43" t="s">
        <v>143</v>
      </c>
      <c r="C81" s="57">
        <f>SUM(C74:C80)</f>
        <v>1900</v>
      </c>
      <c r="D81" s="57">
        <f>SUM(D74:D80)</f>
        <v>5000</v>
      </c>
      <c r="E81" s="57">
        <f>SUM(E74:E80)</f>
        <v>0</v>
      </c>
      <c r="F81" s="57">
        <f>SUM(F74:F80)</f>
        <v>4921000</v>
      </c>
      <c r="G81" s="57">
        <f>SUM(G74:G80)</f>
        <v>20268535</v>
      </c>
    </row>
    <row r="82" spans="1:7" ht="15">
      <c r="A82" s="10" t="s">
        <v>144</v>
      </c>
      <c r="B82" s="22" t="s">
        <v>145</v>
      </c>
      <c r="C82" s="50">
        <v>8189</v>
      </c>
      <c r="D82" s="50">
        <v>6898</v>
      </c>
      <c r="E82" s="50"/>
      <c r="F82" s="61">
        <v>5050000</v>
      </c>
      <c r="G82" s="61">
        <v>18850820</v>
      </c>
    </row>
    <row r="83" spans="1:7" ht="15">
      <c r="A83" s="10" t="s">
        <v>146</v>
      </c>
      <c r="B83" s="22" t="s">
        <v>147</v>
      </c>
      <c r="C83" s="50"/>
      <c r="D83" s="50"/>
      <c r="E83" s="50"/>
      <c r="F83" s="61">
        <f t="shared" si="0"/>
        <v>0</v>
      </c>
      <c r="G83" s="61">
        <v>0</v>
      </c>
    </row>
    <row r="84" spans="1:7" ht="15">
      <c r="A84" s="10" t="s">
        <v>148</v>
      </c>
      <c r="B84" s="22" t="s">
        <v>149</v>
      </c>
      <c r="C84" s="50">
        <v>394</v>
      </c>
      <c r="D84" s="50"/>
      <c r="E84" s="50"/>
      <c r="F84" s="61">
        <v>0</v>
      </c>
      <c r="G84" s="61">
        <v>0</v>
      </c>
    </row>
    <row r="85" spans="1:7" ht="15">
      <c r="A85" s="10" t="s">
        <v>150</v>
      </c>
      <c r="B85" s="22" t="s">
        <v>151</v>
      </c>
      <c r="C85" s="50">
        <v>2317</v>
      </c>
      <c r="D85" s="50">
        <v>1862</v>
      </c>
      <c r="E85" s="50"/>
      <c r="F85" s="61">
        <v>1173000</v>
      </c>
      <c r="G85" s="61">
        <v>4784719</v>
      </c>
    </row>
    <row r="86" spans="1:7" ht="15">
      <c r="A86" s="40" t="s">
        <v>325</v>
      </c>
      <c r="B86" s="43" t="s">
        <v>152</v>
      </c>
      <c r="C86" s="57">
        <f>SUM(C82:C85)</f>
        <v>10900</v>
      </c>
      <c r="D86" s="57">
        <f>SUM(D82:D85)</f>
        <v>8760</v>
      </c>
      <c r="E86" s="57">
        <f>SUM(E82:E85)</f>
        <v>0</v>
      </c>
      <c r="F86" s="57">
        <f>SUM(F82:F85)</f>
        <v>6223000</v>
      </c>
      <c r="G86" s="57">
        <f>SUM(G82:G85)</f>
        <v>23635539</v>
      </c>
    </row>
    <row r="87" spans="1:7" ht="14.25" customHeight="1">
      <c r="A87" s="10" t="s">
        <v>153</v>
      </c>
      <c r="B87" s="22" t="s">
        <v>154</v>
      </c>
      <c r="C87" s="50"/>
      <c r="D87" s="50"/>
      <c r="E87" s="50"/>
      <c r="F87" s="61">
        <f t="shared" si="0"/>
        <v>0</v>
      </c>
      <c r="G87" s="61">
        <v>0</v>
      </c>
    </row>
    <row r="88" spans="1:7" ht="14.25" customHeight="1">
      <c r="A88" s="10" t="s">
        <v>352</v>
      </c>
      <c r="B88" s="22" t="s">
        <v>155</v>
      </c>
      <c r="C88" s="50"/>
      <c r="D88" s="50"/>
      <c r="E88" s="50"/>
      <c r="F88" s="61">
        <f t="shared" si="0"/>
        <v>0</v>
      </c>
      <c r="G88" s="61">
        <v>0</v>
      </c>
    </row>
    <row r="89" spans="1:7" ht="14.25" customHeight="1">
      <c r="A89" s="10" t="s">
        <v>353</v>
      </c>
      <c r="B89" s="22" t="s">
        <v>156</v>
      </c>
      <c r="C89" s="50"/>
      <c r="D89" s="50"/>
      <c r="E89" s="50"/>
      <c r="F89" s="61">
        <f t="shared" si="0"/>
        <v>0</v>
      </c>
      <c r="G89" s="61">
        <v>0</v>
      </c>
    </row>
    <row r="90" spans="1:7" ht="14.25" customHeight="1">
      <c r="A90" s="10" t="s">
        <v>354</v>
      </c>
      <c r="B90" s="22" t="s">
        <v>157</v>
      </c>
      <c r="C90" s="50">
        <v>1242</v>
      </c>
      <c r="D90" s="50"/>
      <c r="E90" s="50"/>
      <c r="F90" s="61">
        <v>0</v>
      </c>
      <c r="G90" s="61">
        <v>0</v>
      </c>
    </row>
    <row r="91" spans="1:7" ht="14.25" customHeight="1">
      <c r="A91" s="10" t="s">
        <v>355</v>
      </c>
      <c r="B91" s="22" t="s">
        <v>158</v>
      </c>
      <c r="C91" s="50"/>
      <c r="D91" s="50"/>
      <c r="E91" s="50"/>
      <c r="F91" s="61">
        <f t="shared" si="0"/>
        <v>0</v>
      </c>
      <c r="G91" s="61">
        <v>0</v>
      </c>
    </row>
    <row r="92" spans="1:7" ht="14.25" customHeight="1">
      <c r="A92" s="10" t="s">
        <v>356</v>
      </c>
      <c r="B92" s="22" t="s">
        <v>159</v>
      </c>
      <c r="C92" s="50"/>
      <c r="D92" s="50"/>
      <c r="E92" s="50"/>
      <c r="F92" s="61">
        <f t="shared" si="0"/>
        <v>0</v>
      </c>
      <c r="G92" s="61">
        <v>0</v>
      </c>
    </row>
    <row r="93" spans="1:7" ht="15">
      <c r="A93" s="10" t="s">
        <v>160</v>
      </c>
      <c r="B93" s="22" t="s">
        <v>161</v>
      </c>
      <c r="C93" s="50"/>
      <c r="D93" s="50"/>
      <c r="E93" s="50"/>
      <c r="F93" s="61">
        <v>0</v>
      </c>
      <c r="G93" s="61">
        <v>1250000</v>
      </c>
    </row>
    <row r="94" spans="1:7" ht="15">
      <c r="A94" s="10" t="s">
        <v>357</v>
      </c>
      <c r="B94" s="22" t="s">
        <v>162</v>
      </c>
      <c r="C94" s="50"/>
      <c r="D94" s="50">
        <v>1000</v>
      </c>
      <c r="E94" s="50"/>
      <c r="F94" s="61"/>
      <c r="G94" s="61">
        <v>0</v>
      </c>
    </row>
    <row r="95" spans="1:7" ht="15">
      <c r="A95" s="40" t="s">
        <v>326</v>
      </c>
      <c r="B95" s="43" t="s">
        <v>163</v>
      </c>
      <c r="C95" s="57">
        <f>SUM(C87:C94)</f>
        <v>1242</v>
      </c>
      <c r="D95" s="57">
        <f>SUM(D87:D94)</f>
        <v>1000</v>
      </c>
      <c r="E95" s="57">
        <f>SUM(E87:E94)</f>
        <v>0</v>
      </c>
      <c r="F95" s="57">
        <f>SUM(F87:F94)</f>
        <v>0</v>
      </c>
      <c r="G95" s="57">
        <f>SUM(G87:G94)</f>
        <v>1250000</v>
      </c>
    </row>
    <row r="96" spans="1:7" ht="15.75">
      <c r="A96" s="44" t="s">
        <v>3</v>
      </c>
      <c r="B96" s="43"/>
      <c r="C96" s="57">
        <f>SUM(C95,C86,C81)</f>
        <v>14042</v>
      </c>
      <c r="D96" s="57">
        <f>SUM(D95,D86,D81)</f>
        <v>14760</v>
      </c>
      <c r="E96" s="57">
        <f>SUM(E95,E86,E81)</f>
        <v>0</v>
      </c>
      <c r="F96" s="57">
        <f>SUM(F95,F86,F81)</f>
        <v>11144000</v>
      </c>
      <c r="G96" s="57">
        <f>SUM(G95,G86,G81)</f>
        <v>45154074</v>
      </c>
    </row>
    <row r="97" spans="1:7" ht="15.75">
      <c r="A97" s="27" t="s">
        <v>365</v>
      </c>
      <c r="B97" s="28" t="s">
        <v>164</v>
      </c>
      <c r="C97" s="57">
        <f>SUM(C73,C96)</f>
        <v>195927</v>
      </c>
      <c r="D97" s="57">
        <f>SUM(D73,D96)</f>
        <v>49117</v>
      </c>
      <c r="E97" s="57">
        <f>SUM(E73,E96)</f>
        <v>0</v>
      </c>
      <c r="F97" s="57">
        <f>SUM(F73,F96)</f>
        <v>271526000</v>
      </c>
      <c r="G97" s="57">
        <f>SUM(G73,G96)</f>
        <v>269591395</v>
      </c>
    </row>
    <row r="98" spans="1:21" ht="15">
      <c r="A98" s="10" t="s">
        <v>358</v>
      </c>
      <c r="B98" s="4" t="s">
        <v>165</v>
      </c>
      <c r="C98" s="52"/>
      <c r="D98" s="52"/>
      <c r="E98" s="52"/>
      <c r="F98" s="51">
        <f t="shared" si="0"/>
        <v>0</v>
      </c>
      <c r="G98" s="51">
        <v>0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6"/>
      <c r="U98" s="16"/>
    </row>
    <row r="99" spans="1:21" ht="15">
      <c r="A99" s="10" t="s">
        <v>166</v>
      </c>
      <c r="B99" s="4" t="s">
        <v>167</v>
      </c>
      <c r="C99" s="52"/>
      <c r="D99" s="52"/>
      <c r="E99" s="52"/>
      <c r="F99" s="51">
        <f t="shared" si="0"/>
        <v>0</v>
      </c>
      <c r="G99" s="51">
        <v>0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6"/>
      <c r="U99" s="16"/>
    </row>
    <row r="100" spans="1:21" ht="15">
      <c r="A100" s="10" t="s">
        <v>359</v>
      </c>
      <c r="B100" s="4" t="s">
        <v>168</v>
      </c>
      <c r="C100" s="52"/>
      <c r="D100" s="52"/>
      <c r="E100" s="52"/>
      <c r="F100" s="51">
        <f t="shared" si="0"/>
        <v>0</v>
      </c>
      <c r="G100" s="51">
        <v>0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6"/>
      <c r="U100" s="16"/>
    </row>
    <row r="101" spans="1:21" ht="15">
      <c r="A101" s="12" t="s">
        <v>327</v>
      </c>
      <c r="B101" s="6" t="s">
        <v>169</v>
      </c>
      <c r="C101" s="53"/>
      <c r="D101" s="53"/>
      <c r="E101" s="53"/>
      <c r="F101" s="51">
        <f t="shared" si="0"/>
        <v>0</v>
      </c>
      <c r="G101" s="51">
        <f>SUM(D101:F101)</f>
        <v>0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6"/>
      <c r="U101" s="16"/>
    </row>
    <row r="102" spans="1:21" ht="15">
      <c r="A102" s="29" t="s">
        <v>360</v>
      </c>
      <c r="B102" s="4" t="s">
        <v>170</v>
      </c>
      <c r="C102" s="54"/>
      <c r="D102" s="54"/>
      <c r="E102" s="54"/>
      <c r="F102" s="51">
        <f t="shared" si="0"/>
        <v>0</v>
      </c>
      <c r="G102" s="61">
        <v>65000000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6"/>
      <c r="U102" s="16"/>
    </row>
    <row r="103" spans="1:21" ht="15">
      <c r="A103" s="29" t="s">
        <v>330</v>
      </c>
      <c r="B103" s="4" t="s">
        <v>171</v>
      </c>
      <c r="C103" s="54"/>
      <c r="D103" s="54"/>
      <c r="E103" s="54"/>
      <c r="F103" s="51">
        <f t="shared" si="0"/>
        <v>0</v>
      </c>
      <c r="G103" s="51">
        <v>0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6"/>
      <c r="U103" s="16"/>
    </row>
    <row r="104" spans="1:21" ht="15">
      <c r="A104" s="10" t="s">
        <v>172</v>
      </c>
      <c r="B104" s="4" t="s">
        <v>173</v>
      </c>
      <c r="C104" s="52"/>
      <c r="D104" s="52"/>
      <c r="E104" s="52"/>
      <c r="F104" s="51">
        <f t="shared" si="0"/>
        <v>0</v>
      </c>
      <c r="G104" s="51">
        <v>0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6"/>
      <c r="U104" s="16"/>
    </row>
    <row r="105" spans="1:21" ht="15">
      <c r="A105" s="10" t="s">
        <v>361</v>
      </c>
      <c r="B105" s="4" t="s">
        <v>174</v>
      </c>
      <c r="C105" s="52"/>
      <c r="D105" s="52"/>
      <c r="E105" s="52"/>
      <c r="F105" s="51">
        <f t="shared" si="0"/>
        <v>0</v>
      </c>
      <c r="G105" s="51">
        <v>0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6"/>
      <c r="U105" s="16"/>
    </row>
    <row r="106" spans="1:21" ht="15">
      <c r="A106" s="11" t="s">
        <v>328</v>
      </c>
      <c r="B106" s="6" t="s">
        <v>175</v>
      </c>
      <c r="C106" s="55"/>
      <c r="D106" s="55"/>
      <c r="E106" s="55"/>
      <c r="F106" s="51">
        <f t="shared" si="0"/>
        <v>0</v>
      </c>
      <c r="G106" s="51">
        <v>65000000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6"/>
      <c r="U106" s="16"/>
    </row>
    <row r="107" spans="1:21" ht="15">
      <c r="A107" s="29" t="s">
        <v>176</v>
      </c>
      <c r="B107" s="4" t="s">
        <v>177</v>
      </c>
      <c r="C107" s="54"/>
      <c r="D107" s="54"/>
      <c r="E107" s="54"/>
      <c r="F107" s="51">
        <f t="shared" si="0"/>
        <v>0</v>
      </c>
      <c r="G107" s="51">
        <v>0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6"/>
      <c r="U107" s="16"/>
    </row>
    <row r="108" spans="1:21" ht="15">
      <c r="A108" s="29" t="s">
        <v>178</v>
      </c>
      <c r="B108" s="4" t="s">
        <v>179</v>
      </c>
      <c r="C108" s="54"/>
      <c r="D108" s="54"/>
      <c r="E108" s="54"/>
      <c r="F108" s="61">
        <v>9289000</v>
      </c>
      <c r="G108" s="61">
        <v>16391753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6"/>
      <c r="U108" s="16"/>
    </row>
    <row r="109" spans="1:21" ht="15">
      <c r="A109" s="11" t="s">
        <v>180</v>
      </c>
      <c r="B109" s="6" t="s">
        <v>181</v>
      </c>
      <c r="C109" s="54">
        <v>32630</v>
      </c>
      <c r="D109" s="54">
        <v>536</v>
      </c>
      <c r="E109" s="54">
        <v>4294</v>
      </c>
      <c r="F109" s="51">
        <v>40658000</v>
      </c>
      <c r="G109" s="51">
        <v>39264622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6"/>
      <c r="U109" s="16"/>
    </row>
    <row r="110" spans="1:21" ht="15">
      <c r="A110" s="29" t="s">
        <v>182</v>
      </c>
      <c r="B110" s="4" t="s">
        <v>183</v>
      </c>
      <c r="C110" s="54"/>
      <c r="D110" s="54"/>
      <c r="E110" s="54"/>
      <c r="F110" s="51">
        <f t="shared" si="0"/>
        <v>0</v>
      </c>
      <c r="G110" s="51">
        <v>0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6"/>
      <c r="U110" s="16"/>
    </row>
    <row r="111" spans="1:21" ht="15">
      <c r="A111" s="29" t="s">
        <v>184</v>
      </c>
      <c r="B111" s="4" t="s">
        <v>185</v>
      </c>
      <c r="C111" s="54"/>
      <c r="D111" s="54"/>
      <c r="E111" s="54"/>
      <c r="F111" s="51">
        <f t="shared" si="0"/>
        <v>0</v>
      </c>
      <c r="G111" s="51">
        <v>0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6"/>
      <c r="U111" s="16"/>
    </row>
    <row r="112" spans="1:21" ht="15">
      <c r="A112" s="29" t="s">
        <v>186</v>
      </c>
      <c r="B112" s="4" t="s">
        <v>187</v>
      </c>
      <c r="C112" s="54"/>
      <c r="D112" s="54"/>
      <c r="E112" s="54"/>
      <c r="F112" s="51">
        <f t="shared" si="0"/>
        <v>0</v>
      </c>
      <c r="G112" s="51">
        <v>0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6"/>
      <c r="U112" s="16"/>
    </row>
    <row r="113" spans="1:21" ht="15">
      <c r="A113" s="30" t="s">
        <v>329</v>
      </c>
      <c r="B113" s="31" t="s">
        <v>188</v>
      </c>
      <c r="C113" s="55">
        <f>SUM(C98:C112)</f>
        <v>32630</v>
      </c>
      <c r="D113" s="55">
        <f>SUM(D98:D112)</f>
        <v>536</v>
      </c>
      <c r="E113" s="55">
        <f>SUM(E98:E112)</f>
        <v>4294</v>
      </c>
      <c r="F113" s="55">
        <f>SUM(F98:F112)</f>
        <v>49947000</v>
      </c>
      <c r="G113" s="55">
        <f>SUM(G106:G112)</f>
        <v>120656375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6"/>
      <c r="U113" s="16"/>
    </row>
    <row r="114" spans="1:21" ht="15">
      <c r="A114" s="29" t="s">
        <v>189</v>
      </c>
      <c r="B114" s="4" t="s">
        <v>190</v>
      </c>
      <c r="C114" s="54"/>
      <c r="D114" s="54"/>
      <c r="E114" s="54"/>
      <c r="F114" s="51">
        <f t="shared" si="0"/>
        <v>0</v>
      </c>
      <c r="G114" s="51">
        <v>0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6"/>
      <c r="U114" s="16"/>
    </row>
    <row r="115" spans="1:21" ht="15">
      <c r="A115" s="10" t="s">
        <v>191</v>
      </c>
      <c r="B115" s="4" t="s">
        <v>192</v>
      </c>
      <c r="C115" s="52"/>
      <c r="D115" s="52"/>
      <c r="E115" s="52"/>
      <c r="F115" s="51">
        <f t="shared" si="0"/>
        <v>0</v>
      </c>
      <c r="G115" s="51">
        <v>0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6"/>
      <c r="U115" s="16"/>
    </row>
    <row r="116" spans="1:21" ht="15">
      <c r="A116" s="29" t="s">
        <v>362</v>
      </c>
      <c r="B116" s="4" t="s">
        <v>193</v>
      </c>
      <c r="C116" s="54"/>
      <c r="D116" s="54"/>
      <c r="E116" s="54"/>
      <c r="F116" s="51">
        <f t="shared" si="0"/>
        <v>0</v>
      </c>
      <c r="G116" s="51">
        <v>0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6"/>
      <c r="U116" s="16"/>
    </row>
    <row r="117" spans="1:21" ht="15">
      <c r="A117" s="29" t="s">
        <v>331</v>
      </c>
      <c r="B117" s="4" t="s">
        <v>194</v>
      </c>
      <c r="C117" s="54"/>
      <c r="D117" s="54"/>
      <c r="E117" s="54"/>
      <c r="F117" s="51">
        <f t="shared" si="0"/>
        <v>0</v>
      </c>
      <c r="G117" s="51">
        <v>0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6"/>
      <c r="U117" s="16"/>
    </row>
    <row r="118" spans="1:21" ht="15">
      <c r="A118" s="30" t="s">
        <v>332</v>
      </c>
      <c r="B118" s="31" t="s">
        <v>195</v>
      </c>
      <c r="C118" s="55">
        <f>SUM(C114:C117)</f>
        <v>0</v>
      </c>
      <c r="D118" s="55">
        <f>SUM(D114:D117)</f>
        <v>0</v>
      </c>
      <c r="E118" s="55">
        <f>SUM(E114:E117)</f>
        <v>0</v>
      </c>
      <c r="F118" s="55">
        <f>SUM(F114:F117)</f>
        <v>0</v>
      </c>
      <c r="G118" s="51">
        <v>0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6"/>
      <c r="U118" s="16"/>
    </row>
    <row r="119" spans="1:21" ht="15">
      <c r="A119" s="10" t="s">
        <v>196</v>
      </c>
      <c r="B119" s="4" t="s">
        <v>197</v>
      </c>
      <c r="C119" s="52"/>
      <c r="D119" s="52"/>
      <c r="E119" s="52"/>
      <c r="F119" s="51">
        <f t="shared" si="0"/>
        <v>0</v>
      </c>
      <c r="G119" s="51">
        <v>0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6"/>
      <c r="U119" s="16"/>
    </row>
    <row r="120" spans="1:21" ht="15.75">
      <c r="A120" s="32" t="s">
        <v>366</v>
      </c>
      <c r="B120" s="33" t="s">
        <v>198</v>
      </c>
      <c r="C120" s="55">
        <f>SUM(C118,C113,C119)</f>
        <v>32630</v>
      </c>
      <c r="D120" s="55">
        <f>SUM(D118,D113,D119)</f>
        <v>536</v>
      </c>
      <c r="E120" s="55">
        <f>SUM(E118,E113,E119)</f>
        <v>4294</v>
      </c>
      <c r="F120" s="55">
        <f>SUM(F118,F113,F119)</f>
        <v>49947000</v>
      </c>
      <c r="G120" s="55">
        <f>SUM(G118,G113,G119)</f>
        <v>120656375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6"/>
      <c r="U120" s="16"/>
    </row>
    <row r="121" spans="1:21" ht="15.75">
      <c r="A121" s="36" t="s">
        <v>402</v>
      </c>
      <c r="B121" s="37"/>
      <c r="C121" s="57">
        <f>SUM(C97,C120)</f>
        <v>228557</v>
      </c>
      <c r="D121" s="57">
        <f>SUM(D97,D120)</f>
        <v>49653</v>
      </c>
      <c r="E121" s="57">
        <f>SUM(E97,E120)</f>
        <v>4294</v>
      </c>
      <c r="F121" s="57">
        <f>SUM(F97,F120)</f>
        <v>321473000</v>
      </c>
      <c r="G121" s="57">
        <f>SUM(G97,G120)</f>
        <v>390247770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2:21" ht="15">
      <c r="B122" s="16"/>
      <c r="C122" s="16"/>
      <c r="D122" s="16"/>
      <c r="E122" s="16"/>
      <c r="F122" s="49"/>
      <c r="G122" s="49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2:21" ht="15">
      <c r="B123" s="16"/>
      <c r="C123" s="16"/>
      <c r="D123" s="16"/>
      <c r="E123" s="16"/>
      <c r="F123" s="49"/>
      <c r="G123" s="49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2:21" ht="15">
      <c r="B124" s="16"/>
      <c r="C124" s="16"/>
      <c r="D124" s="16"/>
      <c r="E124" s="16"/>
      <c r="F124" s="49"/>
      <c r="G124" s="49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2:21" ht="15">
      <c r="B125" s="16"/>
      <c r="C125" s="16"/>
      <c r="D125" s="16"/>
      <c r="E125" s="16"/>
      <c r="F125" s="49"/>
      <c r="G125" s="49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2:21" ht="15">
      <c r="B126" s="16"/>
      <c r="C126" s="16"/>
      <c r="D126" s="16"/>
      <c r="E126" s="16"/>
      <c r="F126" s="49"/>
      <c r="G126" s="49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2:21" ht="15">
      <c r="B127" s="16"/>
      <c r="C127" s="16"/>
      <c r="D127" s="16"/>
      <c r="E127" s="16"/>
      <c r="F127" s="49"/>
      <c r="G127" s="49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2:21" ht="15">
      <c r="B128" s="16"/>
      <c r="C128" s="16"/>
      <c r="D128" s="16"/>
      <c r="E128" s="16"/>
      <c r="F128" s="49"/>
      <c r="G128" s="49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2:21" ht="15">
      <c r="B129" s="16"/>
      <c r="C129" s="16"/>
      <c r="D129" s="16"/>
      <c r="E129" s="16"/>
      <c r="F129" s="49"/>
      <c r="G129" s="49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2:21" ht="15">
      <c r="B130" s="16"/>
      <c r="C130" s="16"/>
      <c r="D130" s="16"/>
      <c r="E130" s="16"/>
      <c r="F130" s="49"/>
      <c r="G130" s="49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2:21" ht="15">
      <c r="B131" s="16"/>
      <c r="C131" s="16"/>
      <c r="D131" s="16"/>
      <c r="E131" s="16"/>
      <c r="F131" s="49"/>
      <c r="G131" s="49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2:21" ht="15">
      <c r="B132" s="16"/>
      <c r="C132" s="16"/>
      <c r="D132" s="16"/>
      <c r="E132" s="16"/>
      <c r="F132" s="49"/>
      <c r="G132" s="49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2:21" ht="15">
      <c r="B133" s="16"/>
      <c r="C133" s="16"/>
      <c r="D133" s="16"/>
      <c r="E133" s="16"/>
      <c r="F133" s="49"/>
      <c r="G133" s="49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2:21" ht="15">
      <c r="B134" s="16"/>
      <c r="C134" s="16"/>
      <c r="D134" s="16"/>
      <c r="E134" s="16"/>
      <c r="F134" s="49"/>
      <c r="G134" s="49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2:21" ht="15">
      <c r="B135" s="16"/>
      <c r="C135" s="16"/>
      <c r="D135" s="16"/>
      <c r="E135" s="16"/>
      <c r="F135" s="49"/>
      <c r="G135" s="49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2:21" ht="15">
      <c r="B136" s="16"/>
      <c r="C136" s="16"/>
      <c r="D136" s="16"/>
      <c r="E136" s="16"/>
      <c r="F136" s="49"/>
      <c r="G136" s="49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2:21" ht="15">
      <c r="B137" s="16"/>
      <c r="C137" s="16"/>
      <c r="D137" s="16"/>
      <c r="E137" s="16"/>
      <c r="F137" s="49"/>
      <c r="G137" s="49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2:21" ht="15">
      <c r="B138" s="16"/>
      <c r="C138" s="16"/>
      <c r="D138" s="16"/>
      <c r="E138" s="16"/>
      <c r="F138" s="49"/>
      <c r="G138" s="49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2:21" ht="15">
      <c r="B139" s="16"/>
      <c r="C139" s="16"/>
      <c r="D139" s="16"/>
      <c r="E139" s="16"/>
      <c r="F139" s="49"/>
      <c r="G139" s="49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2:21" ht="15">
      <c r="B140" s="16"/>
      <c r="C140" s="16"/>
      <c r="D140" s="16"/>
      <c r="E140" s="16"/>
      <c r="F140" s="49"/>
      <c r="G140" s="49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2:21" ht="15">
      <c r="B141" s="16"/>
      <c r="C141" s="16"/>
      <c r="D141" s="16"/>
      <c r="E141" s="16"/>
      <c r="F141" s="49"/>
      <c r="G141" s="49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2:21" ht="15">
      <c r="B142" s="16"/>
      <c r="C142" s="16"/>
      <c r="D142" s="16"/>
      <c r="E142" s="16"/>
      <c r="F142" s="49"/>
      <c r="G142" s="49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2:21" ht="15">
      <c r="B143" s="16"/>
      <c r="C143" s="16"/>
      <c r="D143" s="16"/>
      <c r="E143" s="16"/>
      <c r="F143" s="49"/>
      <c r="G143" s="49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2:21" ht="15">
      <c r="B144" s="16"/>
      <c r="C144" s="16"/>
      <c r="D144" s="16"/>
      <c r="E144" s="16"/>
      <c r="F144" s="49"/>
      <c r="G144" s="49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2:21" ht="15">
      <c r="B145" s="16"/>
      <c r="C145" s="16"/>
      <c r="D145" s="16"/>
      <c r="E145" s="16"/>
      <c r="F145" s="49"/>
      <c r="G145" s="49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2:21" ht="15">
      <c r="B146" s="16"/>
      <c r="C146" s="16"/>
      <c r="D146" s="16"/>
      <c r="E146" s="16"/>
      <c r="F146" s="49"/>
      <c r="G146" s="49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2:21" ht="15">
      <c r="B147" s="16"/>
      <c r="C147" s="16"/>
      <c r="D147" s="16"/>
      <c r="E147" s="16"/>
      <c r="F147" s="49"/>
      <c r="G147" s="49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2:21" ht="15">
      <c r="B148" s="16"/>
      <c r="C148" s="16"/>
      <c r="D148" s="16"/>
      <c r="E148" s="16"/>
      <c r="F148" s="49"/>
      <c r="G148" s="49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2:21" ht="15">
      <c r="B149" s="16"/>
      <c r="C149" s="16"/>
      <c r="D149" s="16"/>
      <c r="E149" s="16"/>
      <c r="F149" s="49"/>
      <c r="G149" s="49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2:21" ht="15">
      <c r="B150" s="16"/>
      <c r="C150" s="16"/>
      <c r="D150" s="16"/>
      <c r="E150" s="16"/>
      <c r="F150" s="49"/>
      <c r="G150" s="49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2:21" ht="15">
      <c r="B151" s="16"/>
      <c r="C151" s="16"/>
      <c r="D151" s="16"/>
      <c r="E151" s="16"/>
      <c r="F151" s="49"/>
      <c r="G151" s="49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2:21" ht="15">
      <c r="B152" s="16"/>
      <c r="C152" s="16"/>
      <c r="D152" s="16"/>
      <c r="E152" s="16"/>
      <c r="F152" s="49"/>
      <c r="G152" s="49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2:21" ht="15">
      <c r="B153" s="16"/>
      <c r="C153" s="16"/>
      <c r="D153" s="16"/>
      <c r="E153" s="16"/>
      <c r="F153" s="49"/>
      <c r="G153" s="49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2:21" ht="15">
      <c r="B154" s="16"/>
      <c r="C154" s="16"/>
      <c r="D154" s="16"/>
      <c r="E154" s="16"/>
      <c r="F154" s="49"/>
      <c r="G154" s="49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2:21" ht="15">
      <c r="B155" s="16"/>
      <c r="C155" s="16"/>
      <c r="D155" s="16"/>
      <c r="E155" s="16"/>
      <c r="F155" s="49"/>
      <c r="G155" s="49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2:21" ht="15">
      <c r="B156" s="16"/>
      <c r="C156" s="16"/>
      <c r="D156" s="16"/>
      <c r="E156" s="16"/>
      <c r="F156" s="49"/>
      <c r="G156" s="49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2:21" ht="15">
      <c r="B157" s="16"/>
      <c r="C157" s="16"/>
      <c r="D157" s="16"/>
      <c r="E157" s="16"/>
      <c r="F157" s="49"/>
      <c r="G157" s="49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2:21" ht="15">
      <c r="B158" s="16"/>
      <c r="C158" s="16"/>
      <c r="D158" s="16"/>
      <c r="E158" s="16"/>
      <c r="F158" s="49"/>
      <c r="G158" s="49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2:21" ht="15">
      <c r="B159" s="16"/>
      <c r="C159" s="16"/>
      <c r="D159" s="16"/>
      <c r="E159" s="16"/>
      <c r="F159" s="49"/>
      <c r="G159" s="49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2:21" ht="15">
      <c r="B160" s="16"/>
      <c r="C160" s="16"/>
      <c r="D160" s="16"/>
      <c r="E160" s="16"/>
      <c r="F160" s="49"/>
      <c r="G160" s="49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2:21" ht="15">
      <c r="B161" s="16"/>
      <c r="C161" s="16"/>
      <c r="D161" s="16"/>
      <c r="E161" s="16"/>
      <c r="F161" s="49"/>
      <c r="G161" s="49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2:21" ht="15">
      <c r="B162" s="16"/>
      <c r="C162" s="16"/>
      <c r="D162" s="16"/>
      <c r="E162" s="16"/>
      <c r="F162" s="49"/>
      <c r="G162" s="49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2:21" ht="15">
      <c r="B163" s="16"/>
      <c r="C163" s="16"/>
      <c r="D163" s="16"/>
      <c r="E163" s="16"/>
      <c r="F163" s="49"/>
      <c r="G163" s="49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2:21" ht="15">
      <c r="B164" s="16"/>
      <c r="C164" s="16"/>
      <c r="D164" s="16"/>
      <c r="E164" s="16"/>
      <c r="F164" s="49"/>
      <c r="G164" s="49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2:21" ht="15">
      <c r="B165" s="16"/>
      <c r="C165" s="16"/>
      <c r="D165" s="16"/>
      <c r="E165" s="16"/>
      <c r="F165" s="49"/>
      <c r="G165" s="49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2:21" ht="15">
      <c r="B166" s="16"/>
      <c r="C166" s="16"/>
      <c r="D166" s="16"/>
      <c r="E166" s="16"/>
      <c r="F166" s="49"/>
      <c r="G166" s="49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2:21" ht="15">
      <c r="B167" s="16"/>
      <c r="C167" s="16"/>
      <c r="D167" s="16"/>
      <c r="E167" s="16"/>
      <c r="F167" s="49"/>
      <c r="G167" s="49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2:21" ht="15">
      <c r="B168" s="16"/>
      <c r="C168" s="16"/>
      <c r="D168" s="16"/>
      <c r="E168" s="16"/>
      <c r="F168" s="49"/>
      <c r="G168" s="49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2:21" ht="15">
      <c r="B169" s="16"/>
      <c r="C169" s="16"/>
      <c r="D169" s="16"/>
      <c r="E169" s="16"/>
      <c r="F169" s="49"/>
      <c r="G169" s="49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2:21" ht="15">
      <c r="B170" s="16"/>
      <c r="C170" s="16"/>
      <c r="D170" s="16"/>
      <c r="E170" s="16"/>
      <c r="F170" s="49"/>
      <c r="G170" s="49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</sheetData>
  <sheetProtection/>
  <mergeCells count="2">
    <mergeCell ref="A1:G1"/>
    <mergeCell ref="A2:G2"/>
  </mergeCells>
  <printOptions/>
  <pageMargins left="0.5118110236220472" right="0.5118110236220472" top="0.35433070866141736" bottom="0.35433070866141736" header="0.21" footer="0.31496062992125984"/>
  <pageSetup fitToHeight="1" fitToWidth="1" horizontalDpi="600" verticalDpi="600" orientation="portrait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view="pageLayout" workbookViewId="0" topLeftCell="A1">
      <selection activeCell="A2" sqref="A2:G2"/>
    </sheetView>
  </sheetViews>
  <sheetFormatPr defaultColWidth="9.140625" defaultRowHeight="15"/>
  <cols>
    <col min="1" max="1" width="91.57421875" style="0" customWidth="1"/>
    <col min="2" max="2" width="8.710937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6" width="16.8515625" style="0" customWidth="1"/>
    <col min="7" max="7" width="16.140625" style="0" customWidth="1"/>
  </cols>
  <sheetData>
    <row r="1" spans="1:7" ht="24" customHeight="1">
      <c r="A1" s="87" t="s">
        <v>490</v>
      </c>
      <c r="B1" s="87"/>
      <c r="C1" s="87"/>
      <c r="D1" s="87"/>
      <c r="E1" s="87"/>
      <c r="F1" s="87"/>
      <c r="G1" s="87"/>
    </row>
    <row r="2" spans="1:7" ht="24" customHeight="1">
      <c r="A2" s="85" t="s">
        <v>422</v>
      </c>
      <c r="B2" s="85"/>
      <c r="C2" s="85"/>
      <c r="D2" s="85"/>
      <c r="E2" s="85"/>
      <c r="F2" s="85"/>
      <c r="G2" s="85"/>
    </row>
    <row r="3" ht="18">
      <c r="A3" s="39"/>
    </row>
    <row r="4" ht="15">
      <c r="A4" s="3"/>
    </row>
    <row r="5" spans="1:7" ht="26.25">
      <c r="A5" s="1" t="s">
        <v>27</v>
      </c>
      <c r="B5" s="2" t="s">
        <v>1</v>
      </c>
      <c r="C5" s="59" t="s">
        <v>431</v>
      </c>
      <c r="D5" s="59" t="s">
        <v>432</v>
      </c>
      <c r="E5" s="59" t="s">
        <v>433</v>
      </c>
      <c r="F5" s="60" t="s">
        <v>438</v>
      </c>
      <c r="G5" s="60" t="s">
        <v>437</v>
      </c>
    </row>
    <row r="6" spans="1:7" ht="15" customHeight="1">
      <c r="A6" s="23" t="s">
        <v>199</v>
      </c>
      <c r="B6" s="5" t="s">
        <v>200</v>
      </c>
      <c r="C6" s="61">
        <v>64656</v>
      </c>
      <c r="D6" s="61"/>
      <c r="E6" s="61"/>
      <c r="F6" s="61">
        <v>55099351</v>
      </c>
      <c r="G6" s="61">
        <v>55099351</v>
      </c>
    </row>
    <row r="7" spans="1:7" ht="15" customHeight="1">
      <c r="A7" s="4" t="s">
        <v>201</v>
      </c>
      <c r="B7" s="5" t="s">
        <v>202</v>
      </c>
      <c r="C7" s="61">
        <v>63966</v>
      </c>
      <c r="D7" s="61"/>
      <c r="E7" s="61"/>
      <c r="F7" s="61">
        <v>66937767</v>
      </c>
      <c r="G7" s="61">
        <v>67590401</v>
      </c>
    </row>
    <row r="8" spans="1:7" ht="15" customHeight="1">
      <c r="A8" s="4" t="s">
        <v>203</v>
      </c>
      <c r="B8" s="5" t="s">
        <v>204</v>
      </c>
      <c r="C8" s="61">
        <v>29721</v>
      </c>
      <c r="D8" s="61">
        <v>9907</v>
      </c>
      <c r="E8" s="61"/>
      <c r="F8" s="61">
        <v>65393099</v>
      </c>
      <c r="G8" s="61">
        <v>68857586</v>
      </c>
    </row>
    <row r="9" spans="1:7" ht="15" customHeight="1">
      <c r="A9" s="4" t="s">
        <v>205</v>
      </c>
      <c r="B9" s="5" t="s">
        <v>206</v>
      </c>
      <c r="C9" s="61">
        <v>2995</v>
      </c>
      <c r="D9" s="61"/>
      <c r="E9" s="61"/>
      <c r="F9" s="61">
        <v>2974260</v>
      </c>
      <c r="G9" s="61">
        <v>3152955</v>
      </c>
    </row>
    <row r="10" spans="1:7" ht="15" customHeight="1">
      <c r="A10" s="4" t="s">
        <v>207</v>
      </c>
      <c r="B10" s="5" t="s">
        <v>208</v>
      </c>
      <c r="C10" s="61"/>
      <c r="D10" s="61"/>
      <c r="E10" s="61"/>
      <c r="F10" s="61">
        <f>SUM(C10:E10)</f>
        <v>0</v>
      </c>
      <c r="G10" s="61">
        <v>3571927</v>
      </c>
    </row>
    <row r="11" spans="1:7" ht="15" customHeight="1">
      <c r="A11" s="4" t="s">
        <v>445</v>
      </c>
      <c r="B11" s="5" t="s">
        <v>210</v>
      </c>
      <c r="C11" s="61"/>
      <c r="D11" s="61"/>
      <c r="E11" s="61"/>
      <c r="F11" s="61">
        <f>SUM(C11:E11)</f>
        <v>0</v>
      </c>
      <c r="G11" s="61">
        <v>2157641</v>
      </c>
    </row>
    <row r="12" spans="1:7" ht="15" customHeight="1">
      <c r="A12" s="6" t="s">
        <v>405</v>
      </c>
      <c r="B12" s="7" t="s">
        <v>211</v>
      </c>
      <c r="C12" s="51">
        <f>SUM(C6:C11)</f>
        <v>161338</v>
      </c>
      <c r="D12" s="51">
        <f>SUM(D6:D11)</f>
        <v>9907</v>
      </c>
      <c r="E12" s="51">
        <f>SUM(E6:E11)</f>
        <v>0</v>
      </c>
      <c r="F12" s="51">
        <f>SUM(F6:F11)</f>
        <v>190404477</v>
      </c>
      <c r="G12" s="51">
        <f>SUM(G6:G11)</f>
        <v>200429861</v>
      </c>
    </row>
    <row r="13" spans="1:7" ht="15" customHeight="1">
      <c r="A13" s="4" t="s">
        <v>212</v>
      </c>
      <c r="B13" s="5" t="s">
        <v>213</v>
      </c>
      <c r="C13" s="61"/>
      <c r="D13" s="61"/>
      <c r="E13" s="61"/>
      <c r="F13" s="61">
        <f>SUM(C13:E13)</f>
        <v>0</v>
      </c>
      <c r="G13" s="61">
        <v>0</v>
      </c>
    </row>
    <row r="14" spans="1:7" ht="15" customHeight="1">
      <c r="A14" s="4" t="s">
        <v>214</v>
      </c>
      <c r="B14" s="5" t="s">
        <v>215</v>
      </c>
      <c r="C14" s="61"/>
      <c r="D14" s="61"/>
      <c r="E14" s="61"/>
      <c r="F14" s="61">
        <f>SUM(C14:E14)</f>
        <v>0</v>
      </c>
      <c r="G14" s="61">
        <v>0</v>
      </c>
    </row>
    <row r="15" spans="1:7" ht="15" customHeight="1">
      <c r="A15" s="4" t="s">
        <v>367</v>
      </c>
      <c r="B15" s="5" t="s">
        <v>216</v>
      </c>
      <c r="C15" s="61"/>
      <c r="D15" s="61"/>
      <c r="E15" s="61"/>
      <c r="F15" s="61">
        <f>SUM(C15:E15)</f>
        <v>0</v>
      </c>
      <c r="G15" s="61">
        <v>0</v>
      </c>
    </row>
    <row r="16" spans="1:7" ht="15" customHeight="1">
      <c r="A16" s="4" t="s">
        <v>368</v>
      </c>
      <c r="B16" s="5" t="s">
        <v>217</v>
      </c>
      <c r="C16" s="61"/>
      <c r="D16" s="61"/>
      <c r="E16" s="61"/>
      <c r="F16" s="61">
        <f>SUM(C16:E16)</f>
        <v>0</v>
      </c>
      <c r="G16" s="61">
        <v>0</v>
      </c>
    </row>
    <row r="17" spans="1:7" ht="15" customHeight="1">
      <c r="A17" s="4" t="s">
        <v>369</v>
      </c>
      <c r="B17" s="5" t="s">
        <v>218</v>
      </c>
      <c r="C17" s="61"/>
      <c r="D17" s="61">
        <v>3206</v>
      </c>
      <c r="E17" s="61"/>
      <c r="F17" s="61">
        <v>6914000</v>
      </c>
      <c r="G17" s="61">
        <v>14966245</v>
      </c>
    </row>
    <row r="18" spans="1:7" ht="15" customHeight="1">
      <c r="A18" s="31" t="s">
        <v>406</v>
      </c>
      <c r="B18" s="41" t="s">
        <v>219</v>
      </c>
      <c r="C18" s="51">
        <f>SUM(C12:C17)</f>
        <v>161338</v>
      </c>
      <c r="D18" s="51">
        <f>SUM(D12:D17)</f>
        <v>13113</v>
      </c>
      <c r="E18" s="51">
        <f>SUM(E12:E17)</f>
        <v>0</v>
      </c>
      <c r="F18" s="51">
        <f>SUM(F12:F17)</f>
        <v>197318477</v>
      </c>
      <c r="G18" s="51">
        <f>SUM(G12:G17)</f>
        <v>215396106</v>
      </c>
    </row>
    <row r="19" spans="1:7" ht="15" customHeight="1">
      <c r="A19" s="4" t="s">
        <v>373</v>
      </c>
      <c r="B19" s="5" t="s">
        <v>228</v>
      </c>
      <c r="C19" s="61"/>
      <c r="D19" s="61"/>
      <c r="E19" s="61"/>
      <c r="F19" s="61">
        <f>SUM(C19:E19)</f>
        <v>0</v>
      </c>
      <c r="G19" s="61">
        <v>0</v>
      </c>
    </row>
    <row r="20" spans="1:7" ht="15" customHeight="1">
      <c r="A20" s="4" t="s">
        <v>374</v>
      </c>
      <c r="B20" s="5" t="s">
        <v>229</v>
      </c>
      <c r="C20" s="61"/>
      <c r="D20" s="61"/>
      <c r="E20" s="61"/>
      <c r="F20" s="61">
        <f>SUM(C20:E20)</f>
        <v>0</v>
      </c>
      <c r="G20" s="61">
        <v>0</v>
      </c>
    </row>
    <row r="21" spans="1:7" ht="15" customHeight="1">
      <c r="A21" s="6" t="s">
        <v>408</v>
      </c>
      <c r="B21" s="7" t="s">
        <v>230</v>
      </c>
      <c r="C21" s="61">
        <f>SUM(C19:C20)</f>
        <v>0</v>
      </c>
      <c r="D21" s="61">
        <f>SUM(D19:D20)</f>
        <v>0</v>
      </c>
      <c r="E21" s="61">
        <f>SUM(E19:E20)</f>
        <v>0</v>
      </c>
      <c r="F21" s="61">
        <f>SUM(F19:F20)</f>
        <v>0</v>
      </c>
      <c r="G21" s="61">
        <f>SUM(G19:G20)</f>
        <v>0</v>
      </c>
    </row>
    <row r="22" spans="1:7" ht="15" customHeight="1">
      <c r="A22" s="4" t="s">
        <v>375</v>
      </c>
      <c r="B22" s="5" t="s">
        <v>231</v>
      </c>
      <c r="C22" s="61"/>
      <c r="D22" s="61"/>
      <c r="E22" s="61"/>
      <c r="F22" s="61">
        <f>SUM(C22:E22)</f>
        <v>0</v>
      </c>
      <c r="G22" s="61">
        <v>0</v>
      </c>
    </row>
    <row r="23" spans="1:7" ht="15" customHeight="1">
      <c r="A23" s="4" t="s">
        <v>376</v>
      </c>
      <c r="B23" s="5" t="s">
        <v>232</v>
      </c>
      <c r="C23" s="61"/>
      <c r="D23" s="61"/>
      <c r="E23" s="61"/>
      <c r="F23" s="61">
        <f>SUM(C23:E23)</f>
        <v>0</v>
      </c>
      <c r="G23" s="61">
        <v>0</v>
      </c>
    </row>
    <row r="24" spans="1:7" ht="15" customHeight="1">
      <c r="A24" s="4" t="s">
        <v>377</v>
      </c>
      <c r="B24" s="5" t="s">
        <v>233</v>
      </c>
      <c r="C24" s="61"/>
      <c r="D24" s="61"/>
      <c r="E24" s="61"/>
      <c r="F24" s="61">
        <f>SUM(C24:E24)</f>
        <v>0</v>
      </c>
      <c r="G24" s="61">
        <v>0</v>
      </c>
    </row>
    <row r="25" spans="1:7" ht="15" customHeight="1">
      <c r="A25" s="4" t="s">
        <v>378</v>
      </c>
      <c r="B25" s="5" t="s">
        <v>234</v>
      </c>
      <c r="C25" s="61">
        <v>30000</v>
      </c>
      <c r="D25" s="61"/>
      <c r="E25" s="61"/>
      <c r="F25" s="61">
        <v>32000000</v>
      </c>
      <c r="G25" s="61">
        <v>32979665</v>
      </c>
    </row>
    <row r="26" spans="1:7" ht="15" customHeight="1">
      <c r="A26" s="4" t="s">
        <v>379</v>
      </c>
      <c r="B26" s="5" t="s">
        <v>235</v>
      </c>
      <c r="C26" s="61"/>
      <c r="D26" s="61"/>
      <c r="E26" s="61"/>
      <c r="F26" s="61">
        <f>SUM(C26:E26)</f>
        <v>0</v>
      </c>
      <c r="G26" s="61">
        <v>0</v>
      </c>
    </row>
    <row r="27" spans="1:7" ht="15" customHeight="1">
      <c r="A27" s="4" t="s">
        <v>236</v>
      </c>
      <c r="B27" s="5" t="s">
        <v>237</v>
      </c>
      <c r="C27" s="61"/>
      <c r="D27" s="61"/>
      <c r="E27" s="61"/>
      <c r="F27" s="61">
        <f>SUM(C27:E27)</f>
        <v>0</v>
      </c>
      <c r="G27" s="61">
        <v>0</v>
      </c>
    </row>
    <row r="28" spans="1:7" ht="15" customHeight="1">
      <c r="A28" s="4" t="s">
        <v>380</v>
      </c>
      <c r="B28" s="5" t="s">
        <v>238</v>
      </c>
      <c r="C28" s="61">
        <v>8000</v>
      </c>
      <c r="D28" s="61"/>
      <c r="E28" s="61"/>
      <c r="F28" s="61">
        <v>8000000</v>
      </c>
      <c r="G28" s="61">
        <v>9806955</v>
      </c>
    </row>
    <row r="29" spans="1:7" ht="15" customHeight="1">
      <c r="A29" s="4" t="s">
        <v>381</v>
      </c>
      <c r="B29" s="5" t="s">
        <v>239</v>
      </c>
      <c r="C29" s="61">
        <v>500</v>
      </c>
      <c r="D29" s="61"/>
      <c r="E29" s="61"/>
      <c r="F29" s="61">
        <v>250000</v>
      </c>
      <c r="G29" s="61">
        <v>0</v>
      </c>
    </row>
    <row r="30" spans="1:7" ht="15" customHeight="1">
      <c r="A30" s="6" t="s">
        <v>409</v>
      </c>
      <c r="B30" s="7" t="s">
        <v>240</v>
      </c>
      <c r="C30" s="51">
        <f>SUM(C25:C29)</f>
        <v>38500</v>
      </c>
      <c r="D30" s="51">
        <f>SUM(D25:D29)</f>
        <v>0</v>
      </c>
      <c r="E30" s="51">
        <f>SUM(E25:E29)</f>
        <v>0</v>
      </c>
      <c r="F30" s="51">
        <f>SUM(F25:F29)</f>
        <v>40250000</v>
      </c>
      <c r="G30" s="51">
        <f>SUM(G25:G29)</f>
        <v>42786620</v>
      </c>
    </row>
    <row r="31" spans="1:7" ht="15" customHeight="1">
      <c r="A31" s="4" t="s">
        <v>382</v>
      </c>
      <c r="B31" s="5" t="s">
        <v>241</v>
      </c>
      <c r="C31" s="61"/>
      <c r="D31" s="61"/>
      <c r="E31" s="61"/>
      <c r="F31" s="61">
        <v>10000000</v>
      </c>
      <c r="G31" s="61">
        <v>6122853</v>
      </c>
    </row>
    <row r="32" spans="1:7" ht="15" customHeight="1">
      <c r="A32" s="31" t="s">
        <v>410</v>
      </c>
      <c r="B32" s="41" t="s">
        <v>242</v>
      </c>
      <c r="C32" s="51">
        <f>SUM(C22:C24,C30,C31)</f>
        <v>38500</v>
      </c>
      <c r="D32" s="51">
        <f>SUM(D22:D24,D30,D31)</f>
        <v>0</v>
      </c>
      <c r="E32" s="51">
        <f>SUM(E22:E24,E30,E31)</f>
        <v>0</v>
      </c>
      <c r="F32" s="51">
        <f>SUM(F22:F24,F30,F31)</f>
        <v>50250000</v>
      </c>
      <c r="G32" s="51">
        <f>SUM(G22:G24,G30,G31)</f>
        <v>48909473</v>
      </c>
    </row>
    <row r="33" spans="1:7" ht="15" customHeight="1">
      <c r="A33" s="10" t="s">
        <v>243</v>
      </c>
      <c r="B33" s="5" t="s">
        <v>244</v>
      </c>
      <c r="C33" s="61"/>
      <c r="D33" s="61"/>
      <c r="E33" s="61"/>
      <c r="F33" s="61">
        <f>SUM(C33:E33)</f>
        <v>0</v>
      </c>
      <c r="G33" s="61">
        <v>0</v>
      </c>
    </row>
    <row r="34" spans="1:7" ht="15" customHeight="1">
      <c r="A34" s="10" t="s">
        <v>383</v>
      </c>
      <c r="B34" s="5" t="s">
        <v>245</v>
      </c>
      <c r="C34" s="61">
        <v>350</v>
      </c>
      <c r="D34" s="61">
        <v>4908</v>
      </c>
      <c r="E34" s="61"/>
      <c r="F34" s="61">
        <v>6125000</v>
      </c>
      <c r="G34" s="61">
        <v>13053784</v>
      </c>
    </row>
    <row r="35" spans="1:7" ht="15" customHeight="1">
      <c r="A35" s="10" t="s">
        <v>384</v>
      </c>
      <c r="B35" s="5" t="s">
        <v>246</v>
      </c>
      <c r="C35" s="61"/>
      <c r="D35" s="61">
        <v>540</v>
      </c>
      <c r="E35" s="61"/>
      <c r="F35" s="61">
        <v>1465000</v>
      </c>
      <c r="G35" s="61">
        <v>1448078</v>
      </c>
    </row>
    <row r="36" spans="1:7" ht="15" customHeight="1">
      <c r="A36" s="10" t="s">
        <v>385</v>
      </c>
      <c r="B36" s="5" t="s">
        <v>247</v>
      </c>
      <c r="C36" s="61"/>
      <c r="D36" s="61"/>
      <c r="E36" s="61"/>
      <c r="F36" s="61">
        <v>0</v>
      </c>
      <c r="G36" s="61">
        <v>0</v>
      </c>
    </row>
    <row r="37" spans="1:7" ht="15" customHeight="1">
      <c r="A37" s="10" t="s">
        <v>248</v>
      </c>
      <c r="B37" s="5" t="s">
        <v>249</v>
      </c>
      <c r="C37" s="61">
        <v>15213</v>
      </c>
      <c r="D37" s="61">
        <v>1481</v>
      </c>
      <c r="E37" s="61"/>
      <c r="F37" s="61">
        <v>15367785</v>
      </c>
      <c r="G37" s="61">
        <v>10727668</v>
      </c>
    </row>
    <row r="38" spans="1:7" ht="15" customHeight="1">
      <c r="A38" s="10" t="s">
        <v>250</v>
      </c>
      <c r="B38" s="5" t="s">
        <v>251</v>
      </c>
      <c r="C38" s="61">
        <v>4202</v>
      </c>
      <c r="D38" s="61">
        <v>1146</v>
      </c>
      <c r="E38" s="61"/>
      <c r="F38" s="61">
        <v>5157874</v>
      </c>
      <c r="G38" s="61">
        <v>4081715</v>
      </c>
    </row>
    <row r="39" spans="1:7" ht="15" customHeight="1">
      <c r="A39" s="10" t="s">
        <v>252</v>
      </c>
      <c r="B39" s="5" t="s">
        <v>253</v>
      </c>
      <c r="C39" s="61"/>
      <c r="D39" s="61"/>
      <c r="E39" s="61"/>
      <c r="F39" s="61">
        <f>SUM(C39:E39)</f>
        <v>0</v>
      </c>
      <c r="G39" s="61">
        <v>149620</v>
      </c>
    </row>
    <row r="40" spans="1:7" ht="15" customHeight="1">
      <c r="A40" s="10" t="s">
        <v>386</v>
      </c>
      <c r="B40" s="5" t="s">
        <v>254</v>
      </c>
      <c r="C40" s="61"/>
      <c r="D40" s="61"/>
      <c r="E40" s="61"/>
      <c r="F40" s="61">
        <f>SUM(C40:E40)</f>
        <v>0</v>
      </c>
      <c r="G40" s="61">
        <v>312522</v>
      </c>
    </row>
    <row r="41" spans="1:7" ht="15" customHeight="1">
      <c r="A41" s="10" t="s">
        <v>387</v>
      </c>
      <c r="B41" s="5" t="s">
        <v>255</v>
      </c>
      <c r="C41" s="61"/>
      <c r="D41" s="61"/>
      <c r="E41" s="61"/>
      <c r="F41" s="61">
        <f>SUM(C41:E41)</f>
        <v>0</v>
      </c>
      <c r="G41" s="61">
        <v>0</v>
      </c>
    </row>
    <row r="42" spans="1:7" ht="15" customHeight="1">
      <c r="A42" s="10" t="s">
        <v>388</v>
      </c>
      <c r="B42" s="5" t="s">
        <v>446</v>
      </c>
      <c r="C42" s="61">
        <v>311</v>
      </c>
      <c r="D42" s="61"/>
      <c r="E42" s="61"/>
      <c r="F42" s="61">
        <v>67550</v>
      </c>
      <c r="G42" s="61">
        <v>2033368</v>
      </c>
    </row>
    <row r="43" spans="1:7" ht="15" customHeight="1">
      <c r="A43" s="40" t="s">
        <v>411</v>
      </c>
      <c r="B43" s="41" t="s">
        <v>256</v>
      </c>
      <c r="C43" s="51">
        <f>SUM(C33:C42)</f>
        <v>20076</v>
      </c>
      <c r="D43" s="51">
        <f>SUM(D33:D42)</f>
        <v>8075</v>
      </c>
      <c r="E43" s="51">
        <f>SUM(E33:E42)</f>
        <v>0</v>
      </c>
      <c r="F43" s="51">
        <f>SUM(F33:F42)</f>
        <v>28183209</v>
      </c>
      <c r="G43" s="51">
        <f>SUM(G33:G42)</f>
        <v>31806755</v>
      </c>
    </row>
    <row r="44" spans="1:7" ht="15" customHeight="1">
      <c r="A44" s="10" t="s">
        <v>265</v>
      </c>
      <c r="B44" s="5" t="s">
        <v>266</v>
      </c>
      <c r="C44" s="61"/>
      <c r="D44" s="61"/>
      <c r="E44" s="61"/>
      <c r="F44" s="61">
        <f>SUM(C44:E44)</f>
        <v>0</v>
      </c>
      <c r="G44" s="61">
        <v>0</v>
      </c>
    </row>
    <row r="45" spans="1:7" ht="15" customHeight="1">
      <c r="A45" s="4" t="s">
        <v>392</v>
      </c>
      <c r="B45" s="5" t="s">
        <v>447</v>
      </c>
      <c r="C45" s="61"/>
      <c r="D45" s="61">
        <v>79</v>
      </c>
      <c r="E45" s="61"/>
      <c r="F45" s="61">
        <v>30000</v>
      </c>
      <c r="G45" s="61">
        <v>98764</v>
      </c>
    </row>
    <row r="46" spans="1:7" ht="15" customHeight="1">
      <c r="A46" s="10" t="s">
        <v>393</v>
      </c>
      <c r="B46" s="5" t="s">
        <v>448</v>
      </c>
      <c r="C46" s="61">
        <v>248</v>
      </c>
      <c r="D46" s="61"/>
      <c r="E46" s="61"/>
      <c r="F46" s="61">
        <v>0</v>
      </c>
      <c r="G46" s="61">
        <v>199240</v>
      </c>
    </row>
    <row r="47" spans="1:7" ht="15" customHeight="1">
      <c r="A47" s="31" t="s">
        <v>413</v>
      </c>
      <c r="B47" s="41" t="s">
        <v>269</v>
      </c>
      <c r="C47" s="51">
        <f>SUM(C44:C46)</f>
        <v>248</v>
      </c>
      <c r="D47" s="51">
        <f>SUM(D44:D46)</f>
        <v>79</v>
      </c>
      <c r="E47" s="51">
        <f>SUM(E44:E46)</f>
        <v>0</v>
      </c>
      <c r="F47" s="51">
        <f>SUM(F44:F46)</f>
        <v>30000</v>
      </c>
      <c r="G47" s="51">
        <f>SUM(G44:G46)</f>
        <v>298004</v>
      </c>
    </row>
    <row r="48" spans="1:7" ht="15" customHeight="1">
      <c r="A48" s="44" t="s">
        <v>4</v>
      </c>
      <c r="B48" s="45"/>
      <c r="C48" s="51">
        <f>SUM(C47,C43,C32,C18)</f>
        <v>220162</v>
      </c>
      <c r="D48" s="51">
        <f>SUM(D47,D43,D32,D18)</f>
        <v>21267</v>
      </c>
      <c r="E48" s="51">
        <f>SUM(E47,E43,E32,E18)</f>
        <v>0</v>
      </c>
      <c r="F48" s="51">
        <f>SUM(F47,F43,F32,F18)</f>
        <v>275781686</v>
      </c>
      <c r="G48" s="51">
        <f>SUM(G47,G43,G32,G18)</f>
        <v>296410338</v>
      </c>
    </row>
    <row r="49" spans="1:7" ht="15" customHeight="1">
      <c r="A49" s="4" t="s">
        <v>220</v>
      </c>
      <c r="B49" s="5" t="s">
        <v>221</v>
      </c>
      <c r="C49" s="61"/>
      <c r="D49" s="61"/>
      <c r="E49" s="61"/>
      <c r="F49" s="61">
        <f>SUM(C49:E49)</f>
        <v>0</v>
      </c>
      <c r="G49" s="61">
        <v>0</v>
      </c>
    </row>
    <row r="50" spans="1:7" ht="15" customHeight="1">
      <c r="A50" s="4" t="s">
        <v>222</v>
      </c>
      <c r="B50" s="5" t="s">
        <v>223</v>
      </c>
      <c r="C50" s="61"/>
      <c r="D50" s="61"/>
      <c r="E50" s="61"/>
      <c r="F50" s="61">
        <f>SUM(C50:E50)</f>
        <v>0</v>
      </c>
      <c r="G50" s="61">
        <v>0</v>
      </c>
    </row>
    <row r="51" spans="1:7" ht="15" customHeight="1">
      <c r="A51" s="4" t="s">
        <v>370</v>
      </c>
      <c r="B51" s="5" t="s">
        <v>224</v>
      </c>
      <c r="C51" s="61"/>
      <c r="D51" s="61"/>
      <c r="E51" s="61"/>
      <c r="F51" s="61">
        <f>SUM(C51:E51)</f>
        <v>0</v>
      </c>
      <c r="G51" s="61">
        <v>0</v>
      </c>
    </row>
    <row r="52" spans="1:7" ht="15" customHeight="1">
      <c r="A52" s="4" t="s">
        <v>371</v>
      </c>
      <c r="B52" s="5" t="s">
        <v>225</v>
      </c>
      <c r="C52" s="61"/>
      <c r="D52" s="61"/>
      <c r="E52" s="61"/>
      <c r="F52" s="61">
        <f>SUM(C52:E52)</f>
        <v>0</v>
      </c>
      <c r="G52" s="61">
        <v>0</v>
      </c>
    </row>
    <row r="53" spans="1:7" ht="15" customHeight="1">
      <c r="A53" s="4" t="s">
        <v>372</v>
      </c>
      <c r="B53" s="5" t="s">
        <v>226</v>
      </c>
      <c r="C53" s="61"/>
      <c r="D53" s="61"/>
      <c r="E53" s="61"/>
      <c r="F53" s="61">
        <f>SUM(C53:E53)</f>
        <v>0</v>
      </c>
      <c r="G53" s="61">
        <v>0</v>
      </c>
    </row>
    <row r="54" spans="1:7" ht="15" customHeight="1">
      <c r="A54" s="31" t="s">
        <v>407</v>
      </c>
      <c r="B54" s="41" t="s">
        <v>227</v>
      </c>
      <c r="C54" s="61">
        <f>SUM(C49:C53)</f>
        <v>0</v>
      </c>
      <c r="D54" s="61">
        <f>SUM(D49:D53)</f>
        <v>0</v>
      </c>
      <c r="E54" s="61">
        <f>SUM(E49:E53)</f>
        <v>0</v>
      </c>
      <c r="F54" s="51">
        <f>SUM(F49:F53)</f>
        <v>0</v>
      </c>
      <c r="G54" s="51">
        <f>SUM(G49:G53)</f>
        <v>0</v>
      </c>
    </row>
    <row r="55" spans="1:7" ht="15" customHeight="1">
      <c r="A55" s="10" t="s">
        <v>389</v>
      </c>
      <c r="B55" s="5" t="s">
        <v>257</v>
      </c>
      <c r="C55" s="61"/>
      <c r="D55" s="61"/>
      <c r="E55" s="61"/>
      <c r="F55" s="61">
        <f>SUM(C55:E55)</f>
        <v>0</v>
      </c>
      <c r="G55" s="61">
        <v>0</v>
      </c>
    </row>
    <row r="56" spans="1:7" ht="15" customHeight="1">
      <c r="A56" s="10" t="s">
        <v>390</v>
      </c>
      <c r="B56" s="5" t="s">
        <v>258</v>
      </c>
      <c r="C56" s="61"/>
      <c r="D56" s="61"/>
      <c r="E56" s="61"/>
      <c r="F56" s="61">
        <f>SUM(C56:E56)</f>
        <v>0</v>
      </c>
      <c r="G56" s="61">
        <v>650000</v>
      </c>
    </row>
    <row r="57" spans="1:7" ht="15" customHeight="1">
      <c r="A57" s="10" t="s">
        <v>259</v>
      </c>
      <c r="B57" s="5" t="s">
        <v>260</v>
      </c>
      <c r="C57" s="61"/>
      <c r="D57" s="61"/>
      <c r="E57" s="61"/>
      <c r="F57" s="61">
        <f>SUM(C57:E57)</f>
        <v>0</v>
      </c>
      <c r="G57" s="61">
        <v>0</v>
      </c>
    </row>
    <row r="58" spans="1:7" ht="15" customHeight="1">
      <c r="A58" s="10" t="s">
        <v>391</v>
      </c>
      <c r="B58" s="5" t="s">
        <v>261</v>
      </c>
      <c r="C58" s="61"/>
      <c r="D58" s="61"/>
      <c r="E58" s="61"/>
      <c r="F58" s="61">
        <f>SUM(C58:E58)</f>
        <v>0</v>
      </c>
      <c r="G58" s="61">
        <v>0</v>
      </c>
    </row>
    <row r="59" spans="1:7" ht="15" customHeight="1">
      <c r="A59" s="10" t="s">
        <v>262</v>
      </c>
      <c r="B59" s="5" t="s">
        <v>263</v>
      </c>
      <c r="C59" s="61"/>
      <c r="D59" s="61"/>
      <c r="E59" s="61"/>
      <c r="F59" s="61">
        <f>SUM(C59:E59)</f>
        <v>0</v>
      </c>
      <c r="G59" s="61">
        <v>0</v>
      </c>
    </row>
    <row r="60" spans="1:7" ht="15" customHeight="1">
      <c r="A60" s="31" t="s">
        <v>412</v>
      </c>
      <c r="B60" s="41" t="s">
        <v>264</v>
      </c>
      <c r="C60" s="61">
        <f>SUM(C55:C59)</f>
        <v>0</v>
      </c>
      <c r="D60" s="61">
        <f>SUM(D55:D59)</f>
        <v>0</v>
      </c>
      <c r="E60" s="61">
        <f>SUM(E55:E59)</f>
        <v>0</v>
      </c>
      <c r="F60" s="51">
        <f>SUM(F55:F59)</f>
        <v>0</v>
      </c>
      <c r="G60" s="51">
        <f>SUM(G55:G59)</f>
        <v>650000</v>
      </c>
    </row>
    <row r="61" spans="1:7" ht="15" customHeight="1">
      <c r="A61" s="10" t="s">
        <v>270</v>
      </c>
      <c r="B61" s="5" t="s">
        <v>271</v>
      </c>
      <c r="C61" s="61"/>
      <c r="D61" s="61"/>
      <c r="E61" s="61"/>
      <c r="F61" s="61">
        <f>SUM(C61:E61)</f>
        <v>0</v>
      </c>
      <c r="G61" s="61">
        <v>0</v>
      </c>
    </row>
    <row r="62" spans="1:7" ht="15" customHeight="1">
      <c r="A62" s="4" t="s">
        <v>394</v>
      </c>
      <c r="B62" s="5" t="s">
        <v>449</v>
      </c>
      <c r="C62" s="61"/>
      <c r="D62" s="61">
        <v>333</v>
      </c>
      <c r="E62" s="61"/>
      <c r="F62" s="61">
        <v>119000</v>
      </c>
      <c r="G62" s="61">
        <v>119975</v>
      </c>
    </row>
    <row r="63" spans="1:7" ht="15" customHeight="1">
      <c r="A63" s="10" t="s">
        <v>395</v>
      </c>
      <c r="B63" s="5" t="s">
        <v>450</v>
      </c>
      <c r="C63" s="61">
        <v>1242</v>
      </c>
      <c r="D63" s="61"/>
      <c r="E63" s="61"/>
      <c r="F63" s="61">
        <v>0</v>
      </c>
      <c r="G63" s="61">
        <v>392500</v>
      </c>
    </row>
    <row r="64" spans="1:7" ht="15" customHeight="1">
      <c r="A64" s="31" t="s">
        <v>415</v>
      </c>
      <c r="B64" s="41" t="s">
        <v>274</v>
      </c>
      <c r="C64" s="51">
        <f>SUM(C61:C63)</f>
        <v>1242</v>
      </c>
      <c r="D64" s="51">
        <f>SUM(D61:D63)</f>
        <v>333</v>
      </c>
      <c r="E64" s="51">
        <f>SUM(E61:E63)</f>
        <v>0</v>
      </c>
      <c r="F64" s="51">
        <f>SUM(F61:F63)</f>
        <v>119000</v>
      </c>
      <c r="G64" s="51">
        <f>SUM(G61:G63)</f>
        <v>512475</v>
      </c>
    </row>
    <row r="65" spans="1:7" ht="15" customHeight="1">
      <c r="A65" s="44" t="s">
        <v>5</v>
      </c>
      <c r="B65" s="45"/>
      <c r="C65" s="51">
        <f>SUM(C64,C60,C54)</f>
        <v>1242</v>
      </c>
      <c r="D65" s="51">
        <f>SUM(D64,D60,D54)</f>
        <v>333</v>
      </c>
      <c r="E65" s="51">
        <f>SUM(E64,E60,E54)</f>
        <v>0</v>
      </c>
      <c r="F65" s="51">
        <f>SUM(F64,F60,F54)</f>
        <v>119000</v>
      </c>
      <c r="G65" s="51">
        <f>SUM(G64,G60,G54)</f>
        <v>1162475</v>
      </c>
    </row>
    <row r="66" spans="1:7" ht="15.75">
      <c r="A66" s="38" t="s">
        <v>414</v>
      </c>
      <c r="B66" s="27" t="s">
        <v>275</v>
      </c>
      <c r="C66" s="51">
        <f>SUM(C48,C65)</f>
        <v>221404</v>
      </c>
      <c r="D66" s="51">
        <f>SUM(D48,D65)</f>
        <v>21600</v>
      </c>
      <c r="E66" s="51">
        <f>SUM(E48,E65)</f>
        <v>0</v>
      </c>
      <c r="F66" s="51">
        <f>SUM(F48,F65)</f>
        <v>275900686</v>
      </c>
      <c r="G66" s="51">
        <f>SUM(G48,G65)</f>
        <v>297572813</v>
      </c>
    </row>
    <row r="67" spans="1:7" ht="15.75">
      <c r="A67" s="47" t="s">
        <v>6</v>
      </c>
      <c r="B67" s="46"/>
      <c r="C67" s="61">
        <f>C48-'2.K.mell.'!C73</f>
        <v>38277</v>
      </c>
      <c r="D67" s="61">
        <f>D48-'2.K.mell.'!D73</f>
        <v>-13090</v>
      </c>
      <c r="E67" s="61">
        <f>E48-'2.K.mell.'!E73</f>
        <v>0</v>
      </c>
      <c r="F67" s="61">
        <f>F48-'2.K.mell.'!F73</f>
        <v>15399686</v>
      </c>
      <c r="G67" s="61">
        <f>G48-'2.K.mell.'!G73</f>
        <v>71973017</v>
      </c>
    </row>
    <row r="68" spans="1:7" ht="15.75">
      <c r="A68" s="47" t="s">
        <v>7</v>
      </c>
      <c r="B68" s="46"/>
      <c r="C68" s="61">
        <f>C65-'2.K.mell.'!C96</f>
        <v>-12800</v>
      </c>
      <c r="D68" s="61">
        <f>D65-'2.K.mell.'!D96</f>
        <v>-14427</v>
      </c>
      <c r="E68" s="61">
        <f>E65-'2.K.mell.'!E96</f>
        <v>0</v>
      </c>
      <c r="F68" s="61">
        <f>F65-'2.K.mell.'!F96</f>
        <v>-11025000</v>
      </c>
      <c r="G68" s="61">
        <f>G65-'2.K.mell.'!G96</f>
        <v>-43991599</v>
      </c>
    </row>
    <row r="69" spans="1:7" ht="15">
      <c r="A69" s="29" t="s">
        <v>396</v>
      </c>
      <c r="B69" s="4" t="s">
        <v>276</v>
      </c>
      <c r="C69" s="61"/>
      <c r="D69" s="61"/>
      <c r="E69" s="61"/>
      <c r="F69" s="61">
        <f>SUM(C69:E69)</f>
        <v>0</v>
      </c>
      <c r="G69" s="61">
        <v>0</v>
      </c>
    </row>
    <row r="70" spans="1:7" ht="15">
      <c r="A70" s="10" t="s">
        <v>277</v>
      </c>
      <c r="B70" s="4" t="s">
        <v>278</v>
      </c>
      <c r="C70" s="61"/>
      <c r="D70" s="61"/>
      <c r="E70" s="61"/>
      <c r="F70" s="61">
        <f>SUM(C70:E70)</f>
        <v>0</v>
      </c>
      <c r="G70" s="61">
        <v>0</v>
      </c>
    </row>
    <row r="71" spans="1:7" ht="15">
      <c r="A71" s="29" t="s">
        <v>397</v>
      </c>
      <c r="B71" s="4" t="s">
        <v>279</v>
      </c>
      <c r="C71" s="61"/>
      <c r="D71" s="61"/>
      <c r="E71" s="61"/>
      <c r="F71" s="61">
        <f aca="true" t="shared" si="0" ref="F71:F94">SUM(C71:E71)</f>
        <v>0</v>
      </c>
      <c r="G71" s="61">
        <v>0</v>
      </c>
    </row>
    <row r="72" spans="1:7" ht="15">
      <c r="A72" s="12" t="s">
        <v>416</v>
      </c>
      <c r="B72" s="6" t="s">
        <v>280</v>
      </c>
      <c r="C72" s="61"/>
      <c r="D72" s="61"/>
      <c r="E72" s="61"/>
      <c r="F72" s="61">
        <f t="shared" si="0"/>
        <v>0</v>
      </c>
      <c r="G72" s="61">
        <f>SUM(D72:F72)</f>
        <v>0</v>
      </c>
    </row>
    <row r="73" spans="1:7" ht="15">
      <c r="A73" s="10" t="s">
        <v>398</v>
      </c>
      <c r="B73" s="4" t="s">
        <v>281</v>
      </c>
      <c r="C73" s="61"/>
      <c r="D73" s="61"/>
      <c r="E73" s="61"/>
      <c r="F73" s="61">
        <f t="shared" si="0"/>
        <v>0</v>
      </c>
      <c r="G73" s="61">
        <v>40000000</v>
      </c>
    </row>
    <row r="74" spans="1:7" ht="15">
      <c r="A74" s="29" t="s">
        <v>282</v>
      </c>
      <c r="B74" s="4" t="s">
        <v>283</v>
      </c>
      <c r="C74" s="61"/>
      <c r="D74" s="61"/>
      <c r="E74" s="61"/>
      <c r="F74" s="61">
        <f t="shared" si="0"/>
        <v>0</v>
      </c>
      <c r="G74" s="61">
        <v>0</v>
      </c>
    </row>
    <row r="75" spans="1:7" ht="15">
      <c r="A75" s="10" t="s">
        <v>399</v>
      </c>
      <c r="B75" s="4" t="s">
        <v>284</v>
      </c>
      <c r="C75" s="61"/>
      <c r="D75" s="61"/>
      <c r="E75" s="61"/>
      <c r="F75" s="61">
        <f t="shared" si="0"/>
        <v>0</v>
      </c>
      <c r="G75" s="61">
        <v>0</v>
      </c>
    </row>
    <row r="76" spans="1:7" ht="15">
      <c r="A76" s="29" t="s">
        <v>285</v>
      </c>
      <c r="B76" s="4" t="s">
        <v>286</v>
      </c>
      <c r="C76" s="61"/>
      <c r="D76" s="61"/>
      <c r="E76" s="61"/>
      <c r="F76" s="61">
        <f t="shared" si="0"/>
        <v>0</v>
      </c>
      <c r="G76" s="61">
        <v>0</v>
      </c>
    </row>
    <row r="77" spans="1:7" ht="15">
      <c r="A77" s="11" t="s">
        <v>417</v>
      </c>
      <c r="B77" s="6" t="s">
        <v>287</v>
      </c>
      <c r="C77" s="61"/>
      <c r="D77" s="61"/>
      <c r="E77" s="61"/>
      <c r="F77" s="61">
        <f t="shared" si="0"/>
        <v>0</v>
      </c>
      <c r="G77" s="61">
        <v>40000000</v>
      </c>
    </row>
    <row r="78" spans="1:7" ht="15">
      <c r="A78" s="4" t="s">
        <v>426</v>
      </c>
      <c r="B78" s="4" t="s">
        <v>288</v>
      </c>
      <c r="C78" s="61"/>
      <c r="D78" s="61">
        <v>13626</v>
      </c>
      <c r="E78" s="61">
        <v>4294</v>
      </c>
      <c r="F78" s="61">
        <v>45572314</v>
      </c>
      <c r="G78" s="61">
        <v>45572314</v>
      </c>
    </row>
    <row r="79" spans="1:7" ht="15">
      <c r="A79" s="4" t="s">
        <v>427</v>
      </c>
      <c r="B79" s="4" t="s">
        <v>288</v>
      </c>
      <c r="C79" s="61">
        <v>7153</v>
      </c>
      <c r="D79" s="61">
        <v>14427</v>
      </c>
      <c r="E79" s="61"/>
      <c r="F79" s="61">
        <v>0</v>
      </c>
      <c r="G79" s="61">
        <v>0</v>
      </c>
    </row>
    <row r="80" spans="1:7" ht="15">
      <c r="A80" s="4" t="s">
        <v>424</v>
      </c>
      <c r="B80" s="4" t="s">
        <v>289</v>
      </c>
      <c r="C80" s="61"/>
      <c r="D80" s="61"/>
      <c r="E80" s="61"/>
      <c r="F80" s="61">
        <f t="shared" si="0"/>
        <v>0</v>
      </c>
      <c r="G80" s="61">
        <v>0</v>
      </c>
    </row>
    <row r="81" spans="1:7" ht="15">
      <c r="A81" s="4" t="s">
        <v>425</v>
      </c>
      <c r="B81" s="4" t="s">
        <v>289</v>
      </c>
      <c r="C81" s="61"/>
      <c r="D81" s="61"/>
      <c r="E81" s="61"/>
      <c r="F81" s="61">
        <f t="shared" si="0"/>
        <v>0</v>
      </c>
      <c r="G81" s="61">
        <v>0</v>
      </c>
    </row>
    <row r="82" spans="1:7" ht="15">
      <c r="A82" s="6" t="s">
        <v>418</v>
      </c>
      <c r="B82" s="6" t="s">
        <v>290</v>
      </c>
      <c r="C82" s="51">
        <f>SUM(C78:C81)</f>
        <v>7153</v>
      </c>
      <c r="D82" s="51">
        <f>SUM(D78:D81)</f>
        <v>28053</v>
      </c>
      <c r="E82" s="51">
        <f>SUM(E78:E81)</f>
        <v>4294</v>
      </c>
      <c r="F82" s="51">
        <f>SUM(F78:F81)</f>
        <v>45572314</v>
      </c>
      <c r="G82" s="51">
        <f>SUM(G78:G81)</f>
        <v>45572314</v>
      </c>
    </row>
    <row r="83" spans="1:7" ht="15">
      <c r="A83" s="29" t="s">
        <v>291</v>
      </c>
      <c r="B83" s="4" t="s">
        <v>292</v>
      </c>
      <c r="C83" s="61"/>
      <c r="D83" s="61"/>
      <c r="E83" s="61"/>
      <c r="F83" s="61">
        <f t="shared" si="0"/>
        <v>0</v>
      </c>
      <c r="G83" s="61">
        <v>7102643</v>
      </c>
    </row>
    <row r="84" spans="1:7" ht="15">
      <c r="A84" s="29" t="s">
        <v>293</v>
      </c>
      <c r="B84" s="4" t="s">
        <v>294</v>
      </c>
      <c r="C84" s="61"/>
      <c r="D84" s="61"/>
      <c r="E84" s="61"/>
      <c r="F84" s="61">
        <f t="shared" si="0"/>
        <v>0</v>
      </c>
      <c r="G84" s="61">
        <v>0</v>
      </c>
    </row>
    <row r="85" spans="1:7" ht="15">
      <c r="A85" s="29" t="s">
        <v>295</v>
      </c>
      <c r="B85" s="4" t="s">
        <v>296</v>
      </c>
      <c r="C85" s="61"/>
      <c r="D85" s="61"/>
      <c r="E85" s="61"/>
      <c r="F85" s="61">
        <f t="shared" si="0"/>
        <v>0</v>
      </c>
      <c r="G85" s="61">
        <v>0</v>
      </c>
    </row>
    <row r="86" spans="1:7" ht="15">
      <c r="A86" s="29" t="s">
        <v>297</v>
      </c>
      <c r="B86" s="4" t="s">
        <v>298</v>
      </c>
      <c r="C86" s="61"/>
      <c r="D86" s="61"/>
      <c r="E86" s="61"/>
      <c r="F86" s="61">
        <f t="shared" si="0"/>
        <v>0</v>
      </c>
      <c r="G86" s="61">
        <v>0</v>
      </c>
    </row>
    <row r="87" spans="1:7" ht="15">
      <c r="A87" s="10" t="s">
        <v>400</v>
      </c>
      <c r="B87" s="4" t="s">
        <v>299</v>
      </c>
      <c r="C87" s="61"/>
      <c r="D87" s="61"/>
      <c r="E87" s="61"/>
      <c r="F87" s="61">
        <f t="shared" si="0"/>
        <v>0</v>
      </c>
      <c r="G87" s="61">
        <v>0</v>
      </c>
    </row>
    <row r="88" spans="1:7" ht="15">
      <c r="A88" s="12" t="s">
        <v>419</v>
      </c>
      <c r="B88" s="6" t="s">
        <v>300</v>
      </c>
      <c r="C88" s="51">
        <f>SUM(C72,C77,C82,C83:C87)</f>
        <v>7153</v>
      </c>
      <c r="D88" s="51">
        <f>SUM(D72,D77,D82,D83:D87)</f>
        <v>28053</v>
      </c>
      <c r="E88" s="51">
        <f>SUM(E72,E77,E82,E83:E87)</f>
        <v>4294</v>
      </c>
      <c r="F88" s="51">
        <f>SUM(F72,F77,F82,F83:F87)</f>
        <v>45572314</v>
      </c>
      <c r="G88" s="51">
        <f>SUM(G72,G77,G82,G83:G87)</f>
        <v>92674957</v>
      </c>
    </row>
    <row r="89" spans="1:7" ht="15">
      <c r="A89" s="10" t="s">
        <v>301</v>
      </c>
      <c r="B89" s="4" t="s">
        <v>302</v>
      </c>
      <c r="C89" s="61"/>
      <c r="D89" s="61"/>
      <c r="E89" s="61"/>
      <c r="F89" s="61">
        <f t="shared" si="0"/>
        <v>0</v>
      </c>
      <c r="G89" s="61">
        <v>0</v>
      </c>
    </row>
    <row r="90" spans="1:7" ht="15">
      <c r="A90" s="10" t="s">
        <v>303</v>
      </c>
      <c r="B90" s="4" t="s">
        <v>304</v>
      </c>
      <c r="C90" s="61"/>
      <c r="D90" s="61"/>
      <c r="E90" s="61"/>
      <c r="F90" s="61">
        <f t="shared" si="0"/>
        <v>0</v>
      </c>
      <c r="G90" s="61">
        <v>0</v>
      </c>
    </row>
    <row r="91" spans="1:7" ht="15">
      <c r="A91" s="29" t="s">
        <v>305</v>
      </c>
      <c r="B91" s="4" t="s">
        <v>306</v>
      </c>
      <c r="C91" s="61"/>
      <c r="D91" s="61"/>
      <c r="E91" s="61"/>
      <c r="F91" s="61">
        <f t="shared" si="0"/>
        <v>0</v>
      </c>
      <c r="G91" s="61">
        <v>0</v>
      </c>
    </row>
    <row r="92" spans="1:7" ht="15">
      <c r="A92" s="29" t="s">
        <v>401</v>
      </c>
      <c r="B92" s="4" t="s">
        <v>307</v>
      </c>
      <c r="C92" s="61"/>
      <c r="D92" s="61"/>
      <c r="E92" s="61"/>
      <c r="F92" s="61">
        <f t="shared" si="0"/>
        <v>0</v>
      </c>
      <c r="G92" s="61">
        <v>0</v>
      </c>
    </row>
    <row r="93" spans="1:7" ht="15">
      <c r="A93" s="11" t="s">
        <v>420</v>
      </c>
      <c r="B93" s="6" t="s">
        <v>308</v>
      </c>
      <c r="C93" s="61"/>
      <c r="D93" s="61"/>
      <c r="E93" s="61"/>
      <c r="F93" s="61">
        <f t="shared" si="0"/>
        <v>0</v>
      </c>
      <c r="G93" s="61">
        <v>0</v>
      </c>
    </row>
    <row r="94" spans="1:7" ht="15">
      <c r="A94" s="12" t="s">
        <v>309</v>
      </c>
      <c r="B94" s="6" t="s">
        <v>310</v>
      </c>
      <c r="C94" s="61"/>
      <c r="D94" s="61"/>
      <c r="E94" s="61"/>
      <c r="F94" s="61">
        <f t="shared" si="0"/>
        <v>0</v>
      </c>
      <c r="G94" s="61">
        <v>0</v>
      </c>
    </row>
    <row r="95" spans="1:7" ht="15.75">
      <c r="A95" s="32" t="s">
        <v>421</v>
      </c>
      <c r="B95" s="33" t="s">
        <v>311</v>
      </c>
      <c r="C95" s="51">
        <f>SUM(C88,C93,C94)</f>
        <v>7153</v>
      </c>
      <c r="D95" s="51">
        <f>SUM(D88,D93,D94)</f>
        <v>28053</v>
      </c>
      <c r="E95" s="51">
        <f>SUM(E88,E93,E94)</f>
        <v>4294</v>
      </c>
      <c r="F95" s="51">
        <f>SUM(F88,F93,F94)</f>
        <v>45572314</v>
      </c>
      <c r="G95" s="51">
        <f>SUM(G88,G93,G94)</f>
        <v>92674957</v>
      </c>
    </row>
    <row r="96" spans="1:7" ht="15.75">
      <c r="A96" s="36" t="s">
        <v>403</v>
      </c>
      <c r="B96" s="37"/>
      <c r="C96" s="51">
        <f>SUM(C66,C95)</f>
        <v>228557</v>
      </c>
      <c r="D96" s="51">
        <f>SUM(D66,D95)</f>
        <v>49653</v>
      </c>
      <c r="E96" s="51">
        <f>SUM(E66,E95)</f>
        <v>4294</v>
      </c>
      <c r="F96" s="51">
        <f>SUM(F66,F95)</f>
        <v>321473000</v>
      </c>
      <c r="G96" s="51">
        <f>SUM(G66,G95)</f>
        <v>390247770</v>
      </c>
    </row>
  </sheetData>
  <sheetProtection/>
  <mergeCells count="2">
    <mergeCell ref="A1:G1"/>
    <mergeCell ref="A2:G2"/>
  </mergeCell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87.8515625" style="0" customWidth="1"/>
    <col min="3" max="5" width="20.7109375" style="0" hidden="1" customWidth="1"/>
    <col min="6" max="7" width="15.57421875" style="48" customWidth="1"/>
  </cols>
  <sheetData>
    <row r="1" spans="1:7" ht="21" customHeight="1">
      <c r="A1" s="87" t="s">
        <v>491</v>
      </c>
      <c r="B1" s="87"/>
      <c r="C1" s="87"/>
      <c r="D1" s="87"/>
      <c r="E1" s="87"/>
      <c r="F1" s="87"/>
      <c r="G1" s="87"/>
    </row>
    <row r="2" spans="1:7" ht="18.75" customHeight="1">
      <c r="A2" s="88" t="s">
        <v>423</v>
      </c>
      <c r="B2" s="85"/>
      <c r="C2" s="85"/>
      <c r="D2" s="85"/>
      <c r="E2" s="85"/>
      <c r="F2" s="85"/>
      <c r="G2" s="85"/>
    </row>
    <row r="3" ht="15">
      <c r="A3" s="3"/>
    </row>
    <row r="4" spans="1:7" ht="29.25">
      <c r="A4" s="1" t="s">
        <v>27</v>
      </c>
      <c r="B4" s="2" t="s">
        <v>28</v>
      </c>
      <c r="C4" s="56" t="s">
        <v>431</v>
      </c>
      <c r="D4" s="56" t="s">
        <v>432</v>
      </c>
      <c r="E4" s="56" t="s">
        <v>433</v>
      </c>
      <c r="F4" s="68" t="s">
        <v>438</v>
      </c>
      <c r="G4" s="68" t="s">
        <v>437</v>
      </c>
    </row>
    <row r="5" spans="1:7" ht="15">
      <c r="A5" s="20" t="s">
        <v>29</v>
      </c>
      <c r="B5" s="21" t="s">
        <v>30</v>
      </c>
      <c r="C5" s="50">
        <v>16111</v>
      </c>
      <c r="D5" s="50"/>
      <c r="E5" s="50">
        <v>3184</v>
      </c>
      <c r="F5" s="61">
        <v>21015000</v>
      </c>
      <c r="G5" s="61">
        <v>18563138</v>
      </c>
    </row>
    <row r="6" spans="1:7" ht="15">
      <c r="A6" s="20" t="s">
        <v>31</v>
      </c>
      <c r="B6" s="22" t="s">
        <v>32</v>
      </c>
      <c r="C6" s="50"/>
      <c r="D6" s="50"/>
      <c r="E6" s="50"/>
      <c r="F6" s="61">
        <f aca="true" t="shared" si="0" ref="F6:F69">SUM(C6:E6)</f>
        <v>0</v>
      </c>
      <c r="G6" s="61">
        <v>1600500</v>
      </c>
    </row>
    <row r="7" spans="1:7" ht="15">
      <c r="A7" s="20" t="s">
        <v>33</v>
      </c>
      <c r="B7" s="22" t="s">
        <v>34</v>
      </c>
      <c r="C7" s="50"/>
      <c r="D7" s="50"/>
      <c r="E7" s="50"/>
      <c r="F7" s="61">
        <f t="shared" si="0"/>
        <v>0</v>
      </c>
      <c r="G7" s="61">
        <v>0</v>
      </c>
    </row>
    <row r="8" spans="1:7" ht="15">
      <c r="A8" s="23" t="s">
        <v>35</v>
      </c>
      <c r="B8" s="22" t="s">
        <v>36</v>
      </c>
      <c r="C8" s="50"/>
      <c r="D8" s="50"/>
      <c r="E8" s="50"/>
      <c r="F8" s="61">
        <f t="shared" si="0"/>
        <v>0</v>
      </c>
      <c r="G8" s="61">
        <v>0</v>
      </c>
    </row>
    <row r="9" spans="1:7" ht="15">
      <c r="A9" s="23" t="s">
        <v>37</v>
      </c>
      <c r="B9" s="22" t="s">
        <v>38</v>
      </c>
      <c r="C9" s="50"/>
      <c r="D9" s="50"/>
      <c r="E9" s="50"/>
      <c r="F9" s="61">
        <f t="shared" si="0"/>
        <v>0</v>
      </c>
      <c r="G9" s="61">
        <v>0</v>
      </c>
    </row>
    <row r="10" spans="1:7" ht="14.25" customHeight="1">
      <c r="A10" s="23" t="s">
        <v>39</v>
      </c>
      <c r="B10" s="22" t="s">
        <v>40</v>
      </c>
      <c r="C10" s="50"/>
      <c r="D10" s="50"/>
      <c r="E10" s="50"/>
      <c r="F10" s="61">
        <f t="shared" si="0"/>
        <v>0</v>
      </c>
      <c r="G10" s="61">
        <v>0</v>
      </c>
    </row>
    <row r="11" spans="1:7" ht="15">
      <c r="A11" s="23" t="s">
        <v>41</v>
      </c>
      <c r="B11" s="22" t="s">
        <v>42</v>
      </c>
      <c r="C11" s="50">
        <v>885</v>
      </c>
      <c r="D11" s="50"/>
      <c r="E11" s="50">
        <v>147</v>
      </c>
      <c r="F11" s="61">
        <v>1103000</v>
      </c>
      <c r="G11" s="61">
        <v>992150</v>
      </c>
    </row>
    <row r="12" spans="1:7" ht="15">
      <c r="A12" s="23" t="s">
        <v>43</v>
      </c>
      <c r="B12" s="22" t="s">
        <v>44</v>
      </c>
      <c r="C12" s="50"/>
      <c r="D12" s="50"/>
      <c r="E12" s="50"/>
      <c r="F12" s="61">
        <f t="shared" si="0"/>
        <v>0</v>
      </c>
      <c r="G12" s="61">
        <v>0</v>
      </c>
    </row>
    <row r="13" spans="1:7" ht="15">
      <c r="A13" s="4" t="s">
        <v>45</v>
      </c>
      <c r="B13" s="22" t="s">
        <v>46</v>
      </c>
      <c r="C13" s="50"/>
      <c r="D13" s="50"/>
      <c r="E13" s="50"/>
      <c r="F13" s="61">
        <v>123000</v>
      </c>
      <c r="G13" s="61">
        <v>2270</v>
      </c>
    </row>
    <row r="14" spans="1:7" ht="15">
      <c r="A14" s="4" t="s">
        <v>47</v>
      </c>
      <c r="B14" s="22" t="s">
        <v>48</v>
      </c>
      <c r="C14" s="50"/>
      <c r="D14" s="50"/>
      <c r="E14" s="50"/>
      <c r="F14" s="61">
        <f t="shared" si="0"/>
        <v>0</v>
      </c>
      <c r="G14" s="61">
        <v>0</v>
      </c>
    </row>
    <row r="15" spans="1:7" ht="15">
      <c r="A15" s="4" t="s">
        <v>49</v>
      </c>
      <c r="B15" s="22" t="s">
        <v>50</v>
      </c>
      <c r="C15" s="50"/>
      <c r="D15" s="50"/>
      <c r="E15" s="50"/>
      <c r="F15" s="61">
        <f t="shared" si="0"/>
        <v>0</v>
      </c>
      <c r="G15" s="61">
        <v>0</v>
      </c>
    </row>
    <row r="16" spans="1:7" ht="15">
      <c r="A16" s="4" t="s">
        <v>51</v>
      </c>
      <c r="B16" s="22" t="s">
        <v>52</v>
      </c>
      <c r="C16" s="50"/>
      <c r="D16" s="50"/>
      <c r="E16" s="50"/>
      <c r="F16" s="61">
        <f t="shared" si="0"/>
        <v>0</v>
      </c>
      <c r="G16" s="61">
        <v>0</v>
      </c>
    </row>
    <row r="17" spans="1:7" ht="15">
      <c r="A17" s="4" t="s">
        <v>333</v>
      </c>
      <c r="B17" s="22" t="s">
        <v>53</v>
      </c>
      <c r="C17" s="50">
        <v>250</v>
      </c>
      <c r="D17" s="50"/>
      <c r="E17" s="50">
        <v>50</v>
      </c>
      <c r="F17" s="51">
        <v>370000</v>
      </c>
      <c r="G17" s="51">
        <v>430797</v>
      </c>
    </row>
    <row r="18" spans="1:7" ht="15">
      <c r="A18" s="24" t="s">
        <v>312</v>
      </c>
      <c r="B18" s="25" t="s">
        <v>54</v>
      </c>
      <c r="C18" s="57">
        <f>SUM(C5:C17)</f>
        <v>17246</v>
      </c>
      <c r="D18" s="57">
        <f>SUM(D5:D17)</f>
        <v>0</v>
      </c>
      <c r="E18" s="57">
        <f>SUM(E5:E17)</f>
        <v>3381</v>
      </c>
      <c r="F18" s="57">
        <f>SUM(F5:F17)</f>
        <v>22611000</v>
      </c>
      <c r="G18" s="57">
        <f>SUM(G5:G17)</f>
        <v>21588855</v>
      </c>
    </row>
    <row r="19" spans="1:7" ht="15">
      <c r="A19" s="4" t="s">
        <v>55</v>
      </c>
      <c r="B19" s="22" t="s">
        <v>56</v>
      </c>
      <c r="C19" s="50"/>
      <c r="D19" s="50"/>
      <c r="E19" s="50"/>
      <c r="F19" s="61">
        <f t="shared" si="0"/>
        <v>0</v>
      </c>
      <c r="G19" s="61">
        <v>0</v>
      </c>
    </row>
    <row r="20" spans="1:7" ht="17.25" customHeight="1">
      <c r="A20" s="4" t="s">
        <v>57</v>
      </c>
      <c r="B20" s="22" t="s">
        <v>58</v>
      </c>
      <c r="C20" s="50">
        <v>600</v>
      </c>
      <c r="D20" s="50"/>
      <c r="E20" s="50"/>
      <c r="F20" s="61">
        <v>0</v>
      </c>
      <c r="G20" s="61">
        <v>220335</v>
      </c>
    </row>
    <row r="21" spans="1:7" ht="15">
      <c r="A21" s="5" t="s">
        <v>59</v>
      </c>
      <c r="B21" s="22" t="s">
        <v>60</v>
      </c>
      <c r="C21" s="50"/>
      <c r="D21" s="50"/>
      <c r="E21" s="50"/>
      <c r="F21" s="61">
        <f t="shared" si="0"/>
        <v>0</v>
      </c>
      <c r="G21" s="61">
        <v>201932</v>
      </c>
    </row>
    <row r="22" spans="1:7" ht="15">
      <c r="A22" s="6" t="s">
        <v>313</v>
      </c>
      <c r="B22" s="25" t="s">
        <v>61</v>
      </c>
      <c r="C22" s="57">
        <f>SUM(C19:C21)</f>
        <v>600</v>
      </c>
      <c r="D22" s="57">
        <f>SUM(D19:D21)</f>
        <v>0</v>
      </c>
      <c r="E22" s="57">
        <f>SUM(E19:E21)</f>
        <v>0</v>
      </c>
      <c r="F22" s="51">
        <f>SUM(F19:F21)</f>
        <v>0</v>
      </c>
      <c r="G22" s="51">
        <f>SUM(G19:G21)</f>
        <v>422267</v>
      </c>
    </row>
    <row r="23" spans="1:7" ht="15">
      <c r="A23" s="42" t="s">
        <v>363</v>
      </c>
      <c r="B23" s="43" t="s">
        <v>62</v>
      </c>
      <c r="C23" s="57">
        <f>SUM(C22,C18)</f>
        <v>17846</v>
      </c>
      <c r="D23" s="57">
        <f>SUM(D22,D18)</f>
        <v>0</v>
      </c>
      <c r="E23" s="57">
        <f>SUM(E22,E18)</f>
        <v>3381</v>
      </c>
      <c r="F23" s="57">
        <f>SUM(F22,F18)</f>
        <v>22611000</v>
      </c>
      <c r="G23" s="57">
        <f>SUM(G22,G18)</f>
        <v>22011122</v>
      </c>
    </row>
    <row r="24" spans="1:7" ht="15">
      <c r="A24" s="31" t="s">
        <v>334</v>
      </c>
      <c r="B24" s="43" t="s">
        <v>63</v>
      </c>
      <c r="C24" s="57">
        <v>4671</v>
      </c>
      <c r="D24" s="57"/>
      <c r="E24" s="50">
        <v>913</v>
      </c>
      <c r="F24" s="51">
        <v>6091000</v>
      </c>
      <c r="G24" s="51">
        <v>5954593</v>
      </c>
    </row>
    <row r="25" spans="1:7" ht="15">
      <c r="A25" s="4" t="s">
        <v>64</v>
      </c>
      <c r="B25" s="22" t="s">
        <v>65</v>
      </c>
      <c r="C25" s="50">
        <v>82</v>
      </c>
      <c r="D25" s="50"/>
      <c r="E25" s="50"/>
      <c r="F25" s="61">
        <v>83000</v>
      </c>
      <c r="G25" s="61">
        <v>108795</v>
      </c>
    </row>
    <row r="26" spans="1:7" ht="15">
      <c r="A26" s="4" t="s">
        <v>66</v>
      </c>
      <c r="B26" s="22" t="s">
        <v>67</v>
      </c>
      <c r="C26" s="50">
        <v>600</v>
      </c>
      <c r="D26" s="50"/>
      <c r="E26" s="50"/>
      <c r="F26" s="61">
        <v>600000</v>
      </c>
      <c r="G26" s="61">
        <v>702674</v>
      </c>
    </row>
    <row r="27" spans="1:7" ht="15">
      <c r="A27" s="4" t="s">
        <v>68</v>
      </c>
      <c r="B27" s="22" t="s">
        <v>69</v>
      </c>
      <c r="C27" s="50"/>
      <c r="D27" s="50"/>
      <c r="E27" s="50"/>
      <c r="F27" s="61">
        <f t="shared" si="0"/>
        <v>0</v>
      </c>
      <c r="G27" s="61">
        <v>0</v>
      </c>
    </row>
    <row r="28" spans="1:7" ht="15">
      <c r="A28" s="6" t="s">
        <v>314</v>
      </c>
      <c r="B28" s="25" t="s">
        <v>70</v>
      </c>
      <c r="C28" s="57">
        <f>SUM(C25:C27)</f>
        <v>682</v>
      </c>
      <c r="D28" s="57">
        <f>SUM(D25:D27)</f>
        <v>0</v>
      </c>
      <c r="E28" s="57">
        <f>SUM(E25:E27)</f>
        <v>0</v>
      </c>
      <c r="F28" s="57">
        <f>SUM(F25:F27)</f>
        <v>683000</v>
      </c>
      <c r="G28" s="57">
        <f>SUM(G25:G27)</f>
        <v>811469</v>
      </c>
    </row>
    <row r="29" spans="1:7" ht="15">
      <c r="A29" s="4" t="s">
        <v>71</v>
      </c>
      <c r="B29" s="22" t="s">
        <v>72</v>
      </c>
      <c r="C29" s="50">
        <v>40</v>
      </c>
      <c r="D29" s="50"/>
      <c r="E29" s="50"/>
      <c r="F29" s="61">
        <v>500000</v>
      </c>
      <c r="G29" s="61">
        <v>541880</v>
      </c>
    </row>
    <row r="30" spans="1:7" ht="15">
      <c r="A30" s="4" t="s">
        <v>73</v>
      </c>
      <c r="B30" s="22" t="s">
        <v>74</v>
      </c>
      <c r="C30" s="50">
        <v>60</v>
      </c>
      <c r="D30" s="50"/>
      <c r="E30" s="50"/>
      <c r="F30" s="61">
        <v>60000</v>
      </c>
      <c r="G30" s="61">
        <v>29921</v>
      </c>
    </row>
    <row r="31" spans="1:7" ht="15" customHeight="1">
      <c r="A31" s="6" t="s">
        <v>364</v>
      </c>
      <c r="B31" s="25" t="s">
        <v>75</v>
      </c>
      <c r="C31" s="57">
        <f>SUM(C29:C30)</f>
        <v>100</v>
      </c>
      <c r="D31" s="57">
        <f>SUM(D29:D30)</f>
        <v>0</v>
      </c>
      <c r="E31" s="57">
        <f>SUM(E29:E30)</f>
        <v>0</v>
      </c>
      <c r="F31" s="57">
        <f>SUM(F29:F30)</f>
        <v>560000</v>
      </c>
      <c r="G31" s="57">
        <f>SUM(G29:G30)</f>
        <v>571801</v>
      </c>
    </row>
    <row r="32" spans="1:7" ht="15">
      <c r="A32" s="4" t="s">
        <v>76</v>
      </c>
      <c r="B32" s="22" t="s">
        <v>77</v>
      </c>
      <c r="C32" s="50"/>
      <c r="D32" s="50"/>
      <c r="E32" s="50"/>
      <c r="F32" s="61">
        <v>270000</v>
      </c>
      <c r="G32" s="61">
        <v>173730</v>
      </c>
    </row>
    <row r="33" spans="1:7" ht="15">
      <c r="A33" s="4" t="s">
        <v>78</v>
      </c>
      <c r="B33" s="22" t="s">
        <v>79</v>
      </c>
      <c r="C33" s="50"/>
      <c r="D33" s="50"/>
      <c r="E33" s="50"/>
      <c r="F33" s="61">
        <v>30000</v>
      </c>
      <c r="G33" s="61">
        <v>23477</v>
      </c>
    </row>
    <row r="34" spans="1:7" ht="15">
      <c r="A34" s="4" t="s">
        <v>335</v>
      </c>
      <c r="B34" s="22" t="s">
        <v>80</v>
      </c>
      <c r="C34" s="50"/>
      <c r="D34" s="50"/>
      <c r="E34" s="50"/>
      <c r="F34" s="61">
        <v>66000</v>
      </c>
      <c r="G34" s="61">
        <v>39920</v>
      </c>
    </row>
    <row r="35" spans="1:7" ht="15">
      <c r="A35" s="4" t="s">
        <v>81</v>
      </c>
      <c r="B35" s="22" t="s">
        <v>82</v>
      </c>
      <c r="C35" s="50"/>
      <c r="D35" s="50"/>
      <c r="E35" s="50"/>
      <c r="F35" s="61">
        <f t="shared" si="0"/>
        <v>0</v>
      </c>
      <c r="G35" s="61">
        <v>0</v>
      </c>
    </row>
    <row r="36" spans="1:7" ht="15">
      <c r="A36" s="8" t="s">
        <v>336</v>
      </c>
      <c r="B36" s="22" t="s">
        <v>83</v>
      </c>
      <c r="C36" s="50"/>
      <c r="D36" s="50"/>
      <c r="E36" s="50"/>
      <c r="F36" s="61">
        <f t="shared" si="0"/>
        <v>0</v>
      </c>
      <c r="G36" s="61">
        <v>0</v>
      </c>
    </row>
    <row r="37" spans="1:7" ht="15">
      <c r="A37" s="5" t="s">
        <v>84</v>
      </c>
      <c r="B37" s="22" t="s">
        <v>85</v>
      </c>
      <c r="C37" s="50"/>
      <c r="D37" s="50"/>
      <c r="E37" s="50"/>
      <c r="F37" s="61">
        <v>240000</v>
      </c>
      <c r="G37" s="61">
        <v>59000</v>
      </c>
    </row>
    <row r="38" spans="1:7" ht="15">
      <c r="A38" s="4" t="s">
        <v>337</v>
      </c>
      <c r="B38" s="22" t="s">
        <v>86</v>
      </c>
      <c r="C38" s="50">
        <v>500</v>
      </c>
      <c r="D38" s="50"/>
      <c r="E38" s="50"/>
      <c r="F38" s="61">
        <v>455000</v>
      </c>
      <c r="G38" s="61">
        <v>515367</v>
      </c>
    </row>
    <row r="39" spans="1:7" ht="15">
      <c r="A39" s="6" t="s">
        <v>315</v>
      </c>
      <c r="B39" s="25" t="s">
        <v>87</v>
      </c>
      <c r="C39" s="57">
        <f>SUM(C32:C38)</f>
        <v>500</v>
      </c>
      <c r="D39" s="57">
        <f>SUM(D32:D38)</f>
        <v>0</v>
      </c>
      <c r="E39" s="57">
        <f>SUM(E32:E38)</f>
        <v>0</v>
      </c>
      <c r="F39" s="57">
        <f>SUM(F32:F38)</f>
        <v>1061000</v>
      </c>
      <c r="G39" s="57">
        <f>SUM(G32:G38)</f>
        <v>811494</v>
      </c>
    </row>
    <row r="40" spans="1:7" ht="15">
      <c r="A40" s="4" t="s">
        <v>88</v>
      </c>
      <c r="B40" s="22" t="s">
        <v>89</v>
      </c>
      <c r="C40" s="50">
        <v>1100</v>
      </c>
      <c r="D40" s="50"/>
      <c r="E40" s="50"/>
      <c r="F40" s="61">
        <v>1300000</v>
      </c>
      <c r="G40" s="61">
        <v>1240140</v>
      </c>
    </row>
    <row r="41" spans="1:7" ht="15">
      <c r="A41" s="4" t="s">
        <v>90</v>
      </c>
      <c r="B41" s="22" t="s">
        <v>91</v>
      </c>
      <c r="C41" s="50"/>
      <c r="D41" s="50"/>
      <c r="E41" s="50"/>
      <c r="F41" s="61">
        <f t="shared" si="0"/>
        <v>0</v>
      </c>
      <c r="G41" s="61">
        <v>5856</v>
      </c>
    </row>
    <row r="42" spans="1:7" ht="15">
      <c r="A42" s="6" t="s">
        <v>316</v>
      </c>
      <c r="B42" s="25" t="s">
        <v>92</v>
      </c>
      <c r="C42" s="57">
        <f>SUM(C40:C41)</f>
        <v>1100</v>
      </c>
      <c r="D42" s="57">
        <f>SUM(D40:D41)</f>
        <v>0</v>
      </c>
      <c r="E42" s="57">
        <f>SUM(E40:E41)</f>
        <v>0</v>
      </c>
      <c r="F42" s="57">
        <f>SUM(F40:F41)</f>
        <v>1300000</v>
      </c>
      <c r="G42" s="57">
        <f>SUM(G40:G41)</f>
        <v>1245996</v>
      </c>
    </row>
    <row r="43" spans="1:7" ht="15">
      <c r="A43" s="4" t="s">
        <v>93</v>
      </c>
      <c r="B43" s="22" t="s">
        <v>94</v>
      </c>
      <c r="C43" s="50">
        <v>208</v>
      </c>
      <c r="D43" s="50"/>
      <c r="E43" s="50"/>
      <c r="F43" s="61">
        <v>444000</v>
      </c>
      <c r="G43" s="61">
        <v>470871</v>
      </c>
    </row>
    <row r="44" spans="1:7" ht="15">
      <c r="A44" s="4" t="s">
        <v>95</v>
      </c>
      <c r="B44" s="22" t="s">
        <v>96</v>
      </c>
      <c r="C44" s="50"/>
      <c r="D44" s="50"/>
      <c r="E44" s="50"/>
      <c r="F44" s="61">
        <f t="shared" si="0"/>
        <v>0</v>
      </c>
      <c r="G44" s="61">
        <v>0</v>
      </c>
    </row>
    <row r="45" spans="1:7" ht="15">
      <c r="A45" s="4" t="s">
        <v>338</v>
      </c>
      <c r="B45" s="22" t="s">
        <v>97</v>
      </c>
      <c r="C45" s="50"/>
      <c r="D45" s="50"/>
      <c r="E45" s="50"/>
      <c r="F45" s="61">
        <f t="shared" si="0"/>
        <v>0</v>
      </c>
      <c r="G45" s="61">
        <v>0</v>
      </c>
    </row>
    <row r="46" spans="1:7" ht="15">
      <c r="A46" s="4" t="s">
        <v>339</v>
      </c>
      <c r="B46" s="22" t="s">
        <v>98</v>
      </c>
      <c r="C46" s="50"/>
      <c r="D46" s="50"/>
      <c r="E46" s="50"/>
      <c r="F46" s="61">
        <f t="shared" si="0"/>
        <v>0</v>
      </c>
      <c r="G46" s="61">
        <v>0</v>
      </c>
    </row>
    <row r="47" spans="1:7" ht="15">
      <c r="A47" s="4" t="s">
        <v>99</v>
      </c>
      <c r="B47" s="22" t="s">
        <v>100</v>
      </c>
      <c r="C47" s="50"/>
      <c r="D47" s="50"/>
      <c r="E47" s="50"/>
      <c r="F47" s="61">
        <f t="shared" si="0"/>
        <v>0</v>
      </c>
      <c r="G47" s="61">
        <v>45377</v>
      </c>
    </row>
    <row r="48" spans="1:7" ht="15">
      <c r="A48" s="6" t="s">
        <v>317</v>
      </c>
      <c r="B48" s="25" t="s">
        <v>101</v>
      </c>
      <c r="C48" s="57">
        <f>SUM(C43:C47)</f>
        <v>208</v>
      </c>
      <c r="D48" s="57">
        <f>SUM(D43:D47)</f>
        <v>0</v>
      </c>
      <c r="E48" s="57">
        <f>SUM(E43:E47)</f>
        <v>0</v>
      </c>
      <c r="F48" s="57">
        <f>SUM(F43:F47)</f>
        <v>444000</v>
      </c>
      <c r="G48" s="57">
        <f>SUM(G43:G47)</f>
        <v>516248</v>
      </c>
    </row>
    <row r="49" spans="1:7" ht="15">
      <c r="A49" s="31" t="s">
        <v>318</v>
      </c>
      <c r="B49" s="43" t="s">
        <v>102</v>
      </c>
      <c r="C49" s="57">
        <f>SUM(C28,C31,C39,C42,C48)</f>
        <v>2590</v>
      </c>
      <c r="D49" s="57">
        <f>SUM(D28,D31,D39,D42,D48)</f>
        <v>0</v>
      </c>
      <c r="E49" s="57">
        <f>SUM(E28,E31,E39,E42,E48)</f>
        <v>0</v>
      </c>
      <c r="F49" s="57">
        <f>SUM(F28,F31,F39,F42,F48)</f>
        <v>4048000</v>
      </c>
      <c r="G49" s="57">
        <f>SUM(G28,G31,G39,G42,G48)</f>
        <v>3957008</v>
      </c>
    </row>
    <row r="50" spans="1:7" ht="15">
      <c r="A50" s="10" t="s">
        <v>103</v>
      </c>
      <c r="B50" s="22" t="s">
        <v>104</v>
      </c>
      <c r="C50" s="50"/>
      <c r="D50" s="50"/>
      <c r="E50" s="50"/>
      <c r="F50" s="51">
        <f t="shared" si="0"/>
        <v>0</v>
      </c>
      <c r="G50" s="51">
        <v>0</v>
      </c>
    </row>
    <row r="51" spans="1:7" ht="15">
      <c r="A51" s="10" t="s">
        <v>319</v>
      </c>
      <c r="B51" s="22" t="s">
        <v>105</v>
      </c>
      <c r="C51" s="50"/>
      <c r="D51" s="50"/>
      <c r="E51" s="50"/>
      <c r="F51" s="51">
        <f t="shared" si="0"/>
        <v>0</v>
      </c>
      <c r="G51" s="51">
        <v>0</v>
      </c>
    </row>
    <row r="52" spans="1:7" ht="15">
      <c r="A52" s="13" t="s">
        <v>340</v>
      </c>
      <c r="B52" s="22" t="s">
        <v>106</v>
      </c>
      <c r="C52" s="50"/>
      <c r="D52" s="50"/>
      <c r="E52" s="50"/>
      <c r="F52" s="51">
        <f t="shared" si="0"/>
        <v>0</v>
      </c>
      <c r="G52" s="51">
        <v>0</v>
      </c>
    </row>
    <row r="53" spans="1:7" ht="15">
      <c r="A53" s="13" t="s">
        <v>341</v>
      </c>
      <c r="B53" s="22" t="s">
        <v>107</v>
      </c>
      <c r="C53" s="50"/>
      <c r="D53" s="50"/>
      <c r="E53" s="50"/>
      <c r="F53" s="51">
        <f t="shared" si="0"/>
        <v>0</v>
      </c>
      <c r="G53" s="51">
        <v>0</v>
      </c>
    </row>
    <row r="54" spans="1:7" ht="15">
      <c r="A54" s="13" t="s">
        <v>342</v>
      </c>
      <c r="B54" s="22" t="s">
        <v>108</v>
      </c>
      <c r="C54" s="50"/>
      <c r="D54" s="50"/>
      <c r="E54" s="50"/>
      <c r="F54" s="51">
        <f t="shared" si="0"/>
        <v>0</v>
      </c>
      <c r="G54" s="51">
        <v>0</v>
      </c>
    </row>
    <row r="55" spans="1:7" ht="15">
      <c r="A55" s="10" t="s">
        <v>343</v>
      </c>
      <c r="B55" s="22" t="s">
        <v>109</v>
      </c>
      <c r="C55" s="50"/>
      <c r="D55" s="50"/>
      <c r="E55" s="50"/>
      <c r="F55" s="51">
        <f t="shared" si="0"/>
        <v>0</v>
      </c>
      <c r="G55" s="51">
        <v>0</v>
      </c>
    </row>
    <row r="56" spans="1:7" ht="15">
      <c r="A56" s="10" t="s">
        <v>344</v>
      </c>
      <c r="B56" s="22" t="s">
        <v>110</v>
      </c>
      <c r="C56" s="50"/>
      <c r="D56" s="50"/>
      <c r="E56" s="50"/>
      <c r="F56" s="51">
        <f t="shared" si="0"/>
        <v>0</v>
      </c>
      <c r="G56" s="51">
        <v>0</v>
      </c>
    </row>
    <row r="57" spans="1:7" ht="15">
      <c r="A57" s="10" t="s">
        <v>345</v>
      </c>
      <c r="B57" s="22" t="s">
        <v>111</v>
      </c>
      <c r="C57" s="50"/>
      <c r="D57" s="50"/>
      <c r="E57" s="50"/>
      <c r="F57" s="51">
        <f t="shared" si="0"/>
        <v>0</v>
      </c>
      <c r="G57" s="51">
        <v>0</v>
      </c>
    </row>
    <row r="58" spans="1:7" ht="15">
      <c r="A58" s="40" t="s">
        <v>320</v>
      </c>
      <c r="B58" s="43" t="s">
        <v>112</v>
      </c>
      <c r="C58" s="57">
        <f>SUM(C50:C57)</f>
        <v>0</v>
      </c>
      <c r="D58" s="57">
        <f>SUM(D50:D57)</f>
        <v>0</v>
      </c>
      <c r="E58" s="57">
        <f>SUM(E50:E57)</f>
        <v>0</v>
      </c>
      <c r="F58" s="57">
        <f>SUM(F50:F57)</f>
        <v>0</v>
      </c>
      <c r="G58" s="57">
        <f>SUM(G50:G57)</f>
        <v>0</v>
      </c>
    </row>
    <row r="59" spans="1:7" ht="15">
      <c r="A59" s="9" t="s">
        <v>346</v>
      </c>
      <c r="B59" s="22" t="s">
        <v>113</v>
      </c>
      <c r="C59" s="50"/>
      <c r="D59" s="50"/>
      <c r="E59" s="50"/>
      <c r="F59" s="51">
        <f t="shared" si="0"/>
        <v>0</v>
      </c>
      <c r="G59" s="51">
        <v>0</v>
      </c>
    </row>
    <row r="60" spans="1:7" ht="15">
      <c r="A60" s="9" t="s">
        <v>114</v>
      </c>
      <c r="B60" s="22" t="s">
        <v>115</v>
      </c>
      <c r="C60" s="50">
        <v>174</v>
      </c>
      <c r="D60" s="50"/>
      <c r="E60" s="50"/>
      <c r="F60" s="61">
        <v>0</v>
      </c>
      <c r="G60" s="61">
        <v>0</v>
      </c>
    </row>
    <row r="61" spans="1:7" ht="16.5" customHeight="1">
      <c r="A61" s="9" t="s">
        <v>116</v>
      </c>
      <c r="B61" s="22" t="s">
        <v>117</v>
      </c>
      <c r="C61" s="50"/>
      <c r="D61" s="50"/>
      <c r="E61" s="50"/>
      <c r="F61" s="61">
        <f t="shared" si="0"/>
        <v>0</v>
      </c>
      <c r="G61" s="61">
        <v>0</v>
      </c>
    </row>
    <row r="62" spans="1:7" ht="16.5" customHeight="1">
      <c r="A62" s="9" t="s">
        <v>321</v>
      </c>
      <c r="B62" s="22" t="s">
        <v>118</v>
      </c>
      <c r="C62" s="50"/>
      <c r="D62" s="50"/>
      <c r="E62" s="50"/>
      <c r="F62" s="61">
        <f t="shared" si="0"/>
        <v>0</v>
      </c>
      <c r="G62" s="61">
        <v>0</v>
      </c>
    </row>
    <row r="63" spans="1:7" ht="16.5" customHeight="1">
      <c r="A63" s="9" t="s">
        <v>347</v>
      </c>
      <c r="B63" s="22" t="s">
        <v>119</v>
      </c>
      <c r="C63" s="50"/>
      <c r="D63" s="50"/>
      <c r="E63" s="50"/>
      <c r="F63" s="61">
        <f t="shared" si="0"/>
        <v>0</v>
      </c>
      <c r="G63" s="61">
        <v>0</v>
      </c>
    </row>
    <row r="64" spans="1:7" ht="15">
      <c r="A64" s="9" t="s">
        <v>322</v>
      </c>
      <c r="B64" s="22" t="s">
        <v>120</v>
      </c>
      <c r="C64" s="50"/>
      <c r="D64" s="50"/>
      <c r="E64" s="50"/>
      <c r="F64" s="61">
        <f t="shared" si="0"/>
        <v>0</v>
      </c>
      <c r="G64" s="61">
        <v>0</v>
      </c>
    </row>
    <row r="65" spans="1:7" ht="15.75" customHeight="1">
      <c r="A65" s="9" t="s">
        <v>348</v>
      </c>
      <c r="B65" s="22" t="s">
        <v>121</v>
      </c>
      <c r="C65" s="50"/>
      <c r="D65" s="50"/>
      <c r="E65" s="50"/>
      <c r="F65" s="61">
        <f t="shared" si="0"/>
        <v>0</v>
      </c>
      <c r="G65" s="61">
        <v>0</v>
      </c>
    </row>
    <row r="66" spans="1:7" ht="15.75" customHeight="1">
      <c r="A66" s="9" t="s">
        <v>349</v>
      </c>
      <c r="B66" s="22" t="s">
        <v>122</v>
      </c>
      <c r="C66" s="50"/>
      <c r="D66" s="50"/>
      <c r="E66" s="50"/>
      <c r="F66" s="61">
        <f t="shared" si="0"/>
        <v>0</v>
      </c>
      <c r="G66" s="61">
        <v>0</v>
      </c>
    </row>
    <row r="67" spans="1:7" ht="15">
      <c r="A67" s="9" t="s">
        <v>123</v>
      </c>
      <c r="B67" s="22" t="s">
        <v>124</v>
      </c>
      <c r="C67" s="50"/>
      <c r="D67" s="50"/>
      <c r="E67" s="50"/>
      <c r="F67" s="61">
        <f t="shared" si="0"/>
        <v>0</v>
      </c>
      <c r="G67" s="61">
        <v>0</v>
      </c>
    </row>
    <row r="68" spans="1:7" ht="15">
      <c r="A68" s="14" t="s">
        <v>125</v>
      </c>
      <c r="B68" s="22" t="s">
        <v>126</v>
      </c>
      <c r="C68" s="50"/>
      <c r="D68" s="50"/>
      <c r="E68" s="50"/>
      <c r="F68" s="61">
        <f t="shared" si="0"/>
        <v>0</v>
      </c>
      <c r="G68" s="61">
        <v>0</v>
      </c>
    </row>
    <row r="69" spans="1:7" ht="15">
      <c r="A69" s="9" t="s">
        <v>350</v>
      </c>
      <c r="B69" s="22" t="s">
        <v>127</v>
      </c>
      <c r="C69" s="50"/>
      <c r="D69" s="50"/>
      <c r="E69" s="50"/>
      <c r="F69" s="61">
        <f t="shared" si="0"/>
        <v>0</v>
      </c>
      <c r="G69" s="61">
        <v>0</v>
      </c>
    </row>
    <row r="70" spans="1:7" ht="15">
      <c r="A70" s="14" t="s">
        <v>428</v>
      </c>
      <c r="B70" s="22" t="s">
        <v>128</v>
      </c>
      <c r="C70" s="50"/>
      <c r="D70" s="50"/>
      <c r="E70" s="50"/>
      <c r="F70" s="61">
        <f aca="true" t="shared" si="1" ref="F70:F119">SUM(C70:E70)</f>
        <v>0</v>
      </c>
      <c r="G70" s="61">
        <v>0</v>
      </c>
    </row>
    <row r="71" spans="1:7" ht="15">
      <c r="A71" s="14" t="s">
        <v>429</v>
      </c>
      <c r="B71" s="22" t="s">
        <v>128</v>
      </c>
      <c r="C71" s="50"/>
      <c r="D71" s="50"/>
      <c r="E71" s="50"/>
      <c r="F71" s="61">
        <f t="shared" si="1"/>
        <v>0</v>
      </c>
      <c r="G71" s="61">
        <v>0</v>
      </c>
    </row>
    <row r="72" spans="1:7" ht="15">
      <c r="A72" s="40" t="s">
        <v>323</v>
      </c>
      <c r="B72" s="43" t="s">
        <v>129</v>
      </c>
      <c r="C72" s="57">
        <f>SUM(C59:C71)</f>
        <v>174</v>
      </c>
      <c r="D72" s="57">
        <f>SUM(D59:D71)</f>
        <v>0</v>
      </c>
      <c r="E72" s="57">
        <f>SUM(E59:E71)</f>
        <v>0</v>
      </c>
      <c r="F72" s="57">
        <f>SUM(F59:F71)</f>
        <v>0</v>
      </c>
      <c r="G72" s="57">
        <f>SUM(G59:G71)</f>
        <v>0</v>
      </c>
    </row>
    <row r="73" spans="1:7" ht="15.75">
      <c r="A73" s="44" t="s">
        <v>2</v>
      </c>
      <c r="B73" s="43"/>
      <c r="C73" s="57">
        <f>SUM(C23,C24,C49,C58,C72)</f>
        <v>25281</v>
      </c>
      <c r="D73" s="57">
        <f>SUM(D23,D24,D49,D58,D72)</f>
        <v>0</v>
      </c>
      <c r="E73" s="57">
        <f>SUM(E23,E24,E49,E58,E72)</f>
        <v>4294</v>
      </c>
      <c r="F73" s="57">
        <f>SUM(F23,F24,F49,F58,F72)</f>
        <v>32750000</v>
      </c>
      <c r="G73" s="57">
        <f>SUM(G23,G24,G49,G58,G72)</f>
        <v>31922723</v>
      </c>
    </row>
    <row r="74" spans="1:7" ht="15">
      <c r="A74" s="26" t="s">
        <v>130</v>
      </c>
      <c r="B74" s="22" t="s">
        <v>131</v>
      </c>
      <c r="C74" s="50">
        <v>100</v>
      </c>
      <c r="D74" s="50"/>
      <c r="E74" s="50"/>
      <c r="F74" s="61">
        <v>100000</v>
      </c>
      <c r="G74" s="61">
        <v>0</v>
      </c>
    </row>
    <row r="75" spans="1:7" ht="15">
      <c r="A75" s="26" t="s">
        <v>351</v>
      </c>
      <c r="B75" s="22" t="s">
        <v>132</v>
      </c>
      <c r="C75" s="50"/>
      <c r="D75" s="50"/>
      <c r="E75" s="50"/>
      <c r="F75" s="61">
        <f t="shared" si="1"/>
        <v>0</v>
      </c>
      <c r="G75" s="61">
        <v>0</v>
      </c>
    </row>
    <row r="76" spans="1:7" ht="15">
      <c r="A76" s="26" t="s">
        <v>133</v>
      </c>
      <c r="B76" s="22" t="s">
        <v>134</v>
      </c>
      <c r="C76" s="50">
        <v>120</v>
      </c>
      <c r="D76" s="50"/>
      <c r="E76" s="50"/>
      <c r="F76" s="61">
        <v>120000</v>
      </c>
      <c r="G76" s="61">
        <v>0</v>
      </c>
    </row>
    <row r="77" spans="1:7" ht="15">
      <c r="A77" s="26" t="s">
        <v>135</v>
      </c>
      <c r="B77" s="22" t="s">
        <v>136</v>
      </c>
      <c r="C77" s="50">
        <v>50</v>
      </c>
      <c r="D77" s="50"/>
      <c r="E77" s="50"/>
      <c r="F77" s="61">
        <v>50000</v>
      </c>
      <c r="G77" s="61">
        <v>0</v>
      </c>
    </row>
    <row r="78" spans="1:7" ht="15">
      <c r="A78" s="5" t="s">
        <v>137</v>
      </c>
      <c r="B78" s="22" t="s">
        <v>138</v>
      </c>
      <c r="C78" s="50"/>
      <c r="D78" s="50"/>
      <c r="E78" s="50"/>
      <c r="F78" s="61">
        <f t="shared" si="1"/>
        <v>0</v>
      </c>
      <c r="G78" s="61">
        <v>0</v>
      </c>
    </row>
    <row r="79" spans="1:7" ht="15">
      <c r="A79" s="5" t="s">
        <v>139</v>
      </c>
      <c r="B79" s="22" t="s">
        <v>140</v>
      </c>
      <c r="C79" s="50"/>
      <c r="D79" s="50"/>
      <c r="E79" s="50"/>
      <c r="F79" s="61">
        <f t="shared" si="1"/>
        <v>0</v>
      </c>
      <c r="G79" s="61">
        <v>0</v>
      </c>
    </row>
    <row r="80" spans="1:7" ht="15">
      <c r="A80" s="5" t="s">
        <v>141</v>
      </c>
      <c r="B80" s="22" t="s">
        <v>142</v>
      </c>
      <c r="C80" s="50">
        <v>73</v>
      </c>
      <c r="D80" s="50"/>
      <c r="E80" s="50"/>
      <c r="F80" s="61">
        <v>73000</v>
      </c>
      <c r="G80" s="61">
        <v>0</v>
      </c>
    </row>
    <row r="81" spans="1:7" ht="15">
      <c r="A81" s="41" t="s">
        <v>324</v>
      </c>
      <c r="B81" s="43" t="s">
        <v>143</v>
      </c>
      <c r="C81" s="57">
        <f>SUM(C74:C80)</f>
        <v>343</v>
      </c>
      <c r="D81" s="57">
        <f>SUM(D74:D80)</f>
        <v>0</v>
      </c>
      <c r="E81" s="57">
        <f>SUM(E74:E80)</f>
        <v>0</v>
      </c>
      <c r="F81" s="57">
        <f>SUM(F74:F80)</f>
        <v>343000</v>
      </c>
      <c r="G81" s="57">
        <f>SUM(G74:G80)</f>
        <v>0</v>
      </c>
    </row>
    <row r="82" spans="1:7" ht="15">
      <c r="A82" s="10" t="s">
        <v>144</v>
      </c>
      <c r="B82" s="22" t="s">
        <v>145</v>
      </c>
      <c r="C82" s="50"/>
      <c r="D82" s="50"/>
      <c r="E82" s="50"/>
      <c r="F82" s="51">
        <f t="shared" si="1"/>
        <v>0</v>
      </c>
      <c r="G82" s="51">
        <v>0</v>
      </c>
    </row>
    <row r="83" spans="1:7" ht="15">
      <c r="A83" s="10" t="s">
        <v>146</v>
      </c>
      <c r="B83" s="22" t="s">
        <v>147</v>
      </c>
      <c r="C83" s="50"/>
      <c r="D83" s="50"/>
      <c r="E83" s="50"/>
      <c r="F83" s="51">
        <f t="shared" si="1"/>
        <v>0</v>
      </c>
      <c r="G83" s="51">
        <v>0</v>
      </c>
    </row>
    <row r="84" spans="1:7" ht="15">
      <c r="A84" s="10" t="s">
        <v>148</v>
      </c>
      <c r="B84" s="22" t="s">
        <v>149</v>
      </c>
      <c r="C84" s="50"/>
      <c r="D84" s="50"/>
      <c r="E84" s="50"/>
      <c r="F84" s="51">
        <f t="shared" si="1"/>
        <v>0</v>
      </c>
      <c r="G84" s="51">
        <v>0</v>
      </c>
    </row>
    <row r="85" spans="1:7" ht="15">
      <c r="A85" s="10" t="s">
        <v>150</v>
      </c>
      <c r="B85" s="22" t="s">
        <v>151</v>
      </c>
      <c r="C85" s="50"/>
      <c r="D85" s="50"/>
      <c r="E85" s="50"/>
      <c r="F85" s="51">
        <f t="shared" si="1"/>
        <v>0</v>
      </c>
      <c r="G85" s="51">
        <v>0</v>
      </c>
    </row>
    <row r="86" spans="1:7" ht="15">
      <c r="A86" s="40" t="s">
        <v>325</v>
      </c>
      <c r="B86" s="43" t="s">
        <v>152</v>
      </c>
      <c r="C86" s="57">
        <f>SUM(C82:C85)</f>
        <v>0</v>
      </c>
      <c r="D86" s="57">
        <f>SUM(D82:D85)</f>
        <v>0</v>
      </c>
      <c r="E86" s="57">
        <f>SUM(E82:E85)</f>
        <v>0</v>
      </c>
      <c r="F86" s="50">
        <f>SUM(F82:F85)</f>
        <v>0</v>
      </c>
      <c r="G86" s="50">
        <f>SUM(G82:G85)</f>
        <v>0</v>
      </c>
    </row>
    <row r="87" spans="1:7" ht="14.25" customHeight="1">
      <c r="A87" s="10" t="s">
        <v>153</v>
      </c>
      <c r="B87" s="22" t="s">
        <v>154</v>
      </c>
      <c r="C87" s="50"/>
      <c r="D87" s="50"/>
      <c r="E87" s="50"/>
      <c r="F87" s="51">
        <f t="shared" si="1"/>
        <v>0</v>
      </c>
      <c r="G87" s="51">
        <v>0</v>
      </c>
    </row>
    <row r="88" spans="1:7" ht="14.25" customHeight="1">
      <c r="A88" s="10" t="s">
        <v>352</v>
      </c>
      <c r="B88" s="22" t="s">
        <v>155</v>
      </c>
      <c r="C88" s="50"/>
      <c r="D88" s="50"/>
      <c r="E88" s="50"/>
      <c r="F88" s="51">
        <f t="shared" si="1"/>
        <v>0</v>
      </c>
      <c r="G88" s="51">
        <v>0</v>
      </c>
    </row>
    <row r="89" spans="1:7" ht="14.25" customHeight="1">
      <c r="A89" s="10" t="s">
        <v>353</v>
      </c>
      <c r="B89" s="22" t="s">
        <v>156</v>
      </c>
      <c r="C89" s="50"/>
      <c r="D89" s="50"/>
      <c r="E89" s="50"/>
      <c r="F89" s="51">
        <f t="shared" si="1"/>
        <v>0</v>
      </c>
      <c r="G89" s="51">
        <v>0</v>
      </c>
    </row>
    <row r="90" spans="1:7" ht="14.25" customHeight="1">
      <c r="A90" s="10" t="s">
        <v>354</v>
      </c>
      <c r="B90" s="22" t="s">
        <v>157</v>
      </c>
      <c r="C90" s="50"/>
      <c r="D90" s="50"/>
      <c r="E90" s="50"/>
      <c r="F90" s="51">
        <f t="shared" si="1"/>
        <v>0</v>
      </c>
      <c r="G90" s="51">
        <v>0</v>
      </c>
    </row>
    <row r="91" spans="1:7" ht="14.25" customHeight="1">
      <c r="A91" s="10" t="s">
        <v>355</v>
      </c>
      <c r="B91" s="22" t="s">
        <v>158</v>
      </c>
      <c r="C91" s="50"/>
      <c r="D91" s="50"/>
      <c r="E91" s="50"/>
      <c r="F91" s="51">
        <f t="shared" si="1"/>
        <v>0</v>
      </c>
      <c r="G91" s="51">
        <v>0</v>
      </c>
    </row>
    <row r="92" spans="1:7" ht="14.25" customHeight="1">
      <c r="A92" s="10" t="s">
        <v>356</v>
      </c>
      <c r="B92" s="22" t="s">
        <v>159</v>
      </c>
      <c r="C92" s="50"/>
      <c r="D92" s="50"/>
      <c r="E92" s="50"/>
      <c r="F92" s="51">
        <f t="shared" si="1"/>
        <v>0</v>
      </c>
      <c r="G92" s="51">
        <v>0</v>
      </c>
    </row>
    <row r="93" spans="1:7" ht="15">
      <c r="A93" s="10" t="s">
        <v>160</v>
      </c>
      <c r="B93" s="22" t="s">
        <v>161</v>
      </c>
      <c r="C93" s="50"/>
      <c r="D93" s="50"/>
      <c r="E93" s="50"/>
      <c r="F93" s="51">
        <f t="shared" si="1"/>
        <v>0</v>
      </c>
      <c r="G93" s="51">
        <v>0</v>
      </c>
    </row>
    <row r="94" spans="1:7" ht="15">
      <c r="A94" s="10" t="s">
        <v>357</v>
      </c>
      <c r="B94" s="22" t="s">
        <v>162</v>
      </c>
      <c r="C94" s="50"/>
      <c r="D94" s="50"/>
      <c r="E94" s="50"/>
      <c r="F94" s="51">
        <f t="shared" si="1"/>
        <v>0</v>
      </c>
      <c r="G94" s="51">
        <v>0</v>
      </c>
    </row>
    <row r="95" spans="1:7" ht="15">
      <c r="A95" s="40" t="s">
        <v>326</v>
      </c>
      <c r="B95" s="43" t="s">
        <v>163</v>
      </c>
      <c r="C95" s="57">
        <f>SUM(C87:C94)</f>
        <v>0</v>
      </c>
      <c r="D95" s="57">
        <f>SUM(D87:D94)</f>
        <v>0</v>
      </c>
      <c r="E95" s="57">
        <f>SUM(E87:E94)</f>
        <v>0</v>
      </c>
      <c r="F95" s="57">
        <f>SUM(F87:F94)</f>
        <v>0</v>
      </c>
      <c r="G95" s="57">
        <f>SUM(G87:G94)</f>
        <v>0</v>
      </c>
    </row>
    <row r="96" spans="1:7" ht="15.75">
      <c r="A96" s="44" t="s">
        <v>3</v>
      </c>
      <c r="B96" s="43"/>
      <c r="C96" s="57">
        <f>SUM(C95,C86,C81)</f>
        <v>343</v>
      </c>
      <c r="D96" s="57">
        <f>SUM(D95,D86,D81)</f>
        <v>0</v>
      </c>
      <c r="E96" s="57">
        <f>SUM(E95,E86,E81)</f>
        <v>0</v>
      </c>
      <c r="F96" s="57">
        <f>SUM(F95,F86,F81)</f>
        <v>343000</v>
      </c>
      <c r="G96" s="57">
        <f>SUM(G95,G86,G81)</f>
        <v>0</v>
      </c>
    </row>
    <row r="97" spans="1:7" ht="15.75">
      <c r="A97" s="27" t="s">
        <v>365</v>
      </c>
      <c r="B97" s="28" t="s">
        <v>164</v>
      </c>
      <c r="C97" s="57">
        <f>SUM(C73,C96)</f>
        <v>25624</v>
      </c>
      <c r="D97" s="57">
        <f>SUM(D73,D96)</f>
        <v>0</v>
      </c>
      <c r="E97" s="57">
        <f>SUM(E73,E96)</f>
        <v>4294</v>
      </c>
      <c r="F97" s="57">
        <f>SUM(F73,F96)</f>
        <v>33093000</v>
      </c>
      <c r="G97" s="57">
        <f>SUM(G73,G96)</f>
        <v>31922723</v>
      </c>
    </row>
    <row r="98" spans="1:7" ht="15">
      <c r="A98" s="10" t="s">
        <v>358</v>
      </c>
      <c r="B98" s="4" t="s">
        <v>165</v>
      </c>
      <c r="C98" s="52"/>
      <c r="D98" s="52"/>
      <c r="E98" s="52"/>
      <c r="F98" s="51">
        <f t="shared" si="1"/>
        <v>0</v>
      </c>
      <c r="G98" s="51">
        <v>0</v>
      </c>
    </row>
    <row r="99" spans="1:7" ht="15">
      <c r="A99" s="10" t="s">
        <v>166</v>
      </c>
      <c r="B99" s="4" t="s">
        <v>167</v>
      </c>
      <c r="C99" s="52"/>
      <c r="D99" s="52"/>
      <c r="E99" s="52"/>
      <c r="F99" s="51">
        <f t="shared" si="1"/>
        <v>0</v>
      </c>
      <c r="G99" s="51">
        <v>0</v>
      </c>
    </row>
    <row r="100" spans="1:7" ht="15">
      <c r="A100" s="10" t="s">
        <v>359</v>
      </c>
      <c r="B100" s="4" t="s">
        <v>168</v>
      </c>
      <c r="C100" s="52"/>
      <c r="D100" s="52"/>
      <c r="E100" s="52"/>
      <c r="F100" s="51">
        <f t="shared" si="1"/>
        <v>0</v>
      </c>
      <c r="G100" s="51">
        <v>0</v>
      </c>
    </row>
    <row r="101" spans="1:7" ht="15">
      <c r="A101" s="12" t="s">
        <v>327</v>
      </c>
      <c r="B101" s="6" t="s">
        <v>169</v>
      </c>
      <c r="C101" s="53"/>
      <c r="D101" s="53"/>
      <c r="E101" s="53"/>
      <c r="F101" s="51">
        <f t="shared" si="1"/>
        <v>0</v>
      </c>
      <c r="G101" s="51">
        <f>SUM(D101:F101)</f>
        <v>0</v>
      </c>
    </row>
    <row r="102" spans="1:7" ht="15">
      <c r="A102" s="29" t="s">
        <v>360</v>
      </c>
      <c r="B102" s="4" t="s">
        <v>170</v>
      </c>
      <c r="C102" s="54"/>
      <c r="D102" s="54"/>
      <c r="E102" s="54"/>
      <c r="F102" s="51">
        <f t="shared" si="1"/>
        <v>0</v>
      </c>
      <c r="G102" s="51">
        <v>0</v>
      </c>
    </row>
    <row r="103" spans="1:7" ht="15">
      <c r="A103" s="29" t="s">
        <v>330</v>
      </c>
      <c r="B103" s="4" t="s">
        <v>171</v>
      </c>
      <c r="C103" s="54"/>
      <c r="D103" s="54"/>
      <c r="E103" s="54"/>
      <c r="F103" s="51">
        <f t="shared" si="1"/>
        <v>0</v>
      </c>
      <c r="G103" s="51">
        <v>0</v>
      </c>
    </row>
    <row r="104" spans="1:7" ht="15">
      <c r="A104" s="10" t="s">
        <v>172</v>
      </c>
      <c r="B104" s="4" t="s">
        <v>173</v>
      </c>
      <c r="C104" s="52"/>
      <c r="D104" s="52"/>
      <c r="E104" s="52"/>
      <c r="F104" s="51">
        <f t="shared" si="1"/>
        <v>0</v>
      </c>
      <c r="G104" s="51">
        <v>0</v>
      </c>
    </row>
    <row r="105" spans="1:7" ht="15">
      <c r="A105" s="10" t="s">
        <v>361</v>
      </c>
      <c r="B105" s="4" t="s">
        <v>174</v>
      </c>
      <c r="C105" s="52"/>
      <c r="D105" s="52"/>
      <c r="E105" s="52"/>
      <c r="F105" s="51">
        <f t="shared" si="1"/>
        <v>0</v>
      </c>
      <c r="G105" s="51">
        <v>0</v>
      </c>
    </row>
    <row r="106" spans="1:7" ht="15">
      <c r="A106" s="11" t="s">
        <v>328</v>
      </c>
      <c r="B106" s="6" t="s">
        <v>175</v>
      </c>
      <c r="C106" s="55"/>
      <c r="D106" s="55"/>
      <c r="E106" s="55"/>
      <c r="F106" s="51">
        <f t="shared" si="1"/>
        <v>0</v>
      </c>
      <c r="G106" s="51">
        <f>SUM(D106:F106)</f>
        <v>0</v>
      </c>
    </row>
    <row r="107" spans="1:7" ht="15">
      <c r="A107" s="29" t="s">
        <v>176</v>
      </c>
      <c r="B107" s="4" t="s">
        <v>177</v>
      </c>
      <c r="C107" s="54"/>
      <c r="D107" s="54"/>
      <c r="E107" s="54"/>
      <c r="F107" s="51">
        <f t="shared" si="1"/>
        <v>0</v>
      </c>
      <c r="G107" s="51">
        <v>0</v>
      </c>
    </row>
    <row r="108" spans="1:7" ht="15">
      <c r="A108" s="29" t="s">
        <v>178</v>
      </c>
      <c r="B108" s="4" t="s">
        <v>179</v>
      </c>
      <c r="C108" s="54"/>
      <c r="D108" s="54"/>
      <c r="E108" s="54"/>
      <c r="F108" s="51">
        <f t="shared" si="1"/>
        <v>0</v>
      </c>
      <c r="G108" s="51">
        <v>0</v>
      </c>
    </row>
    <row r="109" spans="1:7" ht="15">
      <c r="A109" s="11" t="s">
        <v>180</v>
      </c>
      <c r="B109" s="6" t="s">
        <v>181</v>
      </c>
      <c r="C109" s="54"/>
      <c r="D109" s="54"/>
      <c r="E109" s="54"/>
      <c r="F109" s="51">
        <f t="shared" si="1"/>
        <v>0</v>
      </c>
      <c r="G109" s="51">
        <f>SUM(D109:F109)</f>
        <v>0</v>
      </c>
    </row>
    <row r="110" spans="1:7" ht="15">
      <c r="A110" s="29" t="s">
        <v>182</v>
      </c>
      <c r="B110" s="4" t="s">
        <v>183</v>
      </c>
      <c r="C110" s="54"/>
      <c r="D110" s="54"/>
      <c r="E110" s="54"/>
      <c r="F110" s="51">
        <f t="shared" si="1"/>
        <v>0</v>
      </c>
      <c r="G110" s="51">
        <v>0</v>
      </c>
    </row>
    <row r="111" spans="1:7" ht="15">
      <c r="A111" s="29" t="s">
        <v>184</v>
      </c>
      <c r="B111" s="4" t="s">
        <v>185</v>
      </c>
      <c r="C111" s="54"/>
      <c r="D111" s="54"/>
      <c r="E111" s="54"/>
      <c r="F111" s="51">
        <f t="shared" si="1"/>
        <v>0</v>
      </c>
      <c r="G111" s="51">
        <v>0</v>
      </c>
    </row>
    <row r="112" spans="1:7" ht="15">
      <c r="A112" s="29" t="s">
        <v>186</v>
      </c>
      <c r="B112" s="4" t="s">
        <v>187</v>
      </c>
      <c r="C112" s="54"/>
      <c r="D112" s="54"/>
      <c r="E112" s="54"/>
      <c r="F112" s="51">
        <f t="shared" si="1"/>
        <v>0</v>
      </c>
      <c r="G112" s="51">
        <v>0</v>
      </c>
    </row>
    <row r="113" spans="1:7" ht="15">
      <c r="A113" s="30" t="s">
        <v>329</v>
      </c>
      <c r="B113" s="31" t="s">
        <v>188</v>
      </c>
      <c r="C113" s="55">
        <f>SUM(C98:C112)</f>
        <v>0</v>
      </c>
      <c r="D113" s="55">
        <f>SUM(D98:D112)</f>
        <v>0</v>
      </c>
      <c r="E113" s="55">
        <f>SUM(E98:E112)</f>
        <v>0</v>
      </c>
      <c r="F113" s="55">
        <f>SUM(F98:F112)</f>
        <v>0</v>
      </c>
      <c r="G113" s="55">
        <f>SUM(G98:G112)</f>
        <v>0</v>
      </c>
    </row>
    <row r="114" spans="1:7" ht="15">
      <c r="A114" s="29" t="s">
        <v>189</v>
      </c>
      <c r="B114" s="4" t="s">
        <v>190</v>
      </c>
      <c r="C114" s="54"/>
      <c r="D114" s="54"/>
      <c r="E114" s="54"/>
      <c r="F114" s="51">
        <f t="shared" si="1"/>
        <v>0</v>
      </c>
      <c r="G114" s="51">
        <v>0</v>
      </c>
    </row>
    <row r="115" spans="1:7" ht="15">
      <c r="A115" s="10" t="s">
        <v>191</v>
      </c>
      <c r="B115" s="4" t="s">
        <v>192</v>
      </c>
      <c r="C115" s="52"/>
      <c r="D115" s="52"/>
      <c r="E115" s="52"/>
      <c r="F115" s="51">
        <f t="shared" si="1"/>
        <v>0</v>
      </c>
      <c r="G115" s="51">
        <v>0</v>
      </c>
    </row>
    <row r="116" spans="1:7" ht="15">
      <c r="A116" s="29" t="s">
        <v>362</v>
      </c>
      <c r="B116" s="4" t="s">
        <v>193</v>
      </c>
      <c r="C116" s="54"/>
      <c r="D116" s="54"/>
      <c r="E116" s="54"/>
      <c r="F116" s="51">
        <f t="shared" si="1"/>
        <v>0</v>
      </c>
      <c r="G116" s="51">
        <v>0</v>
      </c>
    </row>
    <row r="117" spans="1:7" ht="15">
      <c r="A117" s="29" t="s">
        <v>331</v>
      </c>
      <c r="B117" s="4" t="s">
        <v>194</v>
      </c>
      <c r="C117" s="54"/>
      <c r="D117" s="54"/>
      <c r="E117" s="54"/>
      <c r="F117" s="51">
        <f t="shared" si="1"/>
        <v>0</v>
      </c>
      <c r="G117" s="51">
        <v>0</v>
      </c>
    </row>
    <row r="118" spans="1:7" ht="15">
      <c r="A118" s="30" t="s">
        <v>332</v>
      </c>
      <c r="B118" s="31" t="s">
        <v>195</v>
      </c>
      <c r="C118" s="55">
        <f>SUM(C114:C117)</f>
        <v>0</v>
      </c>
      <c r="D118" s="55">
        <f>SUM(D114:D117)</f>
        <v>0</v>
      </c>
      <c r="E118" s="55">
        <f>SUM(E114:E117)</f>
        <v>0</v>
      </c>
      <c r="F118" s="55">
        <f>SUM(F114:F117)</f>
        <v>0</v>
      </c>
      <c r="G118" s="55">
        <f>SUM(G114:G117)</f>
        <v>0</v>
      </c>
    </row>
    <row r="119" spans="1:7" ht="15">
      <c r="A119" s="10" t="s">
        <v>196</v>
      </c>
      <c r="B119" s="4" t="s">
        <v>197</v>
      </c>
      <c r="C119" s="52"/>
      <c r="D119" s="52"/>
      <c r="E119" s="52"/>
      <c r="F119" s="51">
        <f t="shared" si="1"/>
        <v>0</v>
      </c>
      <c r="G119" s="51">
        <v>0</v>
      </c>
    </row>
    <row r="120" spans="1:7" ht="15.75">
      <c r="A120" s="32" t="s">
        <v>366</v>
      </c>
      <c r="B120" s="33" t="s">
        <v>198</v>
      </c>
      <c r="C120" s="55">
        <f>SUM(C118,C113,C119)</f>
        <v>0</v>
      </c>
      <c r="D120" s="55">
        <f>SUM(D118,D113,D119)</f>
        <v>0</v>
      </c>
      <c r="E120" s="55">
        <f>SUM(E118,E113,E119)</f>
        <v>0</v>
      </c>
      <c r="F120" s="55">
        <f>SUM(F118,F113,F119)</f>
        <v>0</v>
      </c>
      <c r="G120" s="55">
        <f>SUM(G118,G113,G119)</f>
        <v>0</v>
      </c>
    </row>
    <row r="121" spans="1:7" ht="15.75">
      <c r="A121" s="36" t="s">
        <v>402</v>
      </c>
      <c r="B121" s="37"/>
      <c r="C121" s="57">
        <f>SUM(C97,C120)</f>
        <v>25624</v>
      </c>
      <c r="D121" s="57">
        <f>SUM(D97,D120)</f>
        <v>0</v>
      </c>
      <c r="E121" s="57">
        <f>SUM(E97,E120)</f>
        <v>4294</v>
      </c>
      <c r="F121" s="57">
        <f>SUM(F97,F120)</f>
        <v>33093000</v>
      </c>
      <c r="G121" s="57">
        <f>SUM(G97,G120)</f>
        <v>31922723</v>
      </c>
    </row>
    <row r="122" spans="2:7" ht="15">
      <c r="B122" s="16"/>
      <c r="C122" s="16"/>
      <c r="D122" s="16"/>
      <c r="E122" s="16"/>
      <c r="F122" s="49"/>
      <c r="G122" s="49"/>
    </row>
    <row r="123" spans="2:7" ht="15">
      <c r="B123" s="16"/>
      <c r="C123" s="16"/>
      <c r="D123" s="16"/>
      <c r="E123" s="16"/>
      <c r="F123" s="49"/>
      <c r="G123" s="49"/>
    </row>
    <row r="124" spans="2:7" ht="15">
      <c r="B124" s="16"/>
      <c r="C124" s="16"/>
      <c r="D124" s="16"/>
      <c r="E124" s="16"/>
      <c r="F124" s="49"/>
      <c r="G124" s="49"/>
    </row>
    <row r="125" spans="2:7" ht="15">
      <c r="B125" s="16"/>
      <c r="C125" s="16"/>
      <c r="D125" s="16"/>
      <c r="E125" s="16"/>
      <c r="F125" s="49"/>
      <c r="G125" s="49"/>
    </row>
    <row r="126" spans="2:7" ht="15">
      <c r="B126" s="16"/>
      <c r="C126" s="16"/>
      <c r="D126" s="16"/>
      <c r="E126" s="16"/>
      <c r="F126" s="49"/>
      <c r="G126" s="49"/>
    </row>
    <row r="127" spans="2:7" ht="15">
      <c r="B127" s="16"/>
      <c r="C127" s="16"/>
      <c r="D127" s="16"/>
      <c r="E127" s="16"/>
      <c r="F127" s="49"/>
      <c r="G127" s="49"/>
    </row>
    <row r="128" spans="2:7" ht="15">
      <c r="B128" s="16"/>
      <c r="C128" s="16"/>
      <c r="D128" s="16"/>
      <c r="E128" s="16"/>
      <c r="F128" s="49"/>
      <c r="G128" s="49"/>
    </row>
    <row r="129" spans="2:7" ht="15">
      <c r="B129" s="16"/>
      <c r="C129" s="16"/>
      <c r="D129" s="16"/>
      <c r="E129" s="16"/>
      <c r="F129" s="49"/>
      <c r="G129" s="49"/>
    </row>
    <row r="130" spans="2:7" ht="15">
      <c r="B130" s="16"/>
      <c r="C130" s="16"/>
      <c r="D130" s="16"/>
      <c r="E130" s="16"/>
      <c r="F130" s="49"/>
      <c r="G130" s="49"/>
    </row>
    <row r="131" spans="2:7" ht="15">
      <c r="B131" s="16"/>
      <c r="C131" s="16"/>
      <c r="D131" s="16"/>
      <c r="E131" s="16"/>
      <c r="F131" s="49"/>
      <c r="G131" s="49"/>
    </row>
    <row r="132" spans="2:7" ht="15">
      <c r="B132" s="16"/>
      <c r="C132" s="16"/>
      <c r="D132" s="16"/>
      <c r="E132" s="16"/>
      <c r="F132" s="49"/>
      <c r="G132" s="49"/>
    </row>
    <row r="133" spans="2:7" ht="15">
      <c r="B133" s="16"/>
      <c r="C133" s="16"/>
      <c r="D133" s="16"/>
      <c r="E133" s="16"/>
      <c r="F133" s="49"/>
      <c r="G133" s="49"/>
    </row>
    <row r="134" spans="2:7" ht="15">
      <c r="B134" s="16"/>
      <c r="C134" s="16"/>
      <c r="D134" s="16"/>
      <c r="E134" s="16"/>
      <c r="F134" s="49"/>
      <c r="G134" s="49"/>
    </row>
    <row r="135" spans="2:7" ht="15">
      <c r="B135" s="16"/>
      <c r="C135" s="16"/>
      <c r="D135" s="16"/>
      <c r="E135" s="16"/>
      <c r="F135" s="49"/>
      <c r="G135" s="49"/>
    </row>
    <row r="136" spans="2:7" ht="15">
      <c r="B136" s="16"/>
      <c r="C136" s="16"/>
      <c r="D136" s="16"/>
      <c r="E136" s="16"/>
      <c r="F136" s="49"/>
      <c r="G136" s="49"/>
    </row>
    <row r="137" spans="2:7" ht="15">
      <c r="B137" s="16"/>
      <c r="C137" s="16"/>
      <c r="D137" s="16"/>
      <c r="E137" s="16"/>
      <c r="F137" s="49"/>
      <c r="G137" s="49"/>
    </row>
    <row r="138" spans="2:7" ht="15">
      <c r="B138" s="16"/>
      <c r="C138" s="16"/>
      <c r="D138" s="16"/>
      <c r="E138" s="16"/>
      <c r="F138" s="49"/>
      <c r="G138" s="49"/>
    </row>
    <row r="139" spans="2:7" ht="15">
      <c r="B139" s="16"/>
      <c r="C139" s="16"/>
      <c r="D139" s="16"/>
      <c r="E139" s="16"/>
      <c r="F139" s="49"/>
      <c r="G139" s="49"/>
    </row>
    <row r="140" spans="2:7" ht="15">
      <c r="B140" s="16"/>
      <c r="C140" s="16"/>
      <c r="D140" s="16"/>
      <c r="E140" s="16"/>
      <c r="F140" s="49"/>
      <c r="G140" s="49"/>
    </row>
    <row r="141" spans="2:7" ht="15">
      <c r="B141" s="16"/>
      <c r="C141" s="16"/>
      <c r="D141" s="16"/>
      <c r="E141" s="16"/>
      <c r="F141" s="49"/>
      <c r="G141" s="49"/>
    </row>
    <row r="142" spans="2:7" ht="15">
      <c r="B142" s="16"/>
      <c r="C142" s="16"/>
      <c r="D142" s="16"/>
      <c r="E142" s="16"/>
      <c r="F142" s="49"/>
      <c r="G142" s="49"/>
    </row>
    <row r="143" spans="2:7" ht="15">
      <c r="B143" s="16"/>
      <c r="C143" s="16"/>
      <c r="D143" s="16"/>
      <c r="E143" s="16"/>
      <c r="F143" s="49"/>
      <c r="G143" s="49"/>
    </row>
    <row r="144" spans="2:7" ht="15">
      <c r="B144" s="16"/>
      <c r="C144" s="16"/>
      <c r="D144" s="16"/>
      <c r="E144" s="16"/>
      <c r="F144" s="49"/>
      <c r="G144" s="49"/>
    </row>
    <row r="145" spans="2:7" ht="15">
      <c r="B145" s="16"/>
      <c r="C145" s="16"/>
      <c r="D145" s="16"/>
      <c r="E145" s="16"/>
      <c r="F145" s="49"/>
      <c r="G145" s="49"/>
    </row>
    <row r="146" spans="2:7" ht="15">
      <c r="B146" s="16"/>
      <c r="C146" s="16"/>
      <c r="D146" s="16"/>
      <c r="E146" s="16"/>
      <c r="F146" s="49"/>
      <c r="G146" s="49"/>
    </row>
    <row r="147" spans="2:7" ht="15">
      <c r="B147" s="16"/>
      <c r="C147" s="16"/>
      <c r="D147" s="16"/>
      <c r="E147" s="16"/>
      <c r="F147" s="49"/>
      <c r="G147" s="49"/>
    </row>
    <row r="148" spans="2:7" ht="15">
      <c r="B148" s="16"/>
      <c r="C148" s="16"/>
      <c r="D148" s="16"/>
      <c r="E148" s="16"/>
      <c r="F148" s="49"/>
      <c r="G148" s="49"/>
    </row>
    <row r="149" spans="2:7" ht="15">
      <c r="B149" s="16"/>
      <c r="C149" s="16"/>
      <c r="D149" s="16"/>
      <c r="E149" s="16"/>
      <c r="F149" s="49"/>
      <c r="G149" s="49"/>
    </row>
    <row r="150" spans="2:7" ht="15">
      <c r="B150" s="16"/>
      <c r="C150" s="16"/>
      <c r="D150" s="16"/>
      <c r="E150" s="16"/>
      <c r="F150" s="49"/>
      <c r="G150" s="49"/>
    </row>
    <row r="151" spans="2:7" ht="15">
      <c r="B151" s="16"/>
      <c r="C151" s="16"/>
      <c r="D151" s="16"/>
      <c r="E151" s="16"/>
      <c r="F151" s="49"/>
      <c r="G151" s="49"/>
    </row>
    <row r="152" spans="2:7" ht="15">
      <c r="B152" s="16"/>
      <c r="C152" s="16"/>
      <c r="D152" s="16"/>
      <c r="E152" s="16"/>
      <c r="F152" s="49"/>
      <c r="G152" s="49"/>
    </row>
    <row r="153" spans="2:7" ht="15">
      <c r="B153" s="16"/>
      <c r="C153" s="16"/>
      <c r="D153" s="16"/>
      <c r="E153" s="16"/>
      <c r="F153" s="49"/>
      <c r="G153" s="49"/>
    </row>
    <row r="154" spans="2:7" ht="15">
      <c r="B154" s="16"/>
      <c r="C154" s="16"/>
      <c r="D154" s="16"/>
      <c r="E154" s="16"/>
      <c r="F154" s="49"/>
      <c r="G154" s="49"/>
    </row>
    <row r="155" spans="2:7" ht="15">
      <c r="B155" s="16"/>
      <c r="C155" s="16"/>
      <c r="D155" s="16"/>
      <c r="E155" s="16"/>
      <c r="F155" s="49"/>
      <c r="G155" s="49"/>
    </row>
    <row r="156" spans="2:7" ht="15">
      <c r="B156" s="16"/>
      <c r="C156" s="16"/>
      <c r="D156" s="16"/>
      <c r="E156" s="16"/>
      <c r="F156" s="49"/>
      <c r="G156" s="49"/>
    </row>
    <row r="157" spans="2:7" ht="15">
      <c r="B157" s="16"/>
      <c r="C157" s="16"/>
      <c r="D157" s="16"/>
      <c r="E157" s="16"/>
      <c r="F157" s="49"/>
      <c r="G157" s="49"/>
    </row>
    <row r="158" spans="2:7" ht="15">
      <c r="B158" s="16"/>
      <c r="C158" s="16"/>
      <c r="D158" s="16"/>
      <c r="E158" s="16"/>
      <c r="F158" s="49"/>
      <c r="G158" s="49"/>
    </row>
    <row r="159" spans="2:7" ht="15">
      <c r="B159" s="16"/>
      <c r="C159" s="16"/>
      <c r="D159" s="16"/>
      <c r="E159" s="16"/>
      <c r="F159" s="49"/>
      <c r="G159" s="49"/>
    </row>
    <row r="160" spans="2:7" ht="15">
      <c r="B160" s="16"/>
      <c r="C160" s="16"/>
      <c r="D160" s="16"/>
      <c r="E160" s="16"/>
      <c r="F160" s="49"/>
      <c r="G160" s="49"/>
    </row>
    <row r="161" spans="2:7" ht="15">
      <c r="B161" s="16"/>
      <c r="C161" s="16"/>
      <c r="D161" s="16"/>
      <c r="E161" s="16"/>
      <c r="F161" s="49"/>
      <c r="G161" s="49"/>
    </row>
    <row r="162" spans="2:7" ht="15">
      <c r="B162" s="16"/>
      <c r="C162" s="16"/>
      <c r="D162" s="16"/>
      <c r="E162" s="16"/>
      <c r="F162" s="49"/>
      <c r="G162" s="49"/>
    </row>
    <row r="163" spans="2:7" ht="15">
      <c r="B163" s="16"/>
      <c r="C163" s="16"/>
      <c r="D163" s="16"/>
      <c r="E163" s="16"/>
      <c r="F163" s="49"/>
      <c r="G163" s="49"/>
    </row>
    <row r="164" spans="2:7" ht="15">
      <c r="B164" s="16"/>
      <c r="C164" s="16"/>
      <c r="D164" s="16"/>
      <c r="E164" s="16"/>
      <c r="F164" s="49"/>
      <c r="G164" s="49"/>
    </row>
    <row r="165" spans="2:7" ht="15">
      <c r="B165" s="16"/>
      <c r="C165" s="16"/>
      <c r="D165" s="16"/>
      <c r="E165" s="16"/>
      <c r="F165" s="49"/>
      <c r="G165" s="49"/>
    </row>
    <row r="166" spans="2:7" ht="15">
      <c r="B166" s="16"/>
      <c r="C166" s="16"/>
      <c r="D166" s="16"/>
      <c r="E166" s="16"/>
      <c r="F166" s="49"/>
      <c r="G166" s="49"/>
    </row>
    <row r="167" spans="2:7" ht="15">
      <c r="B167" s="16"/>
      <c r="C167" s="16"/>
      <c r="D167" s="16"/>
      <c r="E167" s="16"/>
      <c r="F167" s="49"/>
      <c r="G167" s="49"/>
    </row>
    <row r="168" spans="2:7" ht="15">
      <c r="B168" s="16"/>
      <c r="C168" s="16"/>
      <c r="D168" s="16"/>
      <c r="E168" s="16"/>
      <c r="F168" s="49"/>
      <c r="G168" s="49"/>
    </row>
    <row r="169" spans="2:7" ht="15">
      <c r="B169" s="16"/>
      <c r="C169" s="16"/>
      <c r="D169" s="16"/>
      <c r="E169" s="16"/>
      <c r="F169" s="49"/>
      <c r="G169" s="49"/>
    </row>
    <row r="170" spans="2:7" ht="15">
      <c r="B170" s="16"/>
      <c r="C170" s="16"/>
      <c r="D170" s="16"/>
      <c r="E170" s="16"/>
      <c r="F170" s="49"/>
      <c r="G170" s="49"/>
    </row>
  </sheetData>
  <sheetProtection/>
  <mergeCells count="2">
    <mergeCell ref="A1:G1"/>
    <mergeCell ref="A2:G2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8" scale="64" r:id="rId1"/>
  <headerFooter>
    <oddHeader>&amp;C..../2017./......./ önkormányzati rendelet 3. sz.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2.57421875" style="0" customWidth="1"/>
    <col min="2" max="2" width="8.710937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6" width="14.00390625" style="0" customWidth="1"/>
    <col min="7" max="7" width="15.140625" style="0" customWidth="1"/>
  </cols>
  <sheetData>
    <row r="1" spans="1:7" ht="24" customHeight="1">
      <c r="A1" s="87" t="s">
        <v>492</v>
      </c>
      <c r="B1" s="87"/>
      <c r="C1" s="87"/>
      <c r="D1" s="87"/>
      <c r="E1" s="87"/>
      <c r="F1" s="87"/>
      <c r="G1" s="87"/>
    </row>
    <row r="2" spans="1:7" ht="24" customHeight="1">
      <c r="A2" s="88" t="s">
        <v>422</v>
      </c>
      <c r="B2" s="85"/>
      <c r="C2" s="85"/>
      <c r="D2" s="85"/>
      <c r="E2" s="85"/>
      <c r="F2" s="85"/>
      <c r="G2" s="85"/>
    </row>
    <row r="3" ht="18">
      <c r="A3" s="39"/>
    </row>
    <row r="4" ht="15">
      <c r="A4" s="3"/>
    </row>
    <row r="5" spans="1:7" ht="26.25">
      <c r="A5" s="1" t="s">
        <v>27</v>
      </c>
      <c r="B5" s="2" t="s">
        <v>1</v>
      </c>
      <c r="C5" s="59" t="s">
        <v>431</v>
      </c>
      <c r="D5" s="59" t="s">
        <v>432</v>
      </c>
      <c r="E5" s="59" t="s">
        <v>433</v>
      </c>
      <c r="F5" s="60" t="s">
        <v>438</v>
      </c>
      <c r="G5" s="60" t="s">
        <v>437</v>
      </c>
    </row>
    <row r="6" spans="1:7" ht="15" customHeight="1">
      <c r="A6" s="23" t="s">
        <v>199</v>
      </c>
      <c r="B6" s="5" t="s">
        <v>200</v>
      </c>
      <c r="C6" s="61"/>
      <c r="D6" s="61"/>
      <c r="E6" s="61"/>
      <c r="F6" s="61">
        <f aca="true" t="shared" si="0" ref="F6:F11">SUM(C6:E6)</f>
        <v>0</v>
      </c>
      <c r="G6" s="61">
        <v>0</v>
      </c>
    </row>
    <row r="7" spans="1:7" ht="15" customHeight="1">
      <c r="A7" s="4" t="s">
        <v>201</v>
      </c>
      <c r="B7" s="5" t="s">
        <v>202</v>
      </c>
      <c r="C7" s="61"/>
      <c r="D7" s="61"/>
      <c r="E7" s="61"/>
      <c r="F7" s="61">
        <f t="shared" si="0"/>
        <v>0</v>
      </c>
      <c r="G7" s="61">
        <v>0</v>
      </c>
    </row>
    <row r="8" spans="1:7" ht="15" customHeight="1">
      <c r="A8" s="4" t="s">
        <v>203</v>
      </c>
      <c r="B8" s="5" t="s">
        <v>204</v>
      </c>
      <c r="C8" s="61"/>
      <c r="D8" s="61"/>
      <c r="E8" s="61"/>
      <c r="F8" s="61">
        <f t="shared" si="0"/>
        <v>0</v>
      </c>
      <c r="G8" s="61">
        <v>0</v>
      </c>
    </row>
    <row r="9" spans="1:7" ht="15" customHeight="1">
      <c r="A9" s="4" t="s">
        <v>205</v>
      </c>
      <c r="B9" s="5" t="s">
        <v>206</v>
      </c>
      <c r="C9" s="61"/>
      <c r="D9" s="61"/>
      <c r="E9" s="61"/>
      <c r="F9" s="61">
        <f t="shared" si="0"/>
        <v>0</v>
      </c>
      <c r="G9" s="61">
        <v>0</v>
      </c>
    </row>
    <row r="10" spans="1:7" ht="15" customHeight="1">
      <c r="A10" s="4" t="s">
        <v>207</v>
      </c>
      <c r="B10" s="5" t="s">
        <v>208</v>
      </c>
      <c r="C10" s="61"/>
      <c r="D10" s="61"/>
      <c r="E10" s="61"/>
      <c r="F10" s="61">
        <f t="shared" si="0"/>
        <v>0</v>
      </c>
      <c r="G10" s="61">
        <v>0</v>
      </c>
    </row>
    <row r="11" spans="1:7" ht="15" customHeight="1">
      <c r="A11" s="4" t="s">
        <v>209</v>
      </c>
      <c r="B11" s="5" t="s">
        <v>210</v>
      </c>
      <c r="C11" s="61"/>
      <c r="D11" s="61"/>
      <c r="E11" s="61"/>
      <c r="F11" s="61">
        <f t="shared" si="0"/>
        <v>0</v>
      </c>
      <c r="G11" s="61">
        <v>0</v>
      </c>
    </row>
    <row r="12" spans="1:7" ht="15" customHeight="1">
      <c r="A12" s="6" t="s">
        <v>405</v>
      </c>
      <c r="B12" s="7" t="s">
        <v>211</v>
      </c>
      <c r="C12" s="51">
        <f>SUM(C6:C11)</f>
        <v>0</v>
      </c>
      <c r="D12" s="51">
        <f>SUM(D6:D11)</f>
        <v>0</v>
      </c>
      <c r="E12" s="51">
        <f>SUM(E6:E11)</f>
        <v>0</v>
      </c>
      <c r="F12" s="61">
        <f>SUM(F6:F11)</f>
        <v>0</v>
      </c>
      <c r="G12" s="61">
        <f>SUM(G6:G11)</f>
        <v>0</v>
      </c>
    </row>
    <row r="13" spans="1:7" ht="15" customHeight="1">
      <c r="A13" s="4" t="s">
        <v>212</v>
      </c>
      <c r="B13" s="5" t="s">
        <v>213</v>
      </c>
      <c r="C13" s="61"/>
      <c r="D13" s="61"/>
      <c r="E13" s="61"/>
      <c r="F13" s="61">
        <f aca="true" t="shared" si="1" ref="F13:F70">SUM(C13:E13)</f>
        <v>0</v>
      </c>
      <c r="G13" s="61">
        <v>0</v>
      </c>
    </row>
    <row r="14" spans="1:7" ht="15" customHeight="1">
      <c r="A14" s="4" t="s">
        <v>214</v>
      </c>
      <c r="B14" s="5" t="s">
        <v>215</v>
      </c>
      <c r="C14" s="61"/>
      <c r="D14" s="61"/>
      <c r="E14" s="61"/>
      <c r="F14" s="61">
        <f t="shared" si="1"/>
        <v>0</v>
      </c>
      <c r="G14" s="61">
        <v>0</v>
      </c>
    </row>
    <row r="15" spans="1:7" ht="15" customHeight="1">
      <c r="A15" s="4" t="s">
        <v>367</v>
      </c>
      <c r="B15" s="5" t="s">
        <v>216</v>
      </c>
      <c r="C15" s="61"/>
      <c r="D15" s="61"/>
      <c r="E15" s="61"/>
      <c r="F15" s="61">
        <f t="shared" si="1"/>
        <v>0</v>
      </c>
      <c r="G15" s="61">
        <v>0</v>
      </c>
    </row>
    <row r="16" spans="1:7" ht="15" customHeight="1">
      <c r="A16" s="4" t="s">
        <v>368</v>
      </c>
      <c r="B16" s="5" t="s">
        <v>217</v>
      </c>
      <c r="C16" s="61"/>
      <c r="D16" s="61"/>
      <c r="E16" s="61"/>
      <c r="F16" s="61">
        <f t="shared" si="1"/>
        <v>0</v>
      </c>
      <c r="G16" s="61">
        <v>0</v>
      </c>
    </row>
    <row r="17" spans="1:7" ht="15" customHeight="1">
      <c r="A17" s="4" t="s">
        <v>369</v>
      </c>
      <c r="B17" s="5" t="s">
        <v>218</v>
      </c>
      <c r="C17" s="61"/>
      <c r="D17" s="61"/>
      <c r="E17" s="61"/>
      <c r="F17" s="61">
        <f t="shared" si="1"/>
        <v>0</v>
      </c>
      <c r="G17" s="61">
        <v>552569</v>
      </c>
    </row>
    <row r="18" spans="1:7" ht="15" customHeight="1">
      <c r="A18" s="31" t="s">
        <v>406</v>
      </c>
      <c r="B18" s="41" t="s">
        <v>219</v>
      </c>
      <c r="C18" s="51">
        <f>SUM(C12:C17)</f>
        <v>0</v>
      </c>
      <c r="D18" s="51">
        <f>SUM(D12:D17)</f>
        <v>0</v>
      </c>
      <c r="E18" s="51">
        <f>SUM(E12:E17)</f>
        <v>0</v>
      </c>
      <c r="F18" s="51">
        <f>SUM(F12:F17)</f>
        <v>0</v>
      </c>
      <c r="G18" s="51">
        <f>SUM(G12:G17)</f>
        <v>552569</v>
      </c>
    </row>
    <row r="19" spans="1:7" ht="15" customHeight="1">
      <c r="A19" s="4" t="s">
        <v>373</v>
      </c>
      <c r="B19" s="5" t="s">
        <v>228</v>
      </c>
      <c r="C19" s="61"/>
      <c r="D19" s="61"/>
      <c r="E19" s="61"/>
      <c r="F19" s="61">
        <f t="shared" si="1"/>
        <v>0</v>
      </c>
      <c r="G19" s="61">
        <v>0</v>
      </c>
    </row>
    <row r="20" spans="1:7" ht="15" customHeight="1">
      <c r="A20" s="4" t="s">
        <v>374</v>
      </c>
      <c r="B20" s="5" t="s">
        <v>229</v>
      </c>
      <c r="C20" s="61"/>
      <c r="D20" s="61"/>
      <c r="E20" s="61"/>
      <c r="F20" s="61">
        <f t="shared" si="1"/>
        <v>0</v>
      </c>
      <c r="G20" s="61">
        <v>0</v>
      </c>
    </row>
    <row r="21" spans="1:7" ht="15" customHeight="1">
      <c r="A21" s="6" t="s">
        <v>408</v>
      </c>
      <c r="B21" s="7" t="s">
        <v>230</v>
      </c>
      <c r="C21" s="61">
        <f>SUM(C19:C20)</f>
        <v>0</v>
      </c>
      <c r="D21" s="61">
        <f>SUM(D19:D20)</f>
        <v>0</v>
      </c>
      <c r="E21" s="61">
        <f>SUM(E19:E20)</f>
        <v>0</v>
      </c>
      <c r="F21" s="61">
        <f>SUM(F19:F20)</f>
        <v>0</v>
      </c>
      <c r="G21" s="61">
        <f>SUM(G19:G20)</f>
        <v>0</v>
      </c>
    </row>
    <row r="22" spans="1:7" ht="15" customHeight="1">
      <c r="A22" s="4" t="s">
        <v>375</v>
      </c>
      <c r="B22" s="5" t="s">
        <v>231</v>
      </c>
      <c r="C22" s="61"/>
      <c r="D22" s="61"/>
      <c r="E22" s="61"/>
      <c r="F22" s="61">
        <f t="shared" si="1"/>
        <v>0</v>
      </c>
      <c r="G22" s="61">
        <v>0</v>
      </c>
    </row>
    <row r="23" spans="1:7" ht="15" customHeight="1">
      <c r="A23" s="4" t="s">
        <v>376</v>
      </c>
      <c r="B23" s="5" t="s">
        <v>232</v>
      </c>
      <c r="C23" s="61"/>
      <c r="D23" s="61"/>
      <c r="E23" s="61"/>
      <c r="F23" s="61">
        <f t="shared" si="1"/>
        <v>0</v>
      </c>
      <c r="G23" s="61">
        <v>0</v>
      </c>
    </row>
    <row r="24" spans="1:7" ht="15" customHeight="1">
      <c r="A24" s="4" t="s">
        <v>377</v>
      </c>
      <c r="B24" s="5" t="s">
        <v>233</v>
      </c>
      <c r="C24" s="61"/>
      <c r="D24" s="61"/>
      <c r="E24" s="61"/>
      <c r="F24" s="61">
        <f t="shared" si="1"/>
        <v>0</v>
      </c>
      <c r="G24" s="61">
        <v>0</v>
      </c>
    </row>
    <row r="25" spans="1:7" ht="15" customHeight="1">
      <c r="A25" s="4" t="s">
        <v>378</v>
      </c>
      <c r="B25" s="5" t="s">
        <v>234</v>
      </c>
      <c r="C25" s="61"/>
      <c r="D25" s="61"/>
      <c r="E25" s="61"/>
      <c r="F25" s="61">
        <f t="shared" si="1"/>
        <v>0</v>
      </c>
      <c r="G25" s="61">
        <v>0</v>
      </c>
    </row>
    <row r="26" spans="1:7" ht="15" customHeight="1">
      <c r="A26" s="4" t="s">
        <v>379</v>
      </c>
      <c r="B26" s="5" t="s">
        <v>235</v>
      </c>
      <c r="C26" s="61"/>
      <c r="D26" s="61"/>
      <c r="E26" s="61"/>
      <c r="F26" s="61">
        <f t="shared" si="1"/>
        <v>0</v>
      </c>
      <c r="G26" s="61">
        <v>0</v>
      </c>
    </row>
    <row r="27" spans="1:7" ht="15" customHeight="1">
      <c r="A27" s="4" t="s">
        <v>236</v>
      </c>
      <c r="B27" s="5" t="s">
        <v>237</v>
      </c>
      <c r="C27" s="61"/>
      <c r="D27" s="61"/>
      <c r="E27" s="61"/>
      <c r="F27" s="61">
        <f t="shared" si="1"/>
        <v>0</v>
      </c>
      <c r="G27" s="61">
        <v>0</v>
      </c>
    </row>
    <row r="28" spans="1:7" ht="15" customHeight="1">
      <c r="A28" s="4" t="s">
        <v>380</v>
      </c>
      <c r="B28" s="5" t="s">
        <v>238</v>
      </c>
      <c r="C28" s="61"/>
      <c r="D28" s="61"/>
      <c r="E28" s="61"/>
      <c r="F28" s="61">
        <f t="shared" si="1"/>
        <v>0</v>
      </c>
      <c r="G28" s="61">
        <v>0</v>
      </c>
    </row>
    <row r="29" spans="1:7" ht="15" customHeight="1">
      <c r="A29" s="4" t="s">
        <v>381</v>
      </c>
      <c r="B29" s="5" t="s">
        <v>239</v>
      </c>
      <c r="C29" s="61"/>
      <c r="D29" s="61"/>
      <c r="E29" s="61"/>
      <c r="F29" s="61">
        <f t="shared" si="1"/>
        <v>0</v>
      </c>
      <c r="G29" s="61">
        <v>0</v>
      </c>
    </row>
    <row r="30" spans="1:7" ht="15" customHeight="1">
      <c r="A30" s="6" t="s">
        <v>409</v>
      </c>
      <c r="B30" s="7" t="s">
        <v>240</v>
      </c>
      <c r="C30" s="51">
        <f>SUM(C25:C29)</f>
        <v>0</v>
      </c>
      <c r="D30" s="51">
        <f>SUM(D25:D29)</f>
        <v>0</v>
      </c>
      <c r="E30" s="51">
        <f>SUM(E25:E29)</f>
        <v>0</v>
      </c>
      <c r="F30" s="51">
        <f>SUM(F25:F29)</f>
        <v>0</v>
      </c>
      <c r="G30" s="51">
        <f>SUM(G25:G29)</f>
        <v>0</v>
      </c>
    </row>
    <row r="31" spans="1:7" ht="15" customHeight="1">
      <c r="A31" s="4" t="s">
        <v>382</v>
      </c>
      <c r="B31" s="5" t="s">
        <v>241</v>
      </c>
      <c r="C31" s="61"/>
      <c r="D31" s="61"/>
      <c r="E31" s="61"/>
      <c r="F31" s="61">
        <f t="shared" si="1"/>
        <v>0</v>
      </c>
      <c r="G31" s="61">
        <v>250000</v>
      </c>
    </row>
    <row r="32" spans="1:7" ht="15" customHeight="1">
      <c r="A32" s="31" t="s">
        <v>410</v>
      </c>
      <c r="B32" s="41" t="s">
        <v>242</v>
      </c>
      <c r="C32" s="51">
        <f>SUM(C22:C24,C30,C31)</f>
        <v>0</v>
      </c>
      <c r="D32" s="51">
        <f>SUM(D22:D24,D30,D31)</f>
        <v>0</v>
      </c>
      <c r="E32" s="51">
        <f>SUM(E22:E24,E30,E31)</f>
        <v>0</v>
      </c>
      <c r="F32" s="51">
        <f>SUM(F22:F24,F30,F31)</f>
        <v>0</v>
      </c>
      <c r="G32" s="51">
        <f>SUM(G31)</f>
        <v>250000</v>
      </c>
    </row>
    <row r="33" spans="1:7" ht="15" customHeight="1">
      <c r="A33" s="10" t="s">
        <v>243</v>
      </c>
      <c r="B33" s="5" t="s">
        <v>244</v>
      </c>
      <c r="C33" s="61"/>
      <c r="D33" s="61"/>
      <c r="E33" s="61"/>
      <c r="F33" s="61">
        <f t="shared" si="1"/>
        <v>0</v>
      </c>
      <c r="G33" s="61">
        <v>0</v>
      </c>
    </row>
    <row r="34" spans="1:7" ht="15" customHeight="1">
      <c r="A34" s="10" t="s">
        <v>383</v>
      </c>
      <c r="B34" s="5" t="s">
        <v>245</v>
      </c>
      <c r="C34" s="61"/>
      <c r="D34" s="61"/>
      <c r="E34" s="61"/>
      <c r="F34" s="61">
        <f t="shared" si="1"/>
        <v>0</v>
      </c>
      <c r="G34" s="61">
        <v>12291</v>
      </c>
    </row>
    <row r="35" spans="1:7" ht="15" customHeight="1">
      <c r="A35" s="10" t="s">
        <v>384</v>
      </c>
      <c r="B35" s="5" t="s">
        <v>246</v>
      </c>
      <c r="C35" s="61"/>
      <c r="D35" s="61"/>
      <c r="E35" s="61"/>
      <c r="F35" s="61">
        <f t="shared" si="1"/>
        <v>0</v>
      </c>
      <c r="G35" s="61">
        <v>0</v>
      </c>
    </row>
    <row r="36" spans="1:7" ht="15" customHeight="1">
      <c r="A36" s="10" t="s">
        <v>385</v>
      </c>
      <c r="B36" s="5" t="s">
        <v>247</v>
      </c>
      <c r="C36" s="61"/>
      <c r="D36" s="61"/>
      <c r="E36" s="61"/>
      <c r="F36" s="61">
        <f t="shared" si="1"/>
        <v>0</v>
      </c>
      <c r="G36" s="61">
        <v>0</v>
      </c>
    </row>
    <row r="37" spans="1:7" ht="15" customHeight="1">
      <c r="A37" s="10" t="s">
        <v>248</v>
      </c>
      <c r="B37" s="5" t="s">
        <v>249</v>
      </c>
      <c r="C37" s="61"/>
      <c r="D37" s="61"/>
      <c r="E37" s="61"/>
      <c r="F37" s="61">
        <f t="shared" si="1"/>
        <v>0</v>
      </c>
      <c r="G37" s="61">
        <v>0</v>
      </c>
    </row>
    <row r="38" spans="1:7" ht="15" customHeight="1">
      <c r="A38" s="10" t="s">
        <v>250</v>
      </c>
      <c r="B38" s="5" t="s">
        <v>251</v>
      </c>
      <c r="C38" s="61"/>
      <c r="D38" s="61"/>
      <c r="E38" s="61"/>
      <c r="F38" s="61">
        <f t="shared" si="1"/>
        <v>0</v>
      </c>
      <c r="G38" s="61">
        <v>0</v>
      </c>
    </row>
    <row r="39" spans="1:7" ht="15" customHeight="1">
      <c r="A39" s="10" t="s">
        <v>252</v>
      </c>
      <c r="B39" s="5" t="s">
        <v>253</v>
      </c>
      <c r="C39" s="61"/>
      <c r="D39" s="61"/>
      <c r="E39" s="61"/>
      <c r="F39" s="61">
        <f t="shared" si="1"/>
        <v>0</v>
      </c>
      <c r="G39" s="61">
        <v>0</v>
      </c>
    </row>
    <row r="40" spans="1:7" ht="15" customHeight="1">
      <c r="A40" s="10" t="s">
        <v>386</v>
      </c>
      <c r="B40" s="5" t="s">
        <v>254</v>
      </c>
      <c r="C40" s="61"/>
      <c r="D40" s="61"/>
      <c r="E40" s="61"/>
      <c r="F40" s="61">
        <f t="shared" si="1"/>
        <v>0</v>
      </c>
      <c r="G40" s="61">
        <v>0</v>
      </c>
    </row>
    <row r="41" spans="1:7" ht="15" customHeight="1">
      <c r="A41" s="10" t="s">
        <v>387</v>
      </c>
      <c r="B41" s="5" t="s">
        <v>255</v>
      </c>
      <c r="C41" s="61"/>
      <c r="D41" s="61"/>
      <c r="E41" s="61"/>
      <c r="F41" s="61">
        <f t="shared" si="1"/>
        <v>0</v>
      </c>
      <c r="G41" s="61">
        <v>0</v>
      </c>
    </row>
    <row r="42" spans="1:7" ht="15" customHeight="1">
      <c r="A42" s="10" t="s">
        <v>388</v>
      </c>
      <c r="B42" s="5" t="s">
        <v>446</v>
      </c>
      <c r="C42" s="61"/>
      <c r="D42" s="61"/>
      <c r="E42" s="61"/>
      <c r="F42" s="61">
        <f t="shared" si="1"/>
        <v>0</v>
      </c>
      <c r="G42" s="61">
        <v>1</v>
      </c>
    </row>
    <row r="43" spans="1:7" ht="15" customHeight="1">
      <c r="A43" s="40" t="s">
        <v>411</v>
      </c>
      <c r="B43" s="41" t="s">
        <v>256</v>
      </c>
      <c r="C43" s="51">
        <f>SUM(C33:C42)</f>
        <v>0</v>
      </c>
      <c r="D43" s="51">
        <f>SUM(D33:D42)</f>
        <v>0</v>
      </c>
      <c r="E43" s="51">
        <f>SUM(E33:E42)</f>
        <v>0</v>
      </c>
      <c r="F43" s="51">
        <f>SUM(F33:F42)</f>
        <v>0</v>
      </c>
      <c r="G43" s="51">
        <f>SUM(G33:G42)</f>
        <v>12292</v>
      </c>
    </row>
    <row r="44" spans="1:7" ht="15" customHeight="1">
      <c r="A44" s="10" t="s">
        <v>265</v>
      </c>
      <c r="B44" s="5" t="s">
        <v>266</v>
      </c>
      <c r="C44" s="61"/>
      <c r="D44" s="61"/>
      <c r="E44" s="61"/>
      <c r="F44" s="61">
        <f t="shared" si="1"/>
        <v>0</v>
      </c>
      <c r="G44" s="61">
        <v>0</v>
      </c>
    </row>
    <row r="45" spans="1:7" ht="15" customHeight="1">
      <c r="A45" s="4" t="s">
        <v>392</v>
      </c>
      <c r="B45" s="5" t="s">
        <v>267</v>
      </c>
      <c r="C45" s="61"/>
      <c r="D45" s="61"/>
      <c r="E45" s="61"/>
      <c r="F45" s="61">
        <f t="shared" si="1"/>
        <v>0</v>
      </c>
      <c r="G45" s="61">
        <v>0</v>
      </c>
    </row>
    <row r="46" spans="1:7" ht="15" customHeight="1">
      <c r="A46" s="10" t="s">
        <v>393</v>
      </c>
      <c r="B46" s="5" t="s">
        <v>268</v>
      </c>
      <c r="C46" s="61"/>
      <c r="D46" s="61"/>
      <c r="E46" s="61"/>
      <c r="F46" s="61">
        <f t="shared" si="1"/>
        <v>0</v>
      </c>
      <c r="G46" s="61">
        <v>0</v>
      </c>
    </row>
    <row r="47" spans="1:7" ht="15" customHeight="1">
      <c r="A47" s="31" t="s">
        <v>413</v>
      </c>
      <c r="B47" s="41" t="s">
        <v>269</v>
      </c>
      <c r="C47" s="51">
        <f>SUM(C44:C46)</f>
        <v>0</v>
      </c>
      <c r="D47" s="51">
        <f>SUM(D44:D46)</f>
        <v>0</v>
      </c>
      <c r="E47" s="51">
        <f>SUM(E44:E46)</f>
        <v>0</v>
      </c>
      <c r="F47" s="51">
        <f>SUM(F44:F46)</f>
        <v>0</v>
      </c>
      <c r="G47" s="51">
        <f>SUM(G44:G46)</f>
        <v>0</v>
      </c>
    </row>
    <row r="48" spans="1:7" ht="15" customHeight="1">
      <c r="A48" s="44" t="s">
        <v>4</v>
      </c>
      <c r="B48" s="45"/>
      <c r="C48" s="51">
        <f>SUM(C47,C43,C32,C18)</f>
        <v>0</v>
      </c>
      <c r="D48" s="51">
        <f>SUM(D47,D43,D32,D18)</f>
        <v>0</v>
      </c>
      <c r="E48" s="51">
        <f>SUM(E47,E43,E32,E18)</f>
        <v>0</v>
      </c>
      <c r="F48" s="51">
        <f>SUM(F47,F43,F32,F18)</f>
        <v>0</v>
      </c>
      <c r="G48" s="51">
        <f>SUM(G47,G43,G32,G18)</f>
        <v>814861</v>
      </c>
    </row>
    <row r="49" spans="1:7" ht="15" customHeight="1">
      <c r="A49" s="4" t="s">
        <v>220</v>
      </c>
      <c r="B49" s="5" t="s">
        <v>221</v>
      </c>
      <c r="C49" s="61"/>
      <c r="D49" s="61"/>
      <c r="E49" s="61"/>
      <c r="F49" s="61">
        <f t="shared" si="1"/>
        <v>0</v>
      </c>
      <c r="G49" s="61">
        <v>0</v>
      </c>
    </row>
    <row r="50" spans="1:7" ht="15" customHeight="1">
      <c r="A50" s="4" t="s">
        <v>222</v>
      </c>
      <c r="B50" s="5" t="s">
        <v>223</v>
      </c>
      <c r="C50" s="61"/>
      <c r="D50" s="61"/>
      <c r="E50" s="61"/>
      <c r="F50" s="61">
        <f t="shared" si="1"/>
        <v>0</v>
      </c>
      <c r="G50" s="61">
        <v>0</v>
      </c>
    </row>
    <row r="51" spans="1:7" ht="15" customHeight="1">
      <c r="A51" s="4" t="s">
        <v>370</v>
      </c>
      <c r="B51" s="5" t="s">
        <v>224</v>
      </c>
      <c r="C51" s="61"/>
      <c r="D51" s="61"/>
      <c r="E51" s="61"/>
      <c r="F51" s="61">
        <f t="shared" si="1"/>
        <v>0</v>
      </c>
      <c r="G51" s="61">
        <v>0</v>
      </c>
    </row>
    <row r="52" spans="1:7" ht="15" customHeight="1">
      <c r="A52" s="4" t="s">
        <v>371</v>
      </c>
      <c r="B52" s="5" t="s">
        <v>225</v>
      </c>
      <c r="C52" s="61"/>
      <c r="D52" s="61"/>
      <c r="E52" s="61"/>
      <c r="F52" s="61">
        <f t="shared" si="1"/>
        <v>0</v>
      </c>
      <c r="G52" s="61">
        <v>0</v>
      </c>
    </row>
    <row r="53" spans="1:7" ht="15" customHeight="1">
      <c r="A53" s="4" t="s">
        <v>372</v>
      </c>
      <c r="B53" s="5" t="s">
        <v>226</v>
      </c>
      <c r="C53" s="61"/>
      <c r="D53" s="61"/>
      <c r="E53" s="61"/>
      <c r="F53" s="61">
        <f t="shared" si="1"/>
        <v>0</v>
      </c>
      <c r="G53" s="61">
        <v>0</v>
      </c>
    </row>
    <row r="54" spans="1:7" ht="15" customHeight="1">
      <c r="A54" s="31" t="s">
        <v>407</v>
      </c>
      <c r="B54" s="41" t="s">
        <v>227</v>
      </c>
      <c r="C54" s="61">
        <f>SUM(C49:C53)</f>
        <v>0</v>
      </c>
      <c r="D54" s="61">
        <f>SUM(D49:D53)</f>
        <v>0</v>
      </c>
      <c r="E54" s="61">
        <f>SUM(E49:E53)</f>
        <v>0</v>
      </c>
      <c r="F54" s="61">
        <f>SUM(F49:F53)</f>
        <v>0</v>
      </c>
      <c r="G54" s="61">
        <f>SUM(G49:G53)</f>
        <v>0</v>
      </c>
    </row>
    <row r="55" spans="1:7" ht="15" customHeight="1">
      <c r="A55" s="10" t="s">
        <v>389</v>
      </c>
      <c r="B55" s="5" t="s">
        <v>257</v>
      </c>
      <c r="C55" s="61"/>
      <c r="D55" s="61"/>
      <c r="E55" s="61"/>
      <c r="F55" s="61">
        <f t="shared" si="1"/>
        <v>0</v>
      </c>
      <c r="G55" s="61">
        <v>0</v>
      </c>
    </row>
    <row r="56" spans="1:7" ht="15" customHeight="1">
      <c r="A56" s="10" t="s">
        <v>390</v>
      </c>
      <c r="B56" s="5" t="s">
        <v>258</v>
      </c>
      <c r="C56" s="61"/>
      <c r="D56" s="61"/>
      <c r="E56" s="61"/>
      <c r="F56" s="61">
        <f t="shared" si="1"/>
        <v>0</v>
      </c>
      <c r="G56" s="61">
        <v>0</v>
      </c>
    </row>
    <row r="57" spans="1:7" ht="15" customHeight="1">
      <c r="A57" s="10" t="s">
        <v>259</v>
      </c>
      <c r="B57" s="5" t="s">
        <v>260</v>
      </c>
      <c r="C57" s="61"/>
      <c r="D57" s="61"/>
      <c r="E57" s="61"/>
      <c r="F57" s="61">
        <f t="shared" si="1"/>
        <v>0</v>
      </c>
      <c r="G57" s="61">
        <v>0</v>
      </c>
    </row>
    <row r="58" spans="1:7" ht="15" customHeight="1">
      <c r="A58" s="10" t="s">
        <v>391</v>
      </c>
      <c r="B58" s="5" t="s">
        <v>261</v>
      </c>
      <c r="C58" s="61"/>
      <c r="D58" s="61"/>
      <c r="E58" s="61"/>
      <c r="F58" s="61">
        <f t="shared" si="1"/>
        <v>0</v>
      </c>
      <c r="G58" s="61">
        <v>0</v>
      </c>
    </row>
    <row r="59" spans="1:7" ht="15" customHeight="1">
      <c r="A59" s="10" t="s">
        <v>262</v>
      </c>
      <c r="B59" s="5" t="s">
        <v>263</v>
      </c>
      <c r="C59" s="61"/>
      <c r="D59" s="61"/>
      <c r="E59" s="61"/>
      <c r="F59" s="61">
        <f t="shared" si="1"/>
        <v>0</v>
      </c>
      <c r="G59" s="61">
        <v>0</v>
      </c>
    </row>
    <row r="60" spans="1:7" ht="15" customHeight="1">
      <c r="A60" s="31" t="s">
        <v>412</v>
      </c>
      <c r="B60" s="41" t="s">
        <v>264</v>
      </c>
      <c r="C60" s="61">
        <f>SUM(C55:C59)</f>
        <v>0</v>
      </c>
      <c r="D60" s="61">
        <f>SUM(D55:D59)</f>
        <v>0</v>
      </c>
      <c r="E60" s="61">
        <f>SUM(E55:E59)</f>
        <v>0</v>
      </c>
      <c r="F60" s="61">
        <f>SUM(F55:F59)</f>
        <v>0</v>
      </c>
      <c r="G60" s="61">
        <f>SUM(G55:G59)</f>
        <v>0</v>
      </c>
    </row>
    <row r="61" spans="1:7" ht="15" customHeight="1">
      <c r="A61" s="10" t="s">
        <v>270</v>
      </c>
      <c r="B61" s="5" t="s">
        <v>271</v>
      </c>
      <c r="C61" s="61"/>
      <c r="D61" s="61"/>
      <c r="E61" s="61"/>
      <c r="F61" s="61">
        <f t="shared" si="1"/>
        <v>0</v>
      </c>
      <c r="G61" s="61">
        <v>0</v>
      </c>
    </row>
    <row r="62" spans="1:7" ht="15" customHeight="1">
      <c r="A62" s="4" t="s">
        <v>394</v>
      </c>
      <c r="B62" s="5" t="s">
        <v>272</v>
      </c>
      <c r="C62" s="61"/>
      <c r="D62" s="61"/>
      <c r="E62" s="61"/>
      <c r="F62" s="61">
        <f t="shared" si="1"/>
        <v>0</v>
      </c>
      <c r="G62" s="61">
        <v>0</v>
      </c>
    </row>
    <row r="63" spans="1:7" ht="15" customHeight="1">
      <c r="A63" s="10" t="s">
        <v>395</v>
      </c>
      <c r="B63" s="5" t="s">
        <v>273</v>
      </c>
      <c r="C63" s="61"/>
      <c r="D63" s="61"/>
      <c r="E63" s="61"/>
      <c r="F63" s="61">
        <f t="shared" si="1"/>
        <v>0</v>
      </c>
      <c r="G63" s="61">
        <v>0</v>
      </c>
    </row>
    <row r="64" spans="1:7" ht="15" customHeight="1">
      <c r="A64" s="31" t="s">
        <v>415</v>
      </c>
      <c r="B64" s="41" t="s">
        <v>274</v>
      </c>
      <c r="C64" s="51">
        <f>SUM(C61:C63)</f>
        <v>0</v>
      </c>
      <c r="D64" s="51">
        <f>SUM(D61:D63)</f>
        <v>0</v>
      </c>
      <c r="E64" s="51">
        <f>SUM(E61:E63)</f>
        <v>0</v>
      </c>
      <c r="F64" s="51">
        <f>SUM(F61:F63)</f>
        <v>0</v>
      </c>
      <c r="G64" s="51">
        <f>SUM(G61:G63)</f>
        <v>0</v>
      </c>
    </row>
    <row r="65" spans="1:7" ht="15" customHeight="1">
      <c r="A65" s="44" t="s">
        <v>5</v>
      </c>
      <c r="B65" s="45"/>
      <c r="C65" s="51">
        <f>SUM(C64,C60,C54)</f>
        <v>0</v>
      </c>
      <c r="D65" s="51">
        <f>SUM(D64,D60,D54)</f>
        <v>0</v>
      </c>
      <c r="E65" s="51">
        <f>SUM(E64,E60,E54)</f>
        <v>0</v>
      </c>
      <c r="F65" s="51">
        <f>SUM(F64,F60,F54)</f>
        <v>0</v>
      </c>
      <c r="G65" s="51">
        <f>SUM(G64,G60,G54)</f>
        <v>0</v>
      </c>
    </row>
    <row r="66" spans="1:7" ht="15.75">
      <c r="A66" s="38" t="s">
        <v>414</v>
      </c>
      <c r="B66" s="27" t="s">
        <v>275</v>
      </c>
      <c r="C66" s="51">
        <f>SUM(C48,C65)</f>
        <v>0</v>
      </c>
      <c r="D66" s="51">
        <f>SUM(D48,D65)</f>
        <v>0</v>
      </c>
      <c r="E66" s="51">
        <f>SUM(E48,E65)</f>
        <v>0</v>
      </c>
      <c r="F66" s="51">
        <f>SUM(F48,F65)</f>
        <v>0</v>
      </c>
      <c r="G66" s="51">
        <f>SUM(G48,G65)</f>
        <v>814861</v>
      </c>
    </row>
    <row r="67" spans="1:7" ht="15.75">
      <c r="A67" s="47" t="s">
        <v>6</v>
      </c>
      <c r="B67" s="46"/>
      <c r="C67" s="61">
        <f>C48-'3.K.mell.'!C73</f>
        <v>-25281</v>
      </c>
      <c r="D67" s="61">
        <f>D48-'3.K.mell.'!D73</f>
        <v>0</v>
      </c>
      <c r="E67" s="61">
        <f>E48-'3.K.mell.'!E73</f>
        <v>-4294</v>
      </c>
      <c r="F67" s="61">
        <f>F48-'3.K.mell.'!F73</f>
        <v>-32750000</v>
      </c>
      <c r="G67" s="61">
        <f>G48-'3.K.mell.'!G73</f>
        <v>-31107862</v>
      </c>
    </row>
    <row r="68" spans="1:7" ht="15.75">
      <c r="A68" s="47" t="s">
        <v>7</v>
      </c>
      <c r="B68" s="46"/>
      <c r="C68" s="61">
        <f>C65-'3.K.mell.'!C96</f>
        <v>-343</v>
      </c>
      <c r="D68" s="61">
        <f>D65-'3.K.mell.'!D96</f>
        <v>0</v>
      </c>
      <c r="E68" s="61">
        <f>E65-'3.K.mell.'!E96</f>
        <v>0</v>
      </c>
      <c r="F68" s="61">
        <f>F65-'3.K.mell.'!F96</f>
        <v>-343000</v>
      </c>
      <c r="G68" s="61">
        <f>G65-'3.K.mell.'!G96</f>
        <v>0</v>
      </c>
    </row>
    <row r="69" spans="1:7" ht="15">
      <c r="A69" s="29" t="s">
        <v>396</v>
      </c>
      <c r="B69" s="4" t="s">
        <v>276</v>
      </c>
      <c r="C69" s="61"/>
      <c r="D69" s="61"/>
      <c r="E69" s="61"/>
      <c r="F69" s="61">
        <f t="shared" si="1"/>
        <v>0</v>
      </c>
      <c r="G69" s="61">
        <v>0</v>
      </c>
    </row>
    <row r="70" spans="1:7" ht="15">
      <c r="A70" s="10" t="s">
        <v>277</v>
      </c>
      <c r="B70" s="4" t="s">
        <v>278</v>
      </c>
      <c r="C70" s="61"/>
      <c r="D70" s="61"/>
      <c r="E70" s="61"/>
      <c r="F70" s="61">
        <f t="shared" si="1"/>
        <v>0</v>
      </c>
      <c r="G70" s="61">
        <v>0</v>
      </c>
    </row>
    <row r="71" spans="1:7" ht="15">
      <c r="A71" s="29" t="s">
        <v>397</v>
      </c>
      <c r="B71" s="4" t="s">
        <v>279</v>
      </c>
      <c r="C71" s="61"/>
      <c r="D71" s="61"/>
      <c r="E71" s="61"/>
      <c r="F71" s="61">
        <f aca="true" t="shared" si="2" ref="F71:F94">SUM(C71:E71)</f>
        <v>0</v>
      </c>
      <c r="G71" s="61">
        <v>0</v>
      </c>
    </row>
    <row r="72" spans="1:7" ht="15">
      <c r="A72" s="12" t="s">
        <v>416</v>
      </c>
      <c r="B72" s="6" t="s">
        <v>280</v>
      </c>
      <c r="C72" s="61"/>
      <c r="D72" s="61"/>
      <c r="E72" s="61"/>
      <c r="F72" s="61">
        <f t="shared" si="2"/>
        <v>0</v>
      </c>
      <c r="G72" s="61">
        <f>SUM(D72:F72)</f>
        <v>0</v>
      </c>
    </row>
    <row r="73" spans="1:7" ht="15">
      <c r="A73" s="10" t="s">
        <v>398</v>
      </c>
      <c r="B73" s="4" t="s">
        <v>281</v>
      </c>
      <c r="C73" s="61"/>
      <c r="D73" s="61"/>
      <c r="E73" s="61"/>
      <c r="F73" s="61">
        <f t="shared" si="2"/>
        <v>0</v>
      </c>
      <c r="G73" s="61">
        <v>0</v>
      </c>
    </row>
    <row r="74" spans="1:7" ht="15">
      <c r="A74" s="29" t="s">
        <v>282</v>
      </c>
      <c r="B74" s="4" t="s">
        <v>283</v>
      </c>
      <c r="C74" s="61"/>
      <c r="D74" s="61"/>
      <c r="E74" s="61"/>
      <c r="F74" s="61">
        <f t="shared" si="2"/>
        <v>0</v>
      </c>
      <c r="G74" s="61">
        <v>0</v>
      </c>
    </row>
    <row r="75" spans="1:7" ht="15">
      <c r="A75" s="10" t="s">
        <v>399</v>
      </c>
      <c r="B75" s="4" t="s">
        <v>284</v>
      </c>
      <c r="C75" s="61"/>
      <c r="D75" s="61"/>
      <c r="E75" s="61"/>
      <c r="F75" s="61">
        <f t="shared" si="2"/>
        <v>0</v>
      </c>
      <c r="G75" s="61">
        <v>0</v>
      </c>
    </row>
    <row r="76" spans="1:7" ht="15">
      <c r="A76" s="29" t="s">
        <v>285</v>
      </c>
      <c r="B76" s="4" t="s">
        <v>286</v>
      </c>
      <c r="C76" s="61"/>
      <c r="D76" s="61"/>
      <c r="E76" s="61"/>
      <c r="F76" s="61">
        <f t="shared" si="2"/>
        <v>0</v>
      </c>
      <c r="G76" s="61">
        <v>0</v>
      </c>
    </row>
    <row r="77" spans="1:7" ht="15">
      <c r="A77" s="11" t="s">
        <v>417</v>
      </c>
      <c r="B77" s="6" t="s">
        <v>287</v>
      </c>
      <c r="C77" s="61"/>
      <c r="D77" s="61"/>
      <c r="E77" s="61"/>
      <c r="F77" s="61">
        <f t="shared" si="2"/>
        <v>0</v>
      </c>
      <c r="G77" s="61">
        <f>SUM(D77:F77)</f>
        <v>0</v>
      </c>
    </row>
    <row r="78" spans="1:7" ht="15">
      <c r="A78" s="4" t="s">
        <v>426</v>
      </c>
      <c r="B78" s="4" t="s">
        <v>288</v>
      </c>
      <c r="C78" s="61"/>
      <c r="D78" s="61"/>
      <c r="E78" s="61"/>
      <c r="F78" s="61">
        <f t="shared" si="2"/>
        <v>0</v>
      </c>
      <c r="G78" s="61">
        <v>11028</v>
      </c>
    </row>
    <row r="79" spans="1:7" ht="15">
      <c r="A79" s="4" t="s">
        <v>427</v>
      </c>
      <c r="B79" s="4" t="s">
        <v>288</v>
      </c>
      <c r="C79" s="61"/>
      <c r="D79" s="61"/>
      <c r="E79" s="61"/>
      <c r="F79" s="61">
        <f t="shared" si="2"/>
        <v>0</v>
      </c>
      <c r="G79" s="61">
        <v>0</v>
      </c>
    </row>
    <row r="80" spans="1:7" ht="15">
      <c r="A80" s="4" t="s">
        <v>424</v>
      </c>
      <c r="B80" s="4" t="s">
        <v>289</v>
      </c>
      <c r="C80" s="61"/>
      <c r="D80" s="61"/>
      <c r="E80" s="61"/>
      <c r="F80" s="61">
        <f t="shared" si="2"/>
        <v>0</v>
      </c>
      <c r="G80" s="61">
        <v>0</v>
      </c>
    </row>
    <row r="81" spans="1:7" ht="15">
      <c r="A81" s="4" t="s">
        <v>425</v>
      </c>
      <c r="B81" s="4" t="s">
        <v>289</v>
      </c>
      <c r="C81" s="61"/>
      <c r="D81" s="61"/>
      <c r="E81" s="61"/>
      <c r="F81" s="61">
        <f t="shared" si="2"/>
        <v>0</v>
      </c>
      <c r="G81" s="61">
        <v>0</v>
      </c>
    </row>
    <row r="82" spans="1:7" ht="15">
      <c r="A82" s="6" t="s">
        <v>418</v>
      </c>
      <c r="B82" s="6" t="s">
        <v>290</v>
      </c>
      <c r="C82" s="51">
        <f>SUM(C78:C81)</f>
        <v>0</v>
      </c>
      <c r="D82" s="51">
        <f>SUM(D78:D81)</f>
        <v>0</v>
      </c>
      <c r="E82" s="51">
        <f>SUM(E78:E81)</f>
        <v>0</v>
      </c>
      <c r="F82" s="51">
        <f>SUM(F78:F81)</f>
        <v>0</v>
      </c>
      <c r="G82" s="51">
        <f>SUM(G78:G81)</f>
        <v>11028</v>
      </c>
    </row>
    <row r="83" spans="1:7" ht="15">
      <c r="A83" s="29" t="s">
        <v>291</v>
      </c>
      <c r="B83" s="4" t="s">
        <v>292</v>
      </c>
      <c r="C83" s="61"/>
      <c r="D83" s="61"/>
      <c r="E83" s="61"/>
      <c r="F83" s="61">
        <f t="shared" si="2"/>
        <v>0</v>
      </c>
      <c r="G83" s="61">
        <v>0</v>
      </c>
    </row>
    <row r="84" spans="1:7" ht="15">
      <c r="A84" s="29" t="s">
        <v>293</v>
      </c>
      <c r="B84" s="4" t="s">
        <v>294</v>
      </c>
      <c r="C84" s="61"/>
      <c r="D84" s="61"/>
      <c r="E84" s="61"/>
      <c r="F84" s="61">
        <f t="shared" si="2"/>
        <v>0</v>
      </c>
      <c r="G84" s="61">
        <v>0</v>
      </c>
    </row>
    <row r="85" spans="1:7" ht="15">
      <c r="A85" s="29" t="s">
        <v>295</v>
      </c>
      <c r="B85" s="4" t="s">
        <v>296</v>
      </c>
      <c r="C85" s="61">
        <v>25624</v>
      </c>
      <c r="D85" s="61"/>
      <c r="E85" s="61">
        <v>4294</v>
      </c>
      <c r="F85" s="61">
        <f t="shared" si="2"/>
        <v>29918</v>
      </c>
      <c r="G85" s="61">
        <v>31064001</v>
      </c>
    </row>
    <row r="86" spans="1:7" ht="15">
      <c r="A86" s="29" t="s">
        <v>297</v>
      </c>
      <c r="B86" s="4" t="s">
        <v>298</v>
      </c>
      <c r="C86" s="61"/>
      <c r="D86" s="61"/>
      <c r="E86" s="61"/>
      <c r="F86" s="61">
        <f t="shared" si="2"/>
        <v>0</v>
      </c>
      <c r="G86" s="61">
        <v>0</v>
      </c>
    </row>
    <row r="87" spans="1:7" ht="15">
      <c r="A87" s="10" t="s">
        <v>400</v>
      </c>
      <c r="B87" s="4" t="s">
        <v>299</v>
      </c>
      <c r="C87" s="61"/>
      <c r="D87" s="61"/>
      <c r="E87" s="61"/>
      <c r="F87" s="61">
        <f t="shared" si="2"/>
        <v>0</v>
      </c>
      <c r="G87" s="61">
        <v>0</v>
      </c>
    </row>
    <row r="88" spans="1:7" ht="15">
      <c r="A88" s="12" t="s">
        <v>419</v>
      </c>
      <c r="B88" s="6" t="s">
        <v>300</v>
      </c>
      <c r="C88" s="51">
        <f>SUM(C72,C77,C82,C83:C87)</f>
        <v>25624</v>
      </c>
      <c r="D88" s="51">
        <f>SUM(D72,D77,D82,D83:D87)</f>
        <v>0</v>
      </c>
      <c r="E88" s="51">
        <f>SUM(E72,E77,E82,E83:E87)</f>
        <v>4294</v>
      </c>
      <c r="F88" s="51">
        <f>SUM(F72,F77,F82,F83:F87)</f>
        <v>29918</v>
      </c>
      <c r="G88" s="51">
        <f>SUM(G72,G77,G82,G83:G87)</f>
        <v>31075029</v>
      </c>
    </row>
    <row r="89" spans="1:7" ht="15">
      <c r="A89" s="10" t="s">
        <v>301</v>
      </c>
      <c r="B89" s="4" t="s">
        <v>302</v>
      </c>
      <c r="C89" s="61"/>
      <c r="D89" s="61"/>
      <c r="E89" s="61"/>
      <c r="F89" s="61">
        <f t="shared" si="2"/>
        <v>0</v>
      </c>
      <c r="G89" s="61">
        <v>0</v>
      </c>
    </row>
    <row r="90" spans="1:7" ht="15">
      <c r="A90" s="10" t="s">
        <v>303</v>
      </c>
      <c r="B90" s="4" t="s">
        <v>304</v>
      </c>
      <c r="C90" s="61"/>
      <c r="D90" s="61"/>
      <c r="E90" s="61"/>
      <c r="F90" s="61">
        <f t="shared" si="2"/>
        <v>0</v>
      </c>
      <c r="G90" s="61">
        <v>0</v>
      </c>
    </row>
    <row r="91" spans="1:7" ht="15">
      <c r="A91" s="29" t="s">
        <v>305</v>
      </c>
      <c r="B91" s="4" t="s">
        <v>306</v>
      </c>
      <c r="C91" s="61"/>
      <c r="D91" s="61"/>
      <c r="E91" s="61"/>
      <c r="F91" s="61">
        <f t="shared" si="2"/>
        <v>0</v>
      </c>
      <c r="G91" s="61">
        <v>0</v>
      </c>
    </row>
    <row r="92" spans="1:7" ht="15">
      <c r="A92" s="29" t="s">
        <v>401</v>
      </c>
      <c r="B92" s="4" t="s">
        <v>307</v>
      </c>
      <c r="C92" s="61"/>
      <c r="D92" s="61"/>
      <c r="E92" s="61"/>
      <c r="F92" s="61">
        <f t="shared" si="2"/>
        <v>0</v>
      </c>
      <c r="G92" s="61">
        <v>0</v>
      </c>
    </row>
    <row r="93" spans="1:7" ht="15">
      <c r="A93" s="11" t="s">
        <v>420</v>
      </c>
      <c r="B93" s="6" t="s">
        <v>308</v>
      </c>
      <c r="C93" s="61"/>
      <c r="D93" s="61"/>
      <c r="E93" s="61"/>
      <c r="F93" s="61">
        <f t="shared" si="2"/>
        <v>0</v>
      </c>
      <c r="G93" s="61">
        <f>SUM(D93:F93)</f>
        <v>0</v>
      </c>
    </row>
    <row r="94" spans="1:7" ht="15">
      <c r="A94" s="12" t="s">
        <v>309</v>
      </c>
      <c r="B94" s="6" t="s">
        <v>310</v>
      </c>
      <c r="C94" s="61"/>
      <c r="D94" s="61"/>
      <c r="E94" s="61"/>
      <c r="F94" s="61">
        <f t="shared" si="2"/>
        <v>0</v>
      </c>
      <c r="G94" s="61">
        <f>SUM(D94:F94)</f>
        <v>0</v>
      </c>
    </row>
    <row r="95" spans="1:7" ht="15.75">
      <c r="A95" s="32" t="s">
        <v>421</v>
      </c>
      <c r="B95" s="33" t="s">
        <v>311</v>
      </c>
      <c r="C95" s="51">
        <f>SUM(C88,C93,C94)</f>
        <v>25624</v>
      </c>
      <c r="D95" s="51">
        <f>SUM(D88,D93,D94)</f>
        <v>0</v>
      </c>
      <c r="E95" s="51">
        <f>SUM(E88,E93,E94)</f>
        <v>4294</v>
      </c>
      <c r="F95" s="51">
        <f>SUM(F88,F93,F94)</f>
        <v>29918</v>
      </c>
      <c r="G95" s="51">
        <f>SUM(G88,G93,G94)</f>
        <v>31075029</v>
      </c>
    </row>
    <row r="96" spans="1:7" ht="15.75">
      <c r="A96" s="36" t="s">
        <v>403</v>
      </c>
      <c r="B96" s="37"/>
      <c r="C96" s="51">
        <f>SUM(C66,C95)</f>
        <v>25624</v>
      </c>
      <c r="D96" s="51">
        <f>SUM(D66,D95)</f>
        <v>0</v>
      </c>
      <c r="E96" s="51">
        <f>SUM(E66,E95)</f>
        <v>4294</v>
      </c>
      <c r="F96" s="51">
        <f>SUM(F66,F95)</f>
        <v>29918</v>
      </c>
      <c r="G96" s="51">
        <f>SUM(G66,G95)</f>
        <v>31889890</v>
      </c>
    </row>
  </sheetData>
  <sheetProtection/>
  <mergeCells count="2">
    <mergeCell ref="A1:G1"/>
    <mergeCell ref="A2:G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6" r:id="rId1"/>
  <headerFooter>
    <oddHeader>&amp;R6/2017./V.31./ önkormányzati rendelet 3. sz.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1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87.8515625" style="0" customWidth="1"/>
    <col min="2" max="2" width="9.140625" style="0" customWidth="1"/>
    <col min="3" max="5" width="20.7109375" style="0" hidden="1" customWidth="1"/>
    <col min="6" max="7" width="15.57421875" style="48" customWidth="1"/>
  </cols>
  <sheetData>
    <row r="1" spans="1:7" ht="21" customHeight="1">
      <c r="A1" s="87" t="s">
        <v>493</v>
      </c>
      <c r="B1" s="87"/>
      <c r="C1" s="87"/>
      <c r="D1" s="87"/>
      <c r="E1" s="87"/>
      <c r="F1" s="87"/>
      <c r="G1" s="87"/>
    </row>
    <row r="2" spans="1:7" ht="18.75" customHeight="1">
      <c r="A2" s="88" t="s">
        <v>423</v>
      </c>
      <c r="B2" s="88"/>
      <c r="C2" s="88"/>
      <c r="D2" s="88"/>
      <c r="E2" s="88"/>
      <c r="F2" s="88"/>
      <c r="G2" s="88"/>
    </row>
    <row r="3" ht="18">
      <c r="A3" s="65"/>
    </row>
    <row r="4" ht="15">
      <c r="A4" s="66"/>
    </row>
    <row r="5" spans="1:7" ht="29.25">
      <c r="A5" s="1" t="s">
        <v>27</v>
      </c>
      <c r="B5" s="2" t="s">
        <v>28</v>
      </c>
      <c r="C5" s="67" t="s">
        <v>431</v>
      </c>
      <c r="D5" s="67" t="s">
        <v>432</v>
      </c>
      <c r="E5" s="67" t="s">
        <v>433</v>
      </c>
      <c r="F5" s="68" t="s">
        <v>434</v>
      </c>
      <c r="G5" s="68" t="s">
        <v>435</v>
      </c>
    </row>
    <row r="6" spans="1:7" ht="15">
      <c r="A6" s="20" t="s">
        <v>29</v>
      </c>
      <c r="B6" s="21" t="s">
        <v>30</v>
      </c>
      <c r="C6" s="50">
        <v>2125</v>
      </c>
      <c r="D6" s="50"/>
      <c r="E6" s="50">
        <v>0</v>
      </c>
      <c r="F6" s="61">
        <v>2203000</v>
      </c>
      <c r="G6" s="61">
        <v>2198601</v>
      </c>
    </row>
    <row r="7" spans="1:7" ht="15">
      <c r="A7" s="20" t="s">
        <v>31</v>
      </c>
      <c r="B7" s="22" t="s">
        <v>32</v>
      </c>
      <c r="C7" s="50"/>
      <c r="D7" s="50"/>
      <c r="E7" s="50"/>
      <c r="F7" s="61">
        <f aca="true" t="shared" si="0" ref="F7:F70">SUM(C7:E7)</f>
        <v>0</v>
      </c>
      <c r="G7" s="61">
        <v>0</v>
      </c>
    </row>
    <row r="8" spans="1:7" ht="15">
      <c r="A8" s="20" t="s">
        <v>33</v>
      </c>
      <c r="B8" s="22" t="s">
        <v>34</v>
      </c>
      <c r="C8" s="50"/>
      <c r="D8" s="50"/>
      <c r="E8" s="50"/>
      <c r="F8" s="61">
        <f t="shared" si="0"/>
        <v>0</v>
      </c>
      <c r="G8" s="61">
        <v>0</v>
      </c>
    </row>
    <row r="9" spans="1:7" ht="15">
      <c r="A9" s="23" t="s">
        <v>35</v>
      </c>
      <c r="B9" s="22" t="s">
        <v>36</v>
      </c>
      <c r="C9" s="50"/>
      <c r="D9" s="50"/>
      <c r="E9" s="50"/>
      <c r="F9" s="61">
        <f t="shared" si="0"/>
        <v>0</v>
      </c>
      <c r="G9" s="61">
        <v>0</v>
      </c>
    </row>
    <row r="10" spans="1:7" ht="15">
      <c r="A10" s="23" t="s">
        <v>37</v>
      </c>
      <c r="B10" s="22" t="s">
        <v>38</v>
      </c>
      <c r="C10" s="50"/>
      <c r="D10" s="50"/>
      <c r="E10" s="50"/>
      <c r="F10" s="61">
        <f t="shared" si="0"/>
        <v>0</v>
      </c>
      <c r="G10" s="61">
        <v>0</v>
      </c>
    </row>
    <row r="11" spans="1:7" ht="15">
      <c r="A11" s="23" t="s">
        <v>39</v>
      </c>
      <c r="B11" s="22" t="s">
        <v>40</v>
      </c>
      <c r="C11" s="50"/>
      <c r="D11" s="50"/>
      <c r="E11" s="50"/>
      <c r="F11" s="61">
        <f t="shared" si="0"/>
        <v>0</v>
      </c>
      <c r="G11" s="61">
        <v>0</v>
      </c>
    </row>
    <row r="12" spans="1:7" ht="15">
      <c r="A12" s="23" t="s">
        <v>41</v>
      </c>
      <c r="B12" s="22" t="s">
        <v>42</v>
      </c>
      <c r="C12" s="50">
        <v>95</v>
      </c>
      <c r="D12" s="50"/>
      <c r="E12" s="50"/>
      <c r="F12" s="61">
        <v>95000</v>
      </c>
      <c r="G12" s="61">
        <v>95000</v>
      </c>
    </row>
    <row r="13" spans="1:7" ht="15">
      <c r="A13" s="23" t="s">
        <v>43</v>
      </c>
      <c r="B13" s="22" t="s">
        <v>44</v>
      </c>
      <c r="C13" s="50"/>
      <c r="D13" s="50"/>
      <c r="E13" s="50"/>
      <c r="F13" s="61">
        <f t="shared" si="0"/>
        <v>0</v>
      </c>
      <c r="G13" s="61">
        <v>0</v>
      </c>
    </row>
    <row r="14" spans="1:7" ht="15">
      <c r="A14" s="4" t="s">
        <v>45</v>
      </c>
      <c r="B14" s="22" t="s">
        <v>46</v>
      </c>
      <c r="C14" s="50">
        <v>50</v>
      </c>
      <c r="D14" s="50"/>
      <c r="E14" s="50"/>
      <c r="F14" s="61">
        <v>60000</v>
      </c>
      <c r="G14" s="61">
        <v>49670</v>
      </c>
    </row>
    <row r="15" spans="1:7" ht="15">
      <c r="A15" s="4" t="s">
        <v>47</v>
      </c>
      <c r="B15" s="22" t="s">
        <v>48</v>
      </c>
      <c r="C15" s="50">
        <v>60</v>
      </c>
      <c r="D15" s="50"/>
      <c r="E15" s="50"/>
      <c r="F15" s="61">
        <v>0</v>
      </c>
      <c r="G15" s="61">
        <v>0</v>
      </c>
    </row>
    <row r="16" spans="1:7" ht="15">
      <c r="A16" s="4" t="s">
        <v>49</v>
      </c>
      <c r="B16" s="22" t="s">
        <v>50</v>
      </c>
      <c r="C16" s="50"/>
      <c r="D16" s="50"/>
      <c r="E16" s="50"/>
      <c r="F16" s="61">
        <f t="shared" si="0"/>
        <v>0</v>
      </c>
      <c r="G16" s="61">
        <v>0</v>
      </c>
    </row>
    <row r="17" spans="1:7" ht="15">
      <c r="A17" s="4" t="s">
        <v>51</v>
      </c>
      <c r="B17" s="22" t="s">
        <v>52</v>
      </c>
      <c r="C17" s="50"/>
      <c r="D17" s="50"/>
      <c r="E17" s="50"/>
      <c r="F17" s="61">
        <f t="shared" si="0"/>
        <v>0</v>
      </c>
      <c r="G17" s="61">
        <v>0</v>
      </c>
    </row>
    <row r="18" spans="1:7" ht="15">
      <c r="A18" s="4" t="s">
        <v>333</v>
      </c>
      <c r="B18" s="22" t="s">
        <v>53</v>
      </c>
      <c r="C18" s="50"/>
      <c r="D18" s="50"/>
      <c r="E18" s="50"/>
      <c r="F18" s="61">
        <v>11000</v>
      </c>
      <c r="G18" s="61">
        <v>103000</v>
      </c>
    </row>
    <row r="19" spans="1:7" ht="15">
      <c r="A19" s="24" t="s">
        <v>312</v>
      </c>
      <c r="B19" s="25" t="s">
        <v>54</v>
      </c>
      <c r="C19" s="58">
        <f>SUM(C6:C18)</f>
        <v>2330</v>
      </c>
      <c r="D19" s="58">
        <f>SUM(D6:D18)</f>
        <v>0</v>
      </c>
      <c r="E19" s="58">
        <f>SUM(E6:E18)</f>
        <v>0</v>
      </c>
      <c r="F19" s="58">
        <f>SUM(F6:F18)</f>
        <v>2369000</v>
      </c>
      <c r="G19" s="58">
        <f>SUM(G6:G18)</f>
        <v>2446271</v>
      </c>
    </row>
    <row r="20" spans="1:7" ht="15">
      <c r="A20" s="4" t="s">
        <v>55</v>
      </c>
      <c r="B20" s="22" t="s">
        <v>56</v>
      </c>
      <c r="C20" s="50"/>
      <c r="D20" s="50"/>
      <c r="E20" s="50"/>
      <c r="F20" s="61">
        <f t="shared" si="0"/>
        <v>0</v>
      </c>
      <c r="G20" s="61">
        <v>0</v>
      </c>
    </row>
    <row r="21" spans="1:7" ht="17.25" customHeight="1">
      <c r="A21" s="4" t="s">
        <v>57</v>
      </c>
      <c r="B21" s="22" t="s">
        <v>58</v>
      </c>
      <c r="C21" s="50"/>
      <c r="D21" s="50"/>
      <c r="E21" s="50"/>
      <c r="F21" s="61">
        <f t="shared" si="0"/>
        <v>0</v>
      </c>
      <c r="G21" s="61">
        <v>0</v>
      </c>
    </row>
    <row r="22" spans="1:7" ht="15">
      <c r="A22" s="5" t="s">
        <v>59</v>
      </c>
      <c r="B22" s="22" t="s">
        <v>60</v>
      </c>
      <c r="C22" s="50"/>
      <c r="D22" s="50"/>
      <c r="E22" s="50"/>
      <c r="F22" s="61">
        <f t="shared" si="0"/>
        <v>0</v>
      </c>
      <c r="G22" s="61">
        <v>11746</v>
      </c>
    </row>
    <row r="23" spans="1:7" ht="15">
      <c r="A23" s="6" t="s">
        <v>313</v>
      </c>
      <c r="B23" s="25" t="s">
        <v>61</v>
      </c>
      <c r="C23" s="58">
        <f>SUM(C20:C22)</f>
        <v>0</v>
      </c>
      <c r="D23" s="58">
        <f>SUM(D20:D22)</f>
        <v>0</v>
      </c>
      <c r="E23" s="58">
        <f>SUM(E20:E22)</f>
        <v>0</v>
      </c>
      <c r="F23" s="51">
        <f>SUM(F20:F22)</f>
        <v>0</v>
      </c>
      <c r="G23" s="51">
        <f>SUM(G20:G22)</f>
        <v>11746</v>
      </c>
    </row>
    <row r="24" spans="1:7" ht="15">
      <c r="A24" s="42" t="s">
        <v>363</v>
      </c>
      <c r="B24" s="43" t="s">
        <v>62</v>
      </c>
      <c r="C24" s="58">
        <f>SUM(C23,C19)</f>
        <v>2330</v>
      </c>
      <c r="D24" s="58">
        <f>SUM(D23,D19)</f>
        <v>0</v>
      </c>
      <c r="E24" s="58">
        <f>SUM(E23,E19)</f>
        <v>0</v>
      </c>
      <c r="F24" s="58">
        <f>SUM(F23,F19)</f>
        <v>2369000</v>
      </c>
      <c r="G24" s="58">
        <f>SUM(G23,G19)</f>
        <v>2458017</v>
      </c>
    </row>
    <row r="25" spans="1:7" ht="15">
      <c r="A25" s="31" t="s">
        <v>334</v>
      </c>
      <c r="B25" s="43" t="s">
        <v>63</v>
      </c>
      <c r="C25" s="58">
        <v>638</v>
      </c>
      <c r="D25" s="58"/>
      <c r="E25" s="50"/>
      <c r="F25" s="51">
        <v>664000</v>
      </c>
      <c r="G25" s="51">
        <v>666262</v>
      </c>
    </row>
    <row r="26" spans="1:7" ht="15">
      <c r="A26" s="4" t="s">
        <v>64</v>
      </c>
      <c r="B26" s="22" t="s">
        <v>65</v>
      </c>
      <c r="C26" s="50">
        <v>470</v>
      </c>
      <c r="D26" s="50"/>
      <c r="E26" s="50"/>
      <c r="F26" s="61">
        <v>470000</v>
      </c>
      <c r="G26" s="61">
        <v>525400</v>
      </c>
    </row>
    <row r="27" spans="1:7" ht="15">
      <c r="A27" s="4" t="s">
        <v>66</v>
      </c>
      <c r="B27" s="22" t="s">
        <v>67</v>
      </c>
      <c r="C27" s="50">
        <v>110</v>
      </c>
      <c r="D27" s="50"/>
      <c r="E27" s="50"/>
      <c r="F27" s="61">
        <v>200000</v>
      </c>
      <c r="G27" s="61">
        <v>163368</v>
      </c>
    </row>
    <row r="28" spans="1:7" ht="15">
      <c r="A28" s="4" t="s">
        <v>68</v>
      </c>
      <c r="B28" s="22" t="s">
        <v>69</v>
      </c>
      <c r="C28" s="50"/>
      <c r="D28" s="50"/>
      <c r="E28" s="50"/>
      <c r="F28" s="61">
        <f t="shared" si="0"/>
        <v>0</v>
      </c>
      <c r="G28" s="61">
        <v>0</v>
      </c>
    </row>
    <row r="29" spans="1:7" ht="15">
      <c r="A29" s="6" t="s">
        <v>314</v>
      </c>
      <c r="B29" s="25" t="s">
        <v>70</v>
      </c>
      <c r="C29" s="58">
        <f>SUM(C26:C28)</f>
        <v>580</v>
      </c>
      <c r="D29" s="58">
        <f>SUM(D26:D28)</f>
        <v>0</v>
      </c>
      <c r="E29" s="58">
        <f>SUM(E26:E28)</f>
        <v>0</v>
      </c>
      <c r="F29" s="58">
        <f>SUM(F26:F28)</f>
        <v>670000</v>
      </c>
      <c r="G29" s="58">
        <f>SUM(G26:G28)</f>
        <v>688768</v>
      </c>
    </row>
    <row r="30" spans="1:7" ht="15">
      <c r="A30" s="4" t="s">
        <v>71</v>
      </c>
      <c r="B30" s="22" t="s">
        <v>72</v>
      </c>
      <c r="C30" s="50">
        <v>135</v>
      </c>
      <c r="D30" s="50"/>
      <c r="E30" s="50"/>
      <c r="F30" s="61">
        <v>110000</v>
      </c>
      <c r="G30" s="61">
        <v>86346</v>
      </c>
    </row>
    <row r="31" spans="1:7" ht="15">
      <c r="A31" s="4" t="s">
        <v>73</v>
      </c>
      <c r="B31" s="22" t="s">
        <v>74</v>
      </c>
      <c r="C31" s="50">
        <v>130</v>
      </c>
      <c r="D31" s="50"/>
      <c r="E31" s="50"/>
      <c r="F31" s="61">
        <v>50000</v>
      </c>
      <c r="G31" s="61">
        <v>57491</v>
      </c>
    </row>
    <row r="32" spans="1:7" ht="15" customHeight="1">
      <c r="A32" s="6" t="s">
        <v>364</v>
      </c>
      <c r="B32" s="25" t="s">
        <v>75</v>
      </c>
      <c r="C32" s="58">
        <f>SUM(C30:C31)</f>
        <v>265</v>
      </c>
      <c r="D32" s="58">
        <f>SUM(D30:D31)</f>
        <v>0</v>
      </c>
      <c r="E32" s="58">
        <f>SUM(E30:E31)</f>
        <v>0</v>
      </c>
      <c r="F32" s="58">
        <f>SUM(F30:F31)</f>
        <v>160000</v>
      </c>
      <c r="G32" s="58">
        <f>SUM(G30:G31)</f>
        <v>143837</v>
      </c>
    </row>
    <row r="33" spans="1:7" ht="15">
      <c r="A33" s="4" t="s">
        <v>76</v>
      </c>
      <c r="B33" s="22" t="s">
        <v>77</v>
      </c>
      <c r="C33" s="50">
        <v>1850</v>
      </c>
      <c r="D33" s="50"/>
      <c r="E33" s="50"/>
      <c r="F33" s="61">
        <v>1700000</v>
      </c>
      <c r="G33" s="61">
        <v>1888804</v>
      </c>
    </row>
    <row r="34" spans="1:7" ht="15">
      <c r="A34" s="4" t="s">
        <v>78</v>
      </c>
      <c r="B34" s="22" t="s">
        <v>79</v>
      </c>
      <c r="C34" s="50"/>
      <c r="D34" s="50"/>
      <c r="E34" s="50"/>
      <c r="F34" s="61">
        <f t="shared" si="0"/>
        <v>0</v>
      </c>
      <c r="G34" s="61">
        <v>0</v>
      </c>
    </row>
    <row r="35" spans="1:7" ht="15">
      <c r="A35" s="4" t="s">
        <v>335</v>
      </c>
      <c r="B35" s="22" t="s">
        <v>80</v>
      </c>
      <c r="C35" s="50"/>
      <c r="D35" s="50"/>
      <c r="E35" s="50"/>
      <c r="F35" s="61">
        <f t="shared" si="0"/>
        <v>0</v>
      </c>
      <c r="G35" s="61">
        <v>50000</v>
      </c>
    </row>
    <row r="36" spans="1:7" ht="15">
      <c r="A36" s="4" t="s">
        <v>81</v>
      </c>
      <c r="B36" s="22" t="s">
        <v>82</v>
      </c>
      <c r="C36" s="50">
        <v>90</v>
      </c>
      <c r="D36" s="50"/>
      <c r="E36" s="50"/>
      <c r="F36" s="61">
        <v>90000</v>
      </c>
      <c r="G36" s="61">
        <v>616248</v>
      </c>
    </row>
    <row r="37" spans="1:7" ht="15">
      <c r="A37" s="8" t="s">
        <v>336</v>
      </c>
      <c r="B37" s="22" t="s">
        <v>83</v>
      </c>
      <c r="C37" s="50"/>
      <c r="D37" s="50"/>
      <c r="E37" s="50"/>
      <c r="F37" s="61">
        <f t="shared" si="0"/>
        <v>0</v>
      </c>
      <c r="G37" s="61">
        <v>0</v>
      </c>
    </row>
    <row r="38" spans="1:7" ht="15">
      <c r="A38" s="5" t="s">
        <v>84</v>
      </c>
      <c r="B38" s="22" t="s">
        <v>85</v>
      </c>
      <c r="C38" s="50"/>
      <c r="D38" s="50"/>
      <c r="E38" s="50"/>
      <c r="F38" s="61">
        <f t="shared" si="0"/>
        <v>0</v>
      </c>
      <c r="G38" s="61">
        <v>0</v>
      </c>
    </row>
    <row r="39" spans="1:7" ht="15">
      <c r="A39" s="4" t="s">
        <v>337</v>
      </c>
      <c r="B39" s="22" t="s">
        <v>86</v>
      </c>
      <c r="C39" s="50">
        <v>220</v>
      </c>
      <c r="D39" s="50">
        <v>500</v>
      </c>
      <c r="E39" s="50"/>
      <c r="F39" s="61">
        <v>996000</v>
      </c>
      <c r="G39" s="61">
        <v>1624822</v>
      </c>
    </row>
    <row r="40" spans="1:7" ht="15">
      <c r="A40" s="6" t="s">
        <v>315</v>
      </c>
      <c r="B40" s="25" t="s">
        <v>87</v>
      </c>
      <c r="C40" s="58">
        <f>SUM(C33:C39)</f>
        <v>2160</v>
      </c>
      <c r="D40" s="58">
        <f>SUM(D33:D39)</f>
        <v>500</v>
      </c>
      <c r="E40" s="58">
        <f>SUM(E33:E39)</f>
        <v>0</v>
      </c>
      <c r="F40" s="58">
        <f>SUM(F33:F39)</f>
        <v>2786000</v>
      </c>
      <c r="G40" s="58">
        <f>SUM(G33:G39)</f>
        <v>4179874</v>
      </c>
    </row>
    <row r="41" spans="1:7" ht="15">
      <c r="A41" s="4" t="s">
        <v>88</v>
      </c>
      <c r="B41" s="22" t="s">
        <v>89</v>
      </c>
      <c r="C41" s="50">
        <v>60</v>
      </c>
      <c r="D41" s="50"/>
      <c r="E41" s="50"/>
      <c r="F41" s="61">
        <v>60000</v>
      </c>
      <c r="G41" s="61">
        <v>105685</v>
      </c>
    </row>
    <row r="42" spans="1:7" ht="15">
      <c r="A42" s="4" t="s">
        <v>90</v>
      </c>
      <c r="B42" s="22" t="s">
        <v>91</v>
      </c>
      <c r="C42" s="50"/>
      <c r="D42" s="50">
        <v>40</v>
      </c>
      <c r="E42" s="50"/>
      <c r="F42" s="61">
        <v>175000</v>
      </c>
      <c r="G42" s="61">
        <v>116000</v>
      </c>
    </row>
    <row r="43" spans="1:7" ht="15">
      <c r="A43" s="6" t="s">
        <v>316</v>
      </c>
      <c r="B43" s="25" t="s">
        <v>92</v>
      </c>
      <c r="C43" s="58">
        <f>SUM(C41:C42)</f>
        <v>60</v>
      </c>
      <c r="D43" s="58">
        <f>SUM(D41:D42)</f>
        <v>40</v>
      </c>
      <c r="E43" s="58">
        <f>SUM(E41:E42)</f>
        <v>0</v>
      </c>
      <c r="F43" s="58">
        <f>SUM(F41:F42)</f>
        <v>235000</v>
      </c>
      <c r="G43" s="58">
        <f>SUM(G41:G42)</f>
        <v>221685</v>
      </c>
    </row>
    <row r="44" spans="1:7" ht="15">
      <c r="A44" s="4" t="s">
        <v>93</v>
      </c>
      <c r="B44" s="22" t="s">
        <v>94</v>
      </c>
      <c r="C44" s="50">
        <v>688</v>
      </c>
      <c r="D44" s="50">
        <v>146</v>
      </c>
      <c r="E44" s="50"/>
      <c r="F44" s="61">
        <v>921000</v>
      </c>
      <c r="G44" s="61">
        <v>813801</v>
      </c>
    </row>
    <row r="45" spans="1:7" ht="15">
      <c r="A45" s="4" t="s">
        <v>95</v>
      </c>
      <c r="B45" s="22" t="s">
        <v>96</v>
      </c>
      <c r="C45" s="50"/>
      <c r="D45" s="50"/>
      <c r="E45" s="50"/>
      <c r="F45" s="61">
        <f t="shared" si="0"/>
        <v>0</v>
      </c>
      <c r="G45" s="61">
        <v>0</v>
      </c>
    </row>
    <row r="46" spans="1:7" ht="15">
      <c r="A46" s="4" t="s">
        <v>338</v>
      </c>
      <c r="B46" s="22" t="s">
        <v>97</v>
      </c>
      <c r="C46" s="50"/>
      <c r="D46" s="50"/>
      <c r="E46" s="50"/>
      <c r="F46" s="61">
        <f t="shared" si="0"/>
        <v>0</v>
      </c>
      <c r="G46" s="61">
        <v>0</v>
      </c>
    </row>
    <row r="47" spans="1:7" ht="15">
      <c r="A47" s="4" t="s">
        <v>339</v>
      </c>
      <c r="B47" s="22" t="s">
        <v>98</v>
      </c>
      <c r="C47" s="50"/>
      <c r="D47" s="50"/>
      <c r="E47" s="50"/>
      <c r="F47" s="61">
        <f t="shared" si="0"/>
        <v>0</v>
      </c>
      <c r="G47" s="61">
        <v>0</v>
      </c>
    </row>
    <row r="48" spans="1:7" ht="15">
      <c r="A48" s="4" t="s">
        <v>99</v>
      </c>
      <c r="B48" s="22" t="s">
        <v>100</v>
      </c>
      <c r="C48" s="50">
        <v>30</v>
      </c>
      <c r="D48" s="50"/>
      <c r="E48" s="50"/>
      <c r="F48" s="61">
        <v>220000</v>
      </c>
      <c r="G48" s="61">
        <v>144941</v>
      </c>
    </row>
    <row r="49" spans="1:7" ht="15">
      <c r="A49" s="6" t="s">
        <v>317</v>
      </c>
      <c r="B49" s="25" t="s">
        <v>101</v>
      </c>
      <c r="C49" s="58">
        <f>SUM(C44:C48)</f>
        <v>718</v>
      </c>
      <c r="D49" s="58">
        <f>SUM(D44:D48)</f>
        <v>146</v>
      </c>
      <c r="E49" s="58">
        <f>SUM(E44:E48)</f>
        <v>0</v>
      </c>
      <c r="F49" s="58">
        <f>SUM(F44:F48)</f>
        <v>1141000</v>
      </c>
      <c r="G49" s="58">
        <f>SUM(G44:G48)</f>
        <v>958742</v>
      </c>
    </row>
    <row r="50" spans="1:7" ht="15">
      <c r="A50" s="31" t="s">
        <v>318</v>
      </c>
      <c r="B50" s="43" t="s">
        <v>102</v>
      </c>
      <c r="C50" s="58">
        <f>SUM(C29,C32,C40,C43,C49)</f>
        <v>3783</v>
      </c>
      <c r="D50" s="58">
        <f>SUM(D29,D32,D40,D43,D49)</f>
        <v>686</v>
      </c>
      <c r="E50" s="58">
        <f>SUM(E29,E32,E40,E43,E49)</f>
        <v>0</v>
      </c>
      <c r="F50" s="58">
        <f>SUM(F29,F32,F40,F43,F49)</f>
        <v>4992000</v>
      </c>
      <c r="G50" s="58">
        <f>SUM(G29,G32,G40,G43,G49)</f>
        <v>6192906</v>
      </c>
    </row>
    <row r="51" spans="1:7" ht="15">
      <c r="A51" s="10" t="s">
        <v>103</v>
      </c>
      <c r="B51" s="22" t="s">
        <v>104</v>
      </c>
      <c r="C51" s="50"/>
      <c r="D51" s="50"/>
      <c r="E51" s="50"/>
      <c r="F51" s="51">
        <f t="shared" si="0"/>
        <v>0</v>
      </c>
      <c r="G51" s="51">
        <v>0</v>
      </c>
    </row>
    <row r="52" spans="1:7" ht="15">
      <c r="A52" s="10" t="s">
        <v>319</v>
      </c>
      <c r="B52" s="22" t="s">
        <v>105</v>
      </c>
      <c r="C52" s="50"/>
      <c r="D52" s="50"/>
      <c r="E52" s="50"/>
      <c r="F52" s="51">
        <f t="shared" si="0"/>
        <v>0</v>
      </c>
      <c r="G52" s="51">
        <v>0</v>
      </c>
    </row>
    <row r="53" spans="1:7" ht="15">
      <c r="A53" s="13" t="s">
        <v>340</v>
      </c>
      <c r="B53" s="22" t="s">
        <v>106</v>
      </c>
      <c r="C53" s="50"/>
      <c r="D53" s="50"/>
      <c r="E53" s="50"/>
      <c r="F53" s="51">
        <f t="shared" si="0"/>
        <v>0</v>
      </c>
      <c r="G53" s="51">
        <v>0</v>
      </c>
    </row>
    <row r="54" spans="1:7" ht="15">
      <c r="A54" s="13" t="s">
        <v>341</v>
      </c>
      <c r="B54" s="22" t="s">
        <v>107</v>
      </c>
      <c r="C54" s="50"/>
      <c r="D54" s="50"/>
      <c r="E54" s="50"/>
      <c r="F54" s="51">
        <f t="shared" si="0"/>
        <v>0</v>
      </c>
      <c r="G54" s="51">
        <v>0</v>
      </c>
    </row>
    <row r="55" spans="1:7" ht="15">
      <c r="A55" s="13" t="s">
        <v>342</v>
      </c>
      <c r="B55" s="22" t="s">
        <v>108</v>
      </c>
      <c r="C55" s="50"/>
      <c r="D55" s="50"/>
      <c r="E55" s="50"/>
      <c r="F55" s="51">
        <f t="shared" si="0"/>
        <v>0</v>
      </c>
      <c r="G55" s="51">
        <v>0</v>
      </c>
    </row>
    <row r="56" spans="1:7" ht="15">
      <c r="A56" s="10" t="s">
        <v>343</v>
      </c>
      <c r="B56" s="22" t="s">
        <v>109</v>
      </c>
      <c r="C56" s="50"/>
      <c r="D56" s="50"/>
      <c r="E56" s="50"/>
      <c r="F56" s="51">
        <f t="shared" si="0"/>
        <v>0</v>
      </c>
      <c r="G56" s="51">
        <v>0</v>
      </c>
    </row>
    <row r="57" spans="1:7" ht="15">
      <c r="A57" s="10" t="s">
        <v>344</v>
      </c>
      <c r="B57" s="22" t="s">
        <v>110</v>
      </c>
      <c r="C57" s="50"/>
      <c r="D57" s="50"/>
      <c r="E57" s="50"/>
      <c r="F57" s="51">
        <f t="shared" si="0"/>
        <v>0</v>
      </c>
      <c r="G57" s="51">
        <v>0</v>
      </c>
    </row>
    <row r="58" spans="1:7" ht="15">
      <c r="A58" s="10" t="s">
        <v>345</v>
      </c>
      <c r="B58" s="22" t="s">
        <v>111</v>
      </c>
      <c r="C58" s="50"/>
      <c r="D58" s="50"/>
      <c r="E58" s="50"/>
      <c r="F58" s="51">
        <f t="shared" si="0"/>
        <v>0</v>
      </c>
      <c r="G58" s="51">
        <v>0</v>
      </c>
    </row>
    <row r="59" spans="1:7" ht="15">
      <c r="A59" s="40" t="s">
        <v>320</v>
      </c>
      <c r="B59" s="43" t="s">
        <v>112</v>
      </c>
      <c r="C59" s="58">
        <f>SUM(C51:C58)</f>
        <v>0</v>
      </c>
      <c r="D59" s="58">
        <f>SUM(D51:D58)</f>
        <v>0</v>
      </c>
      <c r="E59" s="58">
        <f>SUM(E51:E58)</f>
        <v>0</v>
      </c>
      <c r="F59" s="58">
        <f>SUM(F51:F58)</f>
        <v>0</v>
      </c>
      <c r="G59" s="58">
        <f>SUM(G51:G58)</f>
        <v>0</v>
      </c>
    </row>
    <row r="60" spans="1:7" ht="15">
      <c r="A60" s="9" t="s">
        <v>346</v>
      </c>
      <c r="B60" s="22" t="s">
        <v>113</v>
      </c>
      <c r="C60" s="50"/>
      <c r="D60" s="50"/>
      <c r="E60" s="50"/>
      <c r="F60" s="51">
        <f t="shared" si="0"/>
        <v>0</v>
      </c>
      <c r="G60" s="51">
        <v>0</v>
      </c>
    </row>
    <row r="61" spans="1:7" ht="15">
      <c r="A61" s="9" t="s">
        <v>114</v>
      </c>
      <c r="B61" s="22" t="s">
        <v>115</v>
      </c>
      <c r="C61" s="50"/>
      <c r="D61" s="50"/>
      <c r="E61" s="50"/>
      <c r="F61" s="51">
        <f t="shared" si="0"/>
        <v>0</v>
      </c>
      <c r="G61" s="51">
        <v>0</v>
      </c>
    </row>
    <row r="62" spans="1:7" ht="16.5" customHeight="1">
      <c r="A62" s="9" t="s">
        <v>116</v>
      </c>
      <c r="B62" s="22" t="s">
        <v>117</v>
      </c>
      <c r="C62" s="50"/>
      <c r="D62" s="50"/>
      <c r="E62" s="50"/>
      <c r="F62" s="51">
        <f t="shared" si="0"/>
        <v>0</v>
      </c>
      <c r="G62" s="51">
        <v>0</v>
      </c>
    </row>
    <row r="63" spans="1:7" ht="16.5" customHeight="1">
      <c r="A63" s="9" t="s">
        <v>321</v>
      </c>
      <c r="B63" s="22" t="s">
        <v>118</v>
      </c>
      <c r="C63" s="50"/>
      <c r="D63" s="50"/>
      <c r="E63" s="50"/>
      <c r="F63" s="51">
        <f t="shared" si="0"/>
        <v>0</v>
      </c>
      <c r="G63" s="51">
        <v>0</v>
      </c>
    </row>
    <row r="64" spans="1:7" ht="16.5" customHeight="1">
      <c r="A64" s="9" t="s">
        <v>347</v>
      </c>
      <c r="B64" s="22" t="s">
        <v>119</v>
      </c>
      <c r="C64" s="50"/>
      <c r="D64" s="50"/>
      <c r="E64" s="50"/>
      <c r="F64" s="51">
        <f t="shared" si="0"/>
        <v>0</v>
      </c>
      <c r="G64" s="51">
        <v>0</v>
      </c>
    </row>
    <row r="65" spans="1:7" ht="15">
      <c r="A65" s="9" t="s">
        <v>322</v>
      </c>
      <c r="B65" s="22" t="s">
        <v>120</v>
      </c>
      <c r="C65" s="50"/>
      <c r="D65" s="50"/>
      <c r="E65" s="50"/>
      <c r="F65" s="51">
        <f t="shared" si="0"/>
        <v>0</v>
      </c>
      <c r="G65" s="51">
        <v>0</v>
      </c>
    </row>
    <row r="66" spans="1:7" ht="15.75" customHeight="1">
      <c r="A66" s="9" t="s">
        <v>348</v>
      </c>
      <c r="B66" s="22" t="s">
        <v>121</v>
      </c>
      <c r="C66" s="50"/>
      <c r="D66" s="50"/>
      <c r="E66" s="50"/>
      <c r="F66" s="51">
        <f t="shared" si="0"/>
        <v>0</v>
      </c>
      <c r="G66" s="51">
        <v>0</v>
      </c>
    </row>
    <row r="67" spans="1:7" ht="15.75" customHeight="1">
      <c r="A67" s="9" t="s">
        <v>349</v>
      </c>
      <c r="B67" s="22" t="s">
        <v>122</v>
      </c>
      <c r="C67" s="50"/>
      <c r="D67" s="50"/>
      <c r="E67" s="50"/>
      <c r="F67" s="51">
        <f t="shared" si="0"/>
        <v>0</v>
      </c>
      <c r="G67" s="51">
        <v>0</v>
      </c>
    </row>
    <row r="68" spans="1:7" ht="15">
      <c r="A68" s="9" t="s">
        <v>123</v>
      </c>
      <c r="B68" s="22" t="s">
        <v>124</v>
      </c>
      <c r="C68" s="50"/>
      <c r="D68" s="50"/>
      <c r="E68" s="50"/>
      <c r="F68" s="51">
        <f t="shared" si="0"/>
        <v>0</v>
      </c>
      <c r="G68" s="51">
        <v>0</v>
      </c>
    </row>
    <row r="69" spans="1:7" ht="15">
      <c r="A69" s="14" t="s">
        <v>125</v>
      </c>
      <c r="B69" s="22" t="s">
        <v>126</v>
      </c>
      <c r="C69" s="50"/>
      <c r="D69" s="50"/>
      <c r="E69" s="50"/>
      <c r="F69" s="51">
        <f t="shared" si="0"/>
        <v>0</v>
      </c>
      <c r="G69" s="51">
        <v>0</v>
      </c>
    </row>
    <row r="70" spans="1:7" ht="15">
      <c r="A70" s="9" t="s">
        <v>350</v>
      </c>
      <c r="B70" s="22" t="s">
        <v>127</v>
      </c>
      <c r="C70" s="50"/>
      <c r="D70" s="50"/>
      <c r="E70" s="50"/>
      <c r="F70" s="51">
        <f t="shared" si="0"/>
        <v>0</v>
      </c>
      <c r="G70" s="51">
        <v>0</v>
      </c>
    </row>
    <row r="71" spans="1:7" ht="15">
      <c r="A71" s="14" t="s">
        <v>428</v>
      </c>
      <c r="B71" s="22" t="s">
        <v>128</v>
      </c>
      <c r="C71" s="50"/>
      <c r="D71" s="50"/>
      <c r="E71" s="50"/>
      <c r="F71" s="51">
        <f aca="true" t="shared" si="1" ref="F71:F120">SUM(C71:E71)</f>
        <v>0</v>
      </c>
      <c r="G71" s="51">
        <v>0</v>
      </c>
    </row>
    <row r="72" spans="1:7" ht="15">
      <c r="A72" s="14" t="s">
        <v>429</v>
      </c>
      <c r="B72" s="22" t="s">
        <v>128</v>
      </c>
      <c r="C72" s="50"/>
      <c r="D72" s="50"/>
      <c r="E72" s="50"/>
      <c r="F72" s="51">
        <f t="shared" si="1"/>
        <v>0</v>
      </c>
      <c r="G72" s="51">
        <v>0</v>
      </c>
    </row>
    <row r="73" spans="1:7" ht="15">
      <c r="A73" s="40" t="s">
        <v>323</v>
      </c>
      <c r="B73" s="43" t="s">
        <v>129</v>
      </c>
      <c r="C73" s="58">
        <f>SUM(C60:C72)</f>
        <v>0</v>
      </c>
      <c r="D73" s="58">
        <f>SUM(D60:D72)</f>
        <v>0</v>
      </c>
      <c r="E73" s="58">
        <f>SUM(E60:E72)</f>
        <v>0</v>
      </c>
      <c r="F73" s="58">
        <f>SUM(F60:F72)</f>
        <v>0</v>
      </c>
      <c r="G73" s="58">
        <f>SUM(G60:G72)</f>
        <v>0</v>
      </c>
    </row>
    <row r="74" spans="1:7" ht="15.75">
      <c r="A74" s="44" t="s">
        <v>2</v>
      </c>
      <c r="B74" s="43"/>
      <c r="C74" s="58">
        <f>SUM(C24,C25,C50,C59,C73)</f>
        <v>6751</v>
      </c>
      <c r="D74" s="58">
        <f>SUM(D24,D25,D50,D59,D73)</f>
        <v>686</v>
      </c>
      <c r="E74" s="58">
        <f>SUM(E24,E25,E50,E59,E73)</f>
        <v>0</v>
      </c>
      <c r="F74" s="58">
        <f>SUM(F24,F25,F50,F59,F73)</f>
        <v>8025000</v>
      </c>
      <c r="G74" s="58">
        <f>SUM(G24,G25,G50,G59,G73)</f>
        <v>9317185</v>
      </c>
    </row>
    <row r="75" spans="1:7" ht="15">
      <c r="A75" s="26" t="s">
        <v>130</v>
      </c>
      <c r="B75" s="22" t="s">
        <v>131</v>
      </c>
      <c r="C75" s="50"/>
      <c r="D75" s="50"/>
      <c r="E75" s="50"/>
      <c r="F75" s="61">
        <f t="shared" si="1"/>
        <v>0</v>
      </c>
      <c r="G75" s="61">
        <v>0</v>
      </c>
    </row>
    <row r="76" spans="1:7" ht="15">
      <c r="A76" s="26" t="s">
        <v>351</v>
      </c>
      <c r="B76" s="22" t="s">
        <v>132</v>
      </c>
      <c r="C76" s="50"/>
      <c r="D76" s="50"/>
      <c r="E76" s="50"/>
      <c r="F76" s="61">
        <f t="shared" si="1"/>
        <v>0</v>
      </c>
      <c r="G76" s="61">
        <v>0</v>
      </c>
    </row>
    <row r="77" spans="1:7" ht="15">
      <c r="A77" s="26" t="s">
        <v>133</v>
      </c>
      <c r="B77" s="22" t="s">
        <v>134</v>
      </c>
      <c r="C77" s="50">
        <v>209</v>
      </c>
      <c r="D77" s="50"/>
      <c r="E77" s="50"/>
      <c r="F77" s="61">
        <v>0</v>
      </c>
      <c r="G77" s="61">
        <v>0</v>
      </c>
    </row>
    <row r="78" spans="1:7" ht="15">
      <c r="A78" s="26" t="s">
        <v>135</v>
      </c>
      <c r="B78" s="22" t="s">
        <v>136</v>
      </c>
      <c r="C78" s="50"/>
      <c r="D78" s="50"/>
      <c r="E78" s="50"/>
      <c r="F78" s="61">
        <f t="shared" si="1"/>
        <v>0</v>
      </c>
      <c r="G78" s="61">
        <v>0</v>
      </c>
    </row>
    <row r="79" spans="1:7" ht="15">
      <c r="A79" s="5" t="s">
        <v>137</v>
      </c>
      <c r="B79" s="22" t="s">
        <v>138</v>
      </c>
      <c r="C79" s="50"/>
      <c r="D79" s="50"/>
      <c r="E79" s="50"/>
      <c r="F79" s="61">
        <f t="shared" si="1"/>
        <v>0</v>
      </c>
      <c r="G79" s="61">
        <v>0</v>
      </c>
    </row>
    <row r="80" spans="1:7" ht="15">
      <c r="A80" s="5" t="s">
        <v>139</v>
      </c>
      <c r="B80" s="22" t="s">
        <v>140</v>
      </c>
      <c r="C80" s="50"/>
      <c r="D80" s="50"/>
      <c r="E80" s="50"/>
      <c r="F80" s="61">
        <f t="shared" si="1"/>
        <v>0</v>
      </c>
      <c r="G80" s="61">
        <v>0</v>
      </c>
    </row>
    <row r="81" spans="1:7" ht="15">
      <c r="A81" s="5" t="s">
        <v>141</v>
      </c>
      <c r="B81" s="22" t="s">
        <v>142</v>
      </c>
      <c r="C81" s="50">
        <v>56</v>
      </c>
      <c r="D81" s="50"/>
      <c r="E81" s="50"/>
      <c r="F81" s="61">
        <v>0</v>
      </c>
      <c r="G81" s="61">
        <v>0</v>
      </c>
    </row>
    <row r="82" spans="1:7" ht="15">
      <c r="A82" s="41" t="s">
        <v>324</v>
      </c>
      <c r="B82" s="43" t="s">
        <v>143</v>
      </c>
      <c r="C82" s="58">
        <f>SUM(C75:C81)</f>
        <v>265</v>
      </c>
      <c r="D82" s="58">
        <f>SUM(D75:D81)</f>
        <v>0</v>
      </c>
      <c r="E82" s="58">
        <f>SUM(E75:E81)</f>
        <v>0</v>
      </c>
      <c r="F82" s="58">
        <f>SUM(F75:F81)</f>
        <v>0</v>
      </c>
      <c r="G82" s="58">
        <f>SUM(G75:G81)</f>
        <v>0</v>
      </c>
    </row>
    <row r="83" spans="1:7" ht="15">
      <c r="A83" s="10" t="s">
        <v>144</v>
      </c>
      <c r="B83" s="22" t="s">
        <v>145</v>
      </c>
      <c r="C83" s="50"/>
      <c r="D83" s="50"/>
      <c r="E83" s="50"/>
      <c r="F83" s="51">
        <f t="shared" si="1"/>
        <v>0</v>
      </c>
      <c r="G83" s="51">
        <v>0</v>
      </c>
    </row>
    <row r="84" spans="1:7" ht="15">
      <c r="A84" s="10" t="s">
        <v>146</v>
      </c>
      <c r="B84" s="22" t="s">
        <v>147</v>
      </c>
      <c r="C84" s="50"/>
      <c r="D84" s="50"/>
      <c r="E84" s="50"/>
      <c r="F84" s="51">
        <f t="shared" si="1"/>
        <v>0</v>
      </c>
      <c r="G84" s="51">
        <v>0</v>
      </c>
    </row>
    <row r="85" spans="1:7" ht="15">
      <c r="A85" s="10" t="s">
        <v>148</v>
      </c>
      <c r="B85" s="22" t="s">
        <v>149</v>
      </c>
      <c r="C85" s="50"/>
      <c r="D85" s="50"/>
      <c r="E85" s="50"/>
      <c r="F85" s="51">
        <f t="shared" si="1"/>
        <v>0</v>
      </c>
      <c r="G85" s="51">
        <v>0</v>
      </c>
    </row>
    <row r="86" spans="1:7" ht="15">
      <c r="A86" s="10" t="s">
        <v>150</v>
      </c>
      <c r="B86" s="22" t="s">
        <v>151</v>
      </c>
      <c r="C86" s="50"/>
      <c r="D86" s="50"/>
      <c r="E86" s="50"/>
      <c r="F86" s="51">
        <f t="shared" si="1"/>
        <v>0</v>
      </c>
      <c r="G86" s="51">
        <v>0</v>
      </c>
    </row>
    <row r="87" spans="1:7" ht="15">
      <c r="A87" s="40" t="s">
        <v>325</v>
      </c>
      <c r="B87" s="43" t="s">
        <v>152</v>
      </c>
      <c r="C87" s="58">
        <f>SUM(C83:C86)</f>
        <v>0</v>
      </c>
      <c r="D87" s="58">
        <f>SUM(D83:D86)</f>
        <v>0</v>
      </c>
      <c r="E87" s="58">
        <f>SUM(E83:E86)</f>
        <v>0</v>
      </c>
      <c r="F87" s="58">
        <f>SUM(F83:F86)</f>
        <v>0</v>
      </c>
      <c r="G87" s="58">
        <f>SUM(G83:G86)</f>
        <v>0</v>
      </c>
    </row>
    <row r="88" spans="1:7" ht="14.25" customHeight="1">
      <c r="A88" s="10" t="s">
        <v>153</v>
      </c>
      <c r="B88" s="22" t="s">
        <v>154</v>
      </c>
      <c r="C88" s="50"/>
      <c r="D88" s="50"/>
      <c r="E88" s="50"/>
      <c r="F88" s="51">
        <f t="shared" si="1"/>
        <v>0</v>
      </c>
      <c r="G88" s="51">
        <v>0</v>
      </c>
    </row>
    <row r="89" spans="1:7" ht="14.25" customHeight="1">
      <c r="A89" s="10" t="s">
        <v>352</v>
      </c>
      <c r="B89" s="22" t="s">
        <v>155</v>
      </c>
      <c r="C89" s="50"/>
      <c r="D89" s="50"/>
      <c r="E89" s="50"/>
      <c r="F89" s="51">
        <f t="shared" si="1"/>
        <v>0</v>
      </c>
      <c r="G89" s="51">
        <v>0</v>
      </c>
    </row>
    <row r="90" spans="1:7" ht="14.25" customHeight="1">
      <c r="A90" s="10" t="s">
        <v>353</v>
      </c>
      <c r="B90" s="22" t="s">
        <v>156</v>
      </c>
      <c r="C90" s="50"/>
      <c r="D90" s="50"/>
      <c r="E90" s="50"/>
      <c r="F90" s="51">
        <f t="shared" si="1"/>
        <v>0</v>
      </c>
      <c r="G90" s="51">
        <v>0</v>
      </c>
    </row>
    <row r="91" spans="1:7" ht="14.25" customHeight="1">
      <c r="A91" s="10" t="s">
        <v>354</v>
      </c>
      <c r="B91" s="22" t="s">
        <v>157</v>
      </c>
      <c r="C91" s="50"/>
      <c r="D91" s="50"/>
      <c r="E91" s="50"/>
      <c r="F91" s="51">
        <f t="shared" si="1"/>
        <v>0</v>
      </c>
      <c r="G91" s="51">
        <v>0</v>
      </c>
    </row>
    <row r="92" spans="1:7" ht="14.25" customHeight="1">
      <c r="A92" s="10" t="s">
        <v>355</v>
      </c>
      <c r="B92" s="22" t="s">
        <v>158</v>
      </c>
      <c r="C92" s="50"/>
      <c r="D92" s="50"/>
      <c r="E92" s="50"/>
      <c r="F92" s="51">
        <f t="shared" si="1"/>
        <v>0</v>
      </c>
      <c r="G92" s="51">
        <v>0</v>
      </c>
    </row>
    <row r="93" spans="1:7" ht="14.25" customHeight="1">
      <c r="A93" s="10" t="s">
        <v>356</v>
      </c>
      <c r="B93" s="22" t="s">
        <v>159</v>
      </c>
      <c r="C93" s="50"/>
      <c r="D93" s="50"/>
      <c r="E93" s="50"/>
      <c r="F93" s="51">
        <f t="shared" si="1"/>
        <v>0</v>
      </c>
      <c r="G93" s="51">
        <v>0</v>
      </c>
    </row>
    <row r="94" spans="1:7" ht="15">
      <c r="A94" s="10" t="s">
        <v>160</v>
      </c>
      <c r="B94" s="22" t="s">
        <v>161</v>
      </c>
      <c r="C94" s="50"/>
      <c r="D94" s="50"/>
      <c r="E94" s="50"/>
      <c r="F94" s="51">
        <f t="shared" si="1"/>
        <v>0</v>
      </c>
      <c r="G94" s="51">
        <v>0</v>
      </c>
    </row>
    <row r="95" spans="1:7" ht="15">
      <c r="A95" s="10" t="s">
        <v>357</v>
      </c>
      <c r="B95" s="22" t="s">
        <v>162</v>
      </c>
      <c r="C95" s="50"/>
      <c r="D95" s="50"/>
      <c r="E95" s="50"/>
      <c r="F95" s="51">
        <f t="shared" si="1"/>
        <v>0</v>
      </c>
      <c r="G95" s="51">
        <v>0</v>
      </c>
    </row>
    <row r="96" spans="1:7" ht="15">
      <c r="A96" s="40" t="s">
        <v>326</v>
      </c>
      <c r="B96" s="43" t="s">
        <v>163</v>
      </c>
      <c r="C96" s="58">
        <f>SUM(C88:C95)</f>
        <v>0</v>
      </c>
      <c r="D96" s="58">
        <f>SUM(D88:D95)</f>
        <v>0</v>
      </c>
      <c r="E96" s="58">
        <f>SUM(E88:E95)</f>
        <v>0</v>
      </c>
      <c r="F96" s="58">
        <f>SUM(F88:F95)</f>
        <v>0</v>
      </c>
      <c r="G96" s="58">
        <f>SUM(G88:G95)</f>
        <v>0</v>
      </c>
    </row>
    <row r="97" spans="1:7" ht="15.75">
      <c r="A97" s="44" t="s">
        <v>3</v>
      </c>
      <c r="B97" s="43"/>
      <c r="C97" s="58">
        <f>SUM(C96,C87,C82)</f>
        <v>265</v>
      </c>
      <c r="D97" s="58">
        <f>SUM(D96,D87,D82)</f>
        <v>0</v>
      </c>
      <c r="E97" s="58">
        <f>SUM(E96,E87,E82)</f>
        <v>0</v>
      </c>
      <c r="F97" s="58">
        <f>SUM(F96,F87,F82)</f>
        <v>0</v>
      </c>
      <c r="G97" s="58">
        <f>SUM(G96,G87,G82)</f>
        <v>0</v>
      </c>
    </row>
    <row r="98" spans="1:7" ht="15.75">
      <c r="A98" s="27" t="s">
        <v>365</v>
      </c>
      <c r="B98" s="28" t="s">
        <v>164</v>
      </c>
      <c r="C98" s="58">
        <f>SUM(C74,C97)</f>
        <v>7016</v>
      </c>
      <c r="D98" s="58">
        <f>SUM(D74,D97)</f>
        <v>686</v>
      </c>
      <c r="E98" s="58">
        <f>SUM(E74,E97)</f>
        <v>0</v>
      </c>
      <c r="F98" s="58">
        <f>SUM(F74,F97)</f>
        <v>8025000</v>
      </c>
      <c r="G98" s="58">
        <f>SUM(G74,G97)</f>
        <v>9317185</v>
      </c>
    </row>
    <row r="99" spans="1:22" ht="15">
      <c r="A99" s="10" t="s">
        <v>358</v>
      </c>
      <c r="B99" s="4" t="s">
        <v>165</v>
      </c>
      <c r="C99" s="52"/>
      <c r="D99" s="52"/>
      <c r="E99" s="52"/>
      <c r="F99" s="51">
        <f t="shared" si="1"/>
        <v>0</v>
      </c>
      <c r="G99" s="51">
        <v>0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6"/>
      <c r="V99" s="16"/>
    </row>
    <row r="100" spans="1:22" ht="15">
      <c r="A100" s="10" t="s">
        <v>166</v>
      </c>
      <c r="B100" s="4" t="s">
        <v>167</v>
      </c>
      <c r="C100" s="52"/>
      <c r="D100" s="52"/>
      <c r="E100" s="52"/>
      <c r="F100" s="51">
        <f t="shared" si="1"/>
        <v>0</v>
      </c>
      <c r="G100" s="51">
        <v>0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6"/>
      <c r="V100" s="16"/>
    </row>
    <row r="101" spans="1:22" ht="15">
      <c r="A101" s="10" t="s">
        <v>359</v>
      </c>
      <c r="B101" s="4" t="s">
        <v>168</v>
      </c>
      <c r="C101" s="52"/>
      <c r="D101" s="52"/>
      <c r="E101" s="52"/>
      <c r="F101" s="51">
        <f t="shared" si="1"/>
        <v>0</v>
      </c>
      <c r="G101" s="51">
        <v>0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6"/>
      <c r="V101" s="16"/>
    </row>
    <row r="102" spans="1:22" ht="15">
      <c r="A102" s="12" t="s">
        <v>327</v>
      </c>
      <c r="B102" s="6" t="s">
        <v>169</v>
      </c>
      <c r="C102" s="53"/>
      <c r="D102" s="53"/>
      <c r="E102" s="53"/>
      <c r="F102" s="51">
        <f t="shared" si="1"/>
        <v>0</v>
      </c>
      <c r="G102" s="51">
        <v>0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6"/>
      <c r="V102" s="16"/>
    </row>
    <row r="103" spans="1:22" ht="15">
      <c r="A103" s="29" t="s">
        <v>360</v>
      </c>
      <c r="B103" s="4" t="s">
        <v>170</v>
      </c>
      <c r="C103" s="54"/>
      <c r="D103" s="54"/>
      <c r="E103" s="54"/>
      <c r="F103" s="51">
        <f t="shared" si="1"/>
        <v>0</v>
      </c>
      <c r="G103" s="51">
        <v>0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6"/>
      <c r="V103" s="16"/>
    </row>
    <row r="104" spans="1:22" ht="15">
      <c r="A104" s="29" t="s">
        <v>330</v>
      </c>
      <c r="B104" s="4" t="s">
        <v>171</v>
      </c>
      <c r="C104" s="54"/>
      <c r="D104" s="54"/>
      <c r="E104" s="54"/>
      <c r="F104" s="51">
        <f t="shared" si="1"/>
        <v>0</v>
      </c>
      <c r="G104" s="51">
        <v>0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6"/>
      <c r="V104" s="16"/>
    </row>
    <row r="105" spans="1:22" ht="15">
      <c r="A105" s="10" t="s">
        <v>172</v>
      </c>
      <c r="B105" s="4" t="s">
        <v>173</v>
      </c>
      <c r="C105" s="52"/>
      <c r="D105" s="52"/>
      <c r="E105" s="52"/>
      <c r="F105" s="51">
        <f t="shared" si="1"/>
        <v>0</v>
      </c>
      <c r="G105" s="51">
        <v>0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6"/>
      <c r="V105" s="16"/>
    </row>
    <row r="106" spans="1:22" ht="15">
      <c r="A106" s="10" t="s">
        <v>361</v>
      </c>
      <c r="B106" s="4" t="s">
        <v>174</v>
      </c>
      <c r="C106" s="52"/>
      <c r="D106" s="52"/>
      <c r="E106" s="52"/>
      <c r="F106" s="51">
        <f t="shared" si="1"/>
        <v>0</v>
      </c>
      <c r="G106" s="51">
        <v>0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6"/>
      <c r="V106" s="16"/>
    </row>
    <row r="107" spans="1:22" ht="15">
      <c r="A107" s="11" t="s">
        <v>328</v>
      </c>
      <c r="B107" s="6" t="s">
        <v>175</v>
      </c>
      <c r="C107" s="55"/>
      <c r="D107" s="55"/>
      <c r="E107" s="55"/>
      <c r="F107" s="51">
        <f t="shared" si="1"/>
        <v>0</v>
      </c>
      <c r="G107" s="51">
        <v>0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6"/>
      <c r="V107" s="16"/>
    </row>
    <row r="108" spans="1:22" ht="15">
      <c r="A108" s="29" t="s">
        <v>176</v>
      </c>
      <c r="B108" s="4" t="s">
        <v>177</v>
      </c>
      <c r="C108" s="54"/>
      <c r="D108" s="54"/>
      <c r="E108" s="54"/>
      <c r="F108" s="51">
        <f t="shared" si="1"/>
        <v>0</v>
      </c>
      <c r="G108" s="51">
        <v>0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6"/>
      <c r="V108" s="16"/>
    </row>
    <row r="109" spans="1:22" ht="15">
      <c r="A109" s="29" t="s">
        <v>178</v>
      </c>
      <c r="B109" s="4" t="s">
        <v>179</v>
      </c>
      <c r="C109" s="54"/>
      <c r="D109" s="54"/>
      <c r="E109" s="54"/>
      <c r="F109" s="51">
        <f t="shared" si="1"/>
        <v>0</v>
      </c>
      <c r="G109" s="51">
        <v>0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6"/>
      <c r="V109" s="16"/>
    </row>
    <row r="110" spans="1:22" ht="15">
      <c r="A110" s="11" t="s">
        <v>180</v>
      </c>
      <c r="B110" s="6" t="s">
        <v>181</v>
      </c>
      <c r="C110" s="54"/>
      <c r="D110" s="54"/>
      <c r="E110" s="54"/>
      <c r="F110" s="51">
        <f t="shared" si="1"/>
        <v>0</v>
      </c>
      <c r="G110" s="51">
        <v>0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6"/>
      <c r="V110" s="16"/>
    </row>
    <row r="111" spans="1:22" ht="15">
      <c r="A111" s="29" t="s">
        <v>182</v>
      </c>
      <c r="B111" s="4" t="s">
        <v>183</v>
      </c>
      <c r="C111" s="54"/>
      <c r="D111" s="54"/>
      <c r="E111" s="54"/>
      <c r="F111" s="51">
        <f t="shared" si="1"/>
        <v>0</v>
      </c>
      <c r="G111" s="51">
        <v>0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6"/>
      <c r="V111" s="16"/>
    </row>
    <row r="112" spans="1:22" ht="15">
      <c r="A112" s="29" t="s">
        <v>184</v>
      </c>
      <c r="B112" s="4" t="s">
        <v>185</v>
      </c>
      <c r="C112" s="54"/>
      <c r="D112" s="54"/>
      <c r="E112" s="54"/>
      <c r="F112" s="51">
        <f t="shared" si="1"/>
        <v>0</v>
      </c>
      <c r="G112" s="51">
        <v>0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6"/>
      <c r="V112" s="16"/>
    </row>
    <row r="113" spans="1:22" ht="15">
      <c r="A113" s="29" t="s">
        <v>186</v>
      </c>
      <c r="B113" s="4" t="s">
        <v>187</v>
      </c>
      <c r="C113" s="54"/>
      <c r="D113" s="54"/>
      <c r="E113" s="54"/>
      <c r="F113" s="51">
        <f t="shared" si="1"/>
        <v>0</v>
      </c>
      <c r="G113" s="51">
        <v>0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6"/>
      <c r="V113" s="16"/>
    </row>
    <row r="114" spans="1:22" ht="15">
      <c r="A114" s="30" t="s">
        <v>329</v>
      </c>
      <c r="B114" s="31" t="s">
        <v>188</v>
      </c>
      <c r="C114" s="55">
        <f>SUM(C99:C113)</f>
        <v>0</v>
      </c>
      <c r="D114" s="55">
        <f>SUM(D99:D113)</f>
        <v>0</v>
      </c>
      <c r="E114" s="55">
        <f>SUM(E99:E113)</f>
        <v>0</v>
      </c>
      <c r="F114" s="55">
        <f>SUM(F99:F113)</f>
        <v>0</v>
      </c>
      <c r="G114" s="51">
        <v>0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6"/>
      <c r="V114" s="16"/>
    </row>
    <row r="115" spans="1:22" ht="15">
      <c r="A115" s="29" t="s">
        <v>189</v>
      </c>
      <c r="B115" s="4" t="s">
        <v>190</v>
      </c>
      <c r="C115" s="54"/>
      <c r="D115" s="54"/>
      <c r="E115" s="54"/>
      <c r="F115" s="51">
        <f t="shared" si="1"/>
        <v>0</v>
      </c>
      <c r="G115" s="51">
        <v>0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6"/>
      <c r="V115" s="16"/>
    </row>
    <row r="116" spans="1:22" ht="15">
      <c r="A116" s="10" t="s">
        <v>191</v>
      </c>
      <c r="B116" s="4" t="s">
        <v>192</v>
      </c>
      <c r="C116" s="52"/>
      <c r="D116" s="52"/>
      <c r="E116" s="52"/>
      <c r="F116" s="51">
        <f t="shared" si="1"/>
        <v>0</v>
      </c>
      <c r="G116" s="51">
        <v>0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6"/>
      <c r="V116" s="16"/>
    </row>
    <row r="117" spans="1:22" ht="15">
      <c r="A117" s="29" t="s">
        <v>362</v>
      </c>
      <c r="B117" s="4" t="s">
        <v>193</v>
      </c>
      <c r="C117" s="54"/>
      <c r="D117" s="54"/>
      <c r="E117" s="54"/>
      <c r="F117" s="51">
        <f t="shared" si="1"/>
        <v>0</v>
      </c>
      <c r="G117" s="51">
        <v>0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6"/>
      <c r="V117" s="16"/>
    </row>
    <row r="118" spans="1:22" ht="15">
      <c r="A118" s="29" t="s">
        <v>331</v>
      </c>
      <c r="B118" s="4" t="s">
        <v>194</v>
      </c>
      <c r="C118" s="54"/>
      <c r="D118" s="54"/>
      <c r="E118" s="54"/>
      <c r="F118" s="51">
        <f t="shared" si="1"/>
        <v>0</v>
      </c>
      <c r="G118" s="51">
        <v>0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6"/>
      <c r="V118" s="16"/>
    </row>
    <row r="119" spans="1:22" ht="15">
      <c r="A119" s="30" t="s">
        <v>332</v>
      </c>
      <c r="B119" s="31" t="s">
        <v>195</v>
      </c>
      <c r="C119" s="55">
        <f>SUM(C115:C118)</f>
        <v>0</v>
      </c>
      <c r="D119" s="55">
        <f>SUM(D115:D118)</f>
        <v>0</v>
      </c>
      <c r="E119" s="55">
        <f>SUM(E115:E118)</f>
        <v>0</v>
      </c>
      <c r="F119" s="55">
        <f>SUM(F115:F118)</f>
        <v>0</v>
      </c>
      <c r="G119" s="51">
        <v>0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6"/>
      <c r="V119" s="16"/>
    </row>
    <row r="120" spans="1:22" ht="15">
      <c r="A120" s="10" t="s">
        <v>196</v>
      </c>
      <c r="B120" s="4" t="s">
        <v>197</v>
      </c>
      <c r="C120" s="52"/>
      <c r="D120" s="52"/>
      <c r="E120" s="52"/>
      <c r="F120" s="51">
        <f t="shared" si="1"/>
        <v>0</v>
      </c>
      <c r="G120" s="51">
        <v>0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6"/>
      <c r="V120" s="16"/>
    </row>
    <row r="121" spans="1:22" ht="15.75">
      <c r="A121" s="32" t="s">
        <v>366</v>
      </c>
      <c r="B121" s="33" t="s">
        <v>198</v>
      </c>
      <c r="C121" s="55">
        <f>SUM(C119,C114,C120)</f>
        <v>0</v>
      </c>
      <c r="D121" s="55">
        <f>SUM(D119,D114,D120)</f>
        <v>0</v>
      </c>
      <c r="E121" s="55">
        <f>SUM(E119,E114,E120)</f>
        <v>0</v>
      </c>
      <c r="F121" s="55">
        <f>SUM(F119,F114,F120)</f>
        <v>0</v>
      </c>
      <c r="G121" s="55">
        <f>SUM(G119,G114,G120)</f>
        <v>0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6"/>
      <c r="V121" s="16"/>
    </row>
    <row r="122" spans="1:22" ht="15.75">
      <c r="A122" s="69" t="s">
        <v>402</v>
      </c>
      <c r="B122" s="37"/>
      <c r="C122" s="58">
        <f>SUM(C98,C121)</f>
        <v>7016</v>
      </c>
      <c r="D122" s="58">
        <f>SUM(D98,D121)</f>
        <v>686</v>
      </c>
      <c r="E122" s="58">
        <f>SUM(E98,E121)</f>
        <v>0</v>
      </c>
      <c r="F122" s="58">
        <f>SUM(F98,F121)</f>
        <v>8025000</v>
      </c>
      <c r="G122" s="58">
        <f>SUM(G98,G121)</f>
        <v>9317185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2:22" ht="15">
      <c r="B123" s="16"/>
      <c r="C123" s="16"/>
      <c r="D123" s="16"/>
      <c r="E123" s="16"/>
      <c r="F123" s="49"/>
      <c r="G123" s="49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2:22" ht="15">
      <c r="B124" s="16"/>
      <c r="C124" s="16"/>
      <c r="D124" s="16"/>
      <c r="E124" s="16"/>
      <c r="F124" s="49"/>
      <c r="G124" s="49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2:22" ht="15">
      <c r="B125" s="16"/>
      <c r="C125" s="16"/>
      <c r="D125" s="16"/>
      <c r="E125" s="16"/>
      <c r="F125" s="49"/>
      <c r="G125" s="49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2:22" ht="15">
      <c r="B126" s="16"/>
      <c r="C126" s="16"/>
      <c r="D126" s="16"/>
      <c r="E126" s="16"/>
      <c r="F126" s="49"/>
      <c r="G126" s="49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2:22" ht="15">
      <c r="B127" s="16"/>
      <c r="C127" s="16"/>
      <c r="D127" s="16"/>
      <c r="E127" s="16"/>
      <c r="F127" s="49"/>
      <c r="G127" s="49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2:22" ht="15">
      <c r="B128" s="16"/>
      <c r="C128" s="16"/>
      <c r="D128" s="16"/>
      <c r="E128" s="16"/>
      <c r="F128" s="49"/>
      <c r="G128" s="49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2:22" ht="15">
      <c r="B129" s="16"/>
      <c r="C129" s="16"/>
      <c r="D129" s="16"/>
      <c r="E129" s="16"/>
      <c r="F129" s="49"/>
      <c r="G129" s="49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2:22" ht="15">
      <c r="B130" s="16"/>
      <c r="C130" s="16"/>
      <c r="D130" s="16"/>
      <c r="E130" s="16"/>
      <c r="F130" s="49"/>
      <c r="G130" s="49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2:22" ht="15">
      <c r="B131" s="16"/>
      <c r="C131" s="16"/>
      <c r="D131" s="16"/>
      <c r="E131" s="16"/>
      <c r="F131" s="49"/>
      <c r="G131" s="49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2:22" ht="15">
      <c r="B132" s="16"/>
      <c r="C132" s="16"/>
      <c r="D132" s="16"/>
      <c r="E132" s="16"/>
      <c r="F132" s="49"/>
      <c r="G132" s="49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2:22" ht="15">
      <c r="B133" s="16"/>
      <c r="C133" s="16"/>
      <c r="D133" s="16"/>
      <c r="E133" s="16"/>
      <c r="F133" s="49"/>
      <c r="G133" s="49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2:22" ht="15">
      <c r="B134" s="16"/>
      <c r="C134" s="16"/>
      <c r="D134" s="16"/>
      <c r="E134" s="16"/>
      <c r="F134" s="49"/>
      <c r="G134" s="49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2:22" ht="15">
      <c r="B135" s="16"/>
      <c r="C135" s="16"/>
      <c r="D135" s="16"/>
      <c r="E135" s="16"/>
      <c r="F135" s="49"/>
      <c r="G135" s="49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2:22" ht="15">
      <c r="B136" s="16"/>
      <c r="C136" s="16"/>
      <c r="D136" s="16"/>
      <c r="E136" s="16"/>
      <c r="F136" s="49"/>
      <c r="G136" s="49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2:22" ht="15">
      <c r="B137" s="16"/>
      <c r="C137" s="16"/>
      <c r="D137" s="16"/>
      <c r="E137" s="16"/>
      <c r="F137" s="49"/>
      <c r="G137" s="49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2:22" ht="15">
      <c r="B138" s="16"/>
      <c r="C138" s="16"/>
      <c r="D138" s="16"/>
      <c r="E138" s="16"/>
      <c r="F138" s="49"/>
      <c r="G138" s="49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2:22" ht="15">
      <c r="B139" s="16"/>
      <c r="C139" s="16"/>
      <c r="D139" s="16"/>
      <c r="E139" s="16"/>
      <c r="F139" s="49"/>
      <c r="G139" s="49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2:22" ht="15">
      <c r="B140" s="16"/>
      <c r="C140" s="16"/>
      <c r="D140" s="16"/>
      <c r="E140" s="16"/>
      <c r="F140" s="49"/>
      <c r="G140" s="49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2:22" ht="15">
      <c r="B141" s="16"/>
      <c r="C141" s="16"/>
      <c r="D141" s="16"/>
      <c r="E141" s="16"/>
      <c r="F141" s="49"/>
      <c r="G141" s="49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2:22" ht="15">
      <c r="B142" s="16"/>
      <c r="C142" s="16"/>
      <c r="D142" s="16"/>
      <c r="E142" s="16"/>
      <c r="F142" s="49"/>
      <c r="G142" s="49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2:22" ht="15">
      <c r="B143" s="16"/>
      <c r="C143" s="16"/>
      <c r="D143" s="16"/>
      <c r="E143" s="16"/>
      <c r="F143" s="49"/>
      <c r="G143" s="49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2:22" ht="15">
      <c r="B144" s="16"/>
      <c r="C144" s="16"/>
      <c r="D144" s="16"/>
      <c r="E144" s="16"/>
      <c r="F144" s="49"/>
      <c r="G144" s="49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2:22" ht="15">
      <c r="B145" s="16"/>
      <c r="C145" s="16"/>
      <c r="D145" s="16"/>
      <c r="E145" s="16"/>
      <c r="F145" s="49"/>
      <c r="G145" s="49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2:22" ht="15">
      <c r="B146" s="16"/>
      <c r="C146" s="16"/>
      <c r="D146" s="16"/>
      <c r="E146" s="16"/>
      <c r="F146" s="49"/>
      <c r="G146" s="49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2:22" ht="15">
      <c r="B147" s="16"/>
      <c r="C147" s="16"/>
      <c r="D147" s="16"/>
      <c r="E147" s="16"/>
      <c r="F147" s="49"/>
      <c r="G147" s="49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2:22" ht="15">
      <c r="B148" s="16"/>
      <c r="C148" s="16"/>
      <c r="D148" s="16"/>
      <c r="E148" s="16"/>
      <c r="F148" s="49"/>
      <c r="G148" s="49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2:22" ht="15">
      <c r="B149" s="16"/>
      <c r="C149" s="16"/>
      <c r="D149" s="16"/>
      <c r="E149" s="16"/>
      <c r="F149" s="49"/>
      <c r="G149" s="49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2:22" ht="15">
      <c r="B150" s="16"/>
      <c r="C150" s="16"/>
      <c r="D150" s="16"/>
      <c r="E150" s="16"/>
      <c r="F150" s="49"/>
      <c r="G150" s="49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2:22" ht="15">
      <c r="B151" s="16"/>
      <c r="C151" s="16"/>
      <c r="D151" s="16"/>
      <c r="E151" s="16"/>
      <c r="F151" s="49"/>
      <c r="G151" s="49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2:22" ht="15">
      <c r="B152" s="16"/>
      <c r="C152" s="16"/>
      <c r="D152" s="16"/>
      <c r="E152" s="16"/>
      <c r="F152" s="49"/>
      <c r="G152" s="49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2:22" ht="15">
      <c r="B153" s="16"/>
      <c r="C153" s="16"/>
      <c r="D153" s="16"/>
      <c r="E153" s="16"/>
      <c r="F153" s="49"/>
      <c r="G153" s="49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2:22" ht="15">
      <c r="B154" s="16"/>
      <c r="C154" s="16"/>
      <c r="D154" s="16"/>
      <c r="E154" s="16"/>
      <c r="F154" s="49"/>
      <c r="G154" s="49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2:22" ht="15">
      <c r="B155" s="16"/>
      <c r="C155" s="16"/>
      <c r="D155" s="16"/>
      <c r="E155" s="16"/>
      <c r="F155" s="49"/>
      <c r="G155" s="49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2:22" ht="15">
      <c r="B156" s="16"/>
      <c r="C156" s="16"/>
      <c r="D156" s="16"/>
      <c r="E156" s="16"/>
      <c r="F156" s="49"/>
      <c r="G156" s="49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2:22" ht="15">
      <c r="B157" s="16"/>
      <c r="C157" s="16"/>
      <c r="D157" s="16"/>
      <c r="E157" s="16"/>
      <c r="F157" s="49"/>
      <c r="G157" s="49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2:22" ht="15">
      <c r="B158" s="16"/>
      <c r="C158" s="16"/>
      <c r="D158" s="16"/>
      <c r="E158" s="16"/>
      <c r="F158" s="49"/>
      <c r="G158" s="49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2:22" ht="15">
      <c r="B159" s="16"/>
      <c r="C159" s="16"/>
      <c r="D159" s="16"/>
      <c r="E159" s="16"/>
      <c r="F159" s="49"/>
      <c r="G159" s="49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2:22" ht="15">
      <c r="B160" s="16"/>
      <c r="C160" s="16"/>
      <c r="D160" s="16"/>
      <c r="E160" s="16"/>
      <c r="F160" s="49"/>
      <c r="G160" s="49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2:22" ht="15">
      <c r="B161" s="16"/>
      <c r="C161" s="16"/>
      <c r="D161" s="16"/>
      <c r="E161" s="16"/>
      <c r="F161" s="49"/>
      <c r="G161" s="49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2:22" ht="15">
      <c r="B162" s="16"/>
      <c r="C162" s="16"/>
      <c r="D162" s="16"/>
      <c r="E162" s="16"/>
      <c r="F162" s="49"/>
      <c r="G162" s="49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2:22" ht="15">
      <c r="B163" s="16"/>
      <c r="C163" s="16"/>
      <c r="D163" s="16"/>
      <c r="E163" s="16"/>
      <c r="F163" s="49"/>
      <c r="G163" s="49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2:22" ht="15">
      <c r="B164" s="16"/>
      <c r="C164" s="16"/>
      <c r="D164" s="16"/>
      <c r="E164" s="16"/>
      <c r="F164" s="49"/>
      <c r="G164" s="49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2:22" ht="15">
      <c r="B165" s="16"/>
      <c r="C165" s="16"/>
      <c r="D165" s="16"/>
      <c r="E165" s="16"/>
      <c r="F165" s="49"/>
      <c r="G165" s="49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2:22" ht="15">
      <c r="B166" s="16"/>
      <c r="C166" s="16"/>
      <c r="D166" s="16"/>
      <c r="E166" s="16"/>
      <c r="F166" s="49"/>
      <c r="G166" s="49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2:22" ht="15">
      <c r="B167" s="16"/>
      <c r="C167" s="16"/>
      <c r="D167" s="16"/>
      <c r="E167" s="16"/>
      <c r="F167" s="49"/>
      <c r="G167" s="49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2:22" ht="15">
      <c r="B168" s="16"/>
      <c r="C168" s="16"/>
      <c r="D168" s="16"/>
      <c r="E168" s="16"/>
      <c r="F168" s="49"/>
      <c r="G168" s="49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2:22" ht="15">
      <c r="B169" s="16"/>
      <c r="C169" s="16"/>
      <c r="D169" s="16"/>
      <c r="E169" s="16"/>
      <c r="F169" s="49"/>
      <c r="G169" s="49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2:22" ht="15">
      <c r="B170" s="16"/>
      <c r="C170" s="16"/>
      <c r="D170" s="16"/>
      <c r="E170" s="16"/>
      <c r="F170" s="49"/>
      <c r="G170" s="49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2:22" ht="15">
      <c r="B171" s="16"/>
      <c r="C171" s="16"/>
      <c r="D171" s="16"/>
      <c r="E171" s="16"/>
      <c r="F171" s="49"/>
      <c r="G171" s="49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</sheetData>
  <sheetProtection/>
  <mergeCells count="2">
    <mergeCell ref="A1:G1"/>
    <mergeCell ref="A2:G2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8" scale="64" r:id="rId1"/>
  <headerFooter>
    <oddHeader>&amp;C..../2017./...../ önkormányzati rendelet 4. sz.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2.57421875" style="0" customWidth="1"/>
    <col min="2" max="2" width="8.851562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7" width="14.00390625" style="0" customWidth="1"/>
  </cols>
  <sheetData>
    <row r="1" spans="1:7" ht="24" customHeight="1">
      <c r="A1" s="89" t="s">
        <v>494</v>
      </c>
      <c r="B1" s="89"/>
      <c r="C1" s="89"/>
      <c r="D1" s="89"/>
      <c r="E1" s="89"/>
      <c r="F1" s="89"/>
      <c r="G1" s="89"/>
    </row>
    <row r="2" spans="1:7" ht="24" customHeight="1">
      <c r="A2" s="85" t="s">
        <v>422</v>
      </c>
      <c r="B2" s="85"/>
      <c r="C2" s="85"/>
      <c r="D2" s="85"/>
      <c r="E2" s="85"/>
      <c r="F2" s="85"/>
      <c r="G2" s="85"/>
    </row>
    <row r="3" ht="18">
      <c r="A3" s="39"/>
    </row>
    <row r="4" ht="15">
      <c r="A4" s="3"/>
    </row>
    <row r="5" spans="1:7" ht="26.25">
      <c r="A5" s="1" t="s">
        <v>27</v>
      </c>
      <c r="B5" s="2" t="s">
        <v>1</v>
      </c>
      <c r="C5" s="59" t="s">
        <v>431</v>
      </c>
      <c r="D5" s="59" t="s">
        <v>432</v>
      </c>
      <c r="E5" s="59" t="s">
        <v>433</v>
      </c>
      <c r="F5" s="60" t="s">
        <v>436</v>
      </c>
      <c r="G5" s="60" t="s">
        <v>437</v>
      </c>
    </row>
    <row r="6" spans="1:7" ht="15" customHeight="1">
      <c r="A6" s="23" t="s">
        <v>199</v>
      </c>
      <c r="B6" s="5" t="s">
        <v>200</v>
      </c>
      <c r="C6" s="61"/>
      <c r="D6" s="61"/>
      <c r="E6" s="61"/>
      <c r="F6" s="61">
        <f>SUM(C6:E6)</f>
        <v>0</v>
      </c>
      <c r="G6" s="61">
        <v>0</v>
      </c>
    </row>
    <row r="7" spans="1:7" ht="15" customHeight="1">
      <c r="A7" s="4" t="s">
        <v>201</v>
      </c>
      <c r="B7" s="5" t="s">
        <v>202</v>
      </c>
      <c r="C7" s="61"/>
      <c r="D7" s="61"/>
      <c r="E7" s="61"/>
      <c r="F7" s="61">
        <f aca="true" t="shared" si="0" ref="F7:F70">SUM(C7:E7)</f>
        <v>0</v>
      </c>
      <c r="G7" s="61">
        <v>0</v>
      </c>
    </row>
    <row r="8" spans="1:7" ht="15" customHeight="1">
      <c r="A8" s="4" t="s">
        <v>203</v>
      </c>
      <c r="B8" s="5" t="s">
        <v>204</v>
      </c>
      <c r="C8" s="61"/>
      <c r="D8" s="61"/>
      <c r="E8" s="61"/>
      <c r="F8" s="61">
        <f t="shared" si="0"/>
        <v>0</v>
      </c>
      <c r="G8" s="61">
        <v>0</v>
      </c>
    </row>
    <row r="9" spans="1:7" ht="15" customHeight="1">
      <c r="A9" s="4" t="s">
        <v>205</v>
      </c>
      <c r="B9" s="5" t="s">
        <v>206</v>
      </c>
      <c r="C9" s="61"/>
      <c r="D9" s="61"/>
      <c r="E9" s="61"/>
      <c r="F9" s="61">
        <f t="shared" si="0"/>
        <v>0</v>
      </c>
      <c r="G9" s="61">
        <v>0</v>
      </c>
    </row>
    <row r="10" spans="1:7" ht="15" customHeight="1">
      <c r="A10" s="4" t="s">
        <v>207</v>
      </c>
      <c r="B10" s="5" t="s">
        <v>208</v>
      </c>
      <c r="C10" s="61"/>
      <c r="D10" s="61"/>
      <c r="E10" s="61"/>
      <c r="F10" s="61">
        <f t="shared" si="0"/>
        <v>0</v>
      </c>
      <c r="G10" s="61">
        <v>0</v>
      </c>
    </row>
    <row r="11" spans="1:7" ht="15" customHeight="1">
      <c r="A11" s="4" t="s">
        <v>209</v>
      </c>
      <c r="B11" s="5" t="s">
        <v>210</v>
      </c>
      <c r="C11" s="61"/>
      <c r="D11" s="61"/>
      <c r="E11" s="61"/>
      <c r="F11" s="61">
        <f t="shared" si="0"/>
        <v>0</v>
      </c>
      <c r="G11" s="61">
        <v>0</v>
      </c>
    </row>
    <row r="12" spans="1:7" ht="15" customHeight="1">
      <c r="A12" s="6" t="s">
        <v>405</v>
      </c>
      <c r="B12" s="7" t="s">
        <v>211</v>
      </c>
      <c r="C12" s="51">
        <f>SUM(C6:C11)</f>
        <v>0</v>
      </c>
      <c r="D12" s="51">
        <f>SUM(D6:D11)</f>
        <v>0</v>
      </c>
      <c r="E12" s="51">
        <f>SUM(E6:E11)</f>
        <v>0</v>
      </c>
      <c r="F12" s="51">
        <f>SUM(F6:F11)</f>
        <v>0</v>
      </c>
      <c r="G12" s="51">
        <f>SUM(G6:G11)</f>
        <v>0</v>
      </c>
    </row>
    <row r="13" spans="1:7" ht="15" customHeight="1">
      <c r="A13" s="4" t="s">
        <v>212</v>
      </c>
      <c r="B13" s="5" t="s">
        <v>213</v>
      </c>
      <c r="C13" s="61"/>
      <c r="D13" s="61"/>
      <c r="E13" s="61"/>
      <c r="F13" s="61">
        <f t="shared" si="0"/>
        <v>0</v>
      </c>
      <c r="G13" s="61">
        <v>0</v>
      </c>
    </row>
    <row r="14" spans="1:7" ht="15" customHeight="1">
      <c r="A14" s="4" t="s">
        <v>214</v>
      </c>
      <c r="B14" s="5" t="s">
        <v>215</v>
      </c>
      <c r="C14" s="61"/>
      <c r="D14" s="61"/>
      <c r="E14" s="61"/>
      <c r="F14" s="61">
        <f t="shared" si="0"/>
        <v>0</v>
      </c>
      <c r="G14" s="61">
        <v>0</v>
      </c>
    </row>
    <row r="15" spans="1:7" ht="15" customHeight="1">
      <c r="A15" s="4" t="s">
        <v>367</v>
      </c>
      <c r="B15" s="5" t="s">
        <v>216</v>
      </c>
      <c r="C15" s="61"/>
      <c r="D15" s="61"/>
      <c r="E15" s="61"/>
      <c r="F15" s="61">
        <f t="shared" si="0"/>
        <v>0</v>
      </c>
      <c r="G15" s="61">
        <v>0</v>
      </c>
    </row>
    <row r="16" spans="1:7" ht="15" customHeight="1">
      <c r="A16" s="4" t="s">
        <v>368</v>
      </c>
      <c r="B16" s="5" t="s">
        <v>217</v>
      </c>
      <c r="C16" s="61"/>
      <c r="D16" s="61"/>
      <c r="E16" s="61"/>
      <c r="F16" s="61">
        <f t="shared" si="0"/>
        <v>0</v>
      </c>
      <c r="G16" s="61">
        <v>0</v>
      </c>
    </row>
    <row r="17" spans="1:7" ht="15" customHeight="1">
      <c r="A17" s="4" t="s">
        <v>369</v>
      </c>
      <c r="B17" s="5" t="s">
        <v>218</v>
      </c>
      <c r="C17" s="61"/>
      <c r="D17" s="61"/>
      <c r="E17" s="61"/>
      <c r="F17" s="61">
        <v>300000</v>
      </c>
      <c r="G17" s="61">
        <v>820000</v>
      </c>
    </row>
    <row r="18" spans="1:7" ht="15" customHeight="1">
      <c r="A18" s="31" t="s">
        <v>406</v>
      </c>
      <c r="B18" s="41" t="s">
        <v>219</v>
      </c>
      <c r="C18" s="51">
        <f>SUM(C12:C17)</f>
        <v>0</v>
      </c>
      <c r="D18" s="51">
        <f>SUM(D12:D17)</f>
        <v>0</v>
      </c>
      <c r="E18" s="51">
        <f>SUM(E12:E17)</f>
        <v>0</v>
      </c>
      <c r="F18" s="51">
        <f>SUM(F12:F17)</f>
        <v>300000</v>
      </c>
      <c r="G18" s="51">
        <f>SUM(G12:G17)</f>
        <v>820000</v>
      </c>
    </row>
    <row r="19" spans="1:7" ht="15" customHeight="1">
      <c r="A19" s="4" t="s">
        <v>373</v>
      </c>
      <c r="B19" s="5" t="s">
        <v>228</v>
      </c>
      <c r="C19" s="61"/>
      <c r="D19" s="61"/>
      <c r="E19" s="61"/>
      <c r="F19" s="61">
        <f t="shared" si="0"/>
        <v>0</v>
      </c>
      <c r="G19" s="61">
        <v>0</v>
      </c>
    </row>
    <row r="20" spans="1:7" ht="15" customHeight="1">
      <c r="A20" s="4" t="s">
        <v>374</v>
      </c>
      <c r="B20" s="5" t="s">
        <v>229</v>
      </c>
      <c r="C20" s="61"/>
      <c r="D20" s="61"/>
      <c r="E20" s="61"/>
      <c r="F20" s="61">
        <f t="shared" si="0"/>
        <v>0</v>
      </c>
      <c r="G20" s="61">
        <v>0</v>
      </c>
    </row>
    <row r="21" spans="1:7" ht="15" customHeight="1">
      <c r="A21" s="6" t="s">
        <v>408</v>
      </c>
      <c r="B21" s="7" t="s">
        <v>230</v>
      </c>
      <c r="C21" s="61">
        <f>SUM(C19:C20)</f>
        <v>0</v>
      </c>
      <c r="D21" s="61">
        <f>SUM(D19:D20)</f>
        <v>0</v>
      </c>
      <c r="E21" s="61">
        <f>SUM(E19:E20)</f>
        <v>0</v>
      </c>
      <c r="F21" s="61">
        <f>SUM(F19:F20)</f>
        <v>0</v>
      </c>
      <c r="G21" s="61">
        <f>SUM(G19:G20)</f>
        <v>0</v>
      </c>
    </row>
    <row r="22" spans="1:7" ht="15" customHeight="1">
      <c r="A22" s="4" t="s">
        <v>375</v>
      </c>
      <c r="B22" s="5" t="s">
        <v>231</v>
      </c>
      <c r="C22" s="61"/>
      <c r="D22" s="61"/>
      <c r="E22" s="61"/>
      <c r="F22" s="61">
        <f t="shared" si="0"/>
        <v>0</v>
      </c>
      <c r="G22" s="61">
        <v>0</v>
      </c>
    </row>
    <row r="23" spans="1:7" ht="15" customHeight="1">
      <c r="A23" s="4" t="s">
        <v>376</v>
      </c>
      <c r="B23" s="5" t="s">
        <v>232</v>
      </c>
      <c r="C23" s="61"/>
      <c r="D23" s="61"/>
      <c r="E23" s="61"/>
      <c r="F23" s="61">
        <f t="shared" si="0"/>
        <v>0</v>
      </c>
      <c r="G23" s="61">
        <v>0</v>
      </c>
    </row>
    <row r="24" spans="1:7" ht="15" customHeight="1">
      <c r="A24" s="4" t="s">
        <v>377</v>
      </c>
      <c r="B24" s="5" t="s">
        <v>233</v>
      </c>
      <c r="C24" s="61"/>
      <c r="D24" s="61"/>
      <c r="E24" s="61"/>
      <c r="F24" s="61">
        <f t="shared" si="0"/>
        <v>0</v>
      </c>
      <c r="G24" s="61">
        <v>0</v>
      </c>
    </row>
    <row r="25" spans="1:7" ht="15" customHeight="1">
      <c r="A25" s="4" t="s">
        <v>378</v>
      </c>
      <c r="B25" s="5" t="s">
        <v>234</v>
      </c>
      <c r="C25" s="61"/>
      <c r="D25" s="61"/>
      <c r="E25" s="61"/>
      <c r="F25" s="61">
        <f t="shared" si="0"/>
        <v>0</v>
      </c>
      <c r="G25" s="61">
        <v>0</v>
      </c>
    </row>
    <row r="26" spans="1:7" ht="15" customHeight="1">
      <c r="A26" s="4" t="s">
        <v>379</v>
      </c>
      <c r="B26" s="5" t="s">
        <v>235</v>
      </c>
      <c r="C26" s="61"/>
      <c r="D26" s="61"/>
      <c r="E26" s="61"/>
      <c r="F26" s="61">
        <f t="shared" si="0"/>
        <v>0</v>
      </c>
      <c r="G26" s="61">
        <v>0</v>
      </c>
    </row>
    <row r="27" spans="1:7" ht="15" customHeight="1">
      <c r="A27" s="4" t="s">
        <v>236</v>
      </c>
      <c r="B27" s="5" t="s">
        <v>237</v>
      </c>
      <c r="C27" s="61"/>
      <c r="D27" s="61"/>
      <c r="E27" s="61"/>
      <c r="F27" s="61">
        <f t="shared" si="0"/>
        <v>0</v>
      </c>
      <c r="G27" s="61">
        <v>0</v>
      </c>
    </row>
    <row r="28" spans="1:7" ht="15" customHeight="1">
      <c r="A28" s="4" t="s">
        <v>380</v>
      </c>
      <c r="B28" s="5" t="s">
        <v>238</v>
      </c>
      <c r="C28" s="61"/>
      <c r="D28" s="61"/>
      <c r="E28" s="61"/>
      <c r="F28" s="61">
        <f t="shared" si="0"/>
        <v>0</v>
      </c>
      <c r="G28" s="61">
        <v>0</v>
      </c>
    </row>
    <row r="29" spans="1:7" ht="15" customHeight="1">
      <c r="A29" s="4" t="s">
        <v>381</v>
      </c>
      <c r="B29" s="5" t="s">
        <v>239</v>
      </c>
      <c r="C29" s="61"/>
      <c r="D29" s="61"/>
      <c r="E29" s="61"/>
      <c r="F29" s="61">
        <f t="shared" si="0"/>
        <v>0</v>
      </c>
      <c r="G29" s="61">
        <v>0</v>
      </c>
    </row>
    <row r="30" spans="1:7" ht="15" customHeight="1">
      <c r="A30" s="6" t="s">
        <v>409</v>
      </c>
      <c r="B30" s="7" t="s">
        <v>240</v>
      </c>
      <c r="C30" s="51">
        <f>SUM(C25:C29)</f>
        <v>0</v>
      </c>
      <c r="D30" s="51">
        <f>SUM(D25:D29)</f>
        <v>0</v>
      </c>
      <c r="E30" s="51">
        <f>SUM(E25:E29)</f>
        <v>0</v>
      </c>
      <c r="F30" s="51">
        <f>SUM(F25:F29)</f>
        <v>0</v>
      </c>
      <c r="G30" s="51">
        <f>SUM(G25:G29)</f>
        <v>0</v>
      </c>
    </row>
    <row r="31" spans="1:7" ht="15" customHeight="1">
      <c r="A31" s="4" t="s">
        <v>382</v>
      </c>
      <c r="B31" s="5" t="s">
        <v>241</v>
      </c>
      <c r="C31" s="61"/>
      <c r="D31" s="61"/>
      <c r="E31" s="61"/>
      <c r="F31" s="61">
        <f t="shared" si="0"/>
        <v>0</v>
      </c>
      <c r="G31" s="61">
        <v>0</v>
      </c>
    </row>
    <row r="32" spans="1:7" ht="15" customHeight="1">
      <c r="A32" s="31" t="s">
        <v>410</v>
      </c>
      <c r="B32" s="41" t="s">
        <v>242</v>
      </c>
      <c r="C32" s="51">
        <f>SUM(C22:C24,C30,C31)</f>
        <v>0</v>
      </c>
      <c r="D32" s="51">
        <f>SUM(D22:D24,D30,D31)</f>
        <v>0</v>
      </c>
      <c r="E32" s="51">
        <f>SUM(E22:E24,E30,E31)</f>
        <v>0</v>
      </c>
      <c r="F32" s="51">
        <f>SUM(F22:F24,F30,F31)</f>
        <v>0</v>
      </c>
      <c r="G32" s="51">
        <f>SUM(G22:G24,G30,G31)</f>
        <v>0</v>
      </c>
    </row>
    <row r="33" spans="1:7" ht="15" customHeight="1">
      <c r="A33" s="10" t="s">
        <v>243</v>
      </c>
      <c r="B33" s="5" t="s">
        <v>244</v>
      </c>
      <c r="C33" s="61"/>
      <c r="D33" s="61"/>
      <c r="E33" s="61"/>
      <c r="F33" s="61">
        <f t="shared" si="0"/>
        <v>0</v>
      </c>
      <c r="G33" s="61">
        <v>0</v>
      </c>
    </row>
    <row r="34" spans="1:7" ht="15" customHeight="1">
      <c r="A34" s="10" t="s">
        <v>383</v>
      </c>
      <c r="B34" s="5" t="s">
        <v>245</v>
      </c>
      <c r="C34" s="61">
        <v>10</v>
      </c>
      <c r="D34" s="61">
        <v>150</v>
      </c>
      <c r="E34" s="61"/>
      <c r="F34" s="61">
        <v>160000</v>
      </c>
      <c r="G34" s="61">
        <v>316390</v>
      </c>
    </row>
    <row r="35" spans="1:7" ht="15" customHeight="1">
      <c r="A35" s="10" t="s">
        <v>384</v>
      </c>
      <c r="B35" s="5" t="s">
        <v>246</v>
      </c>
      <c r="C35" s="61"/>
      <c r="D35" s="61"/>
      <c r="E35" s="61"/>
      <c r="F35" s="61">
        <f t="shared" si="0"/>
        <v>0</v>
      </c>
      <c r="G35" s="61">
        <v>0</v>
      </c>
    </row>
    <row r="36" spans="1:7" ht="15" customHeight="1">
      <c r="A36" s="10" t="s">
        <v>385</v>
      </c>
      <c r="B36" s="5" t="s">
        <v>247</v>
      </c>
      <c r="C36" s="61"/>
      <c r="D36" s="61"/>
      <c r="E36" s="61"/>
      <c r="F36" s="61">
        <f t="shared" si="0"/>
        <v>0</v>
      </c>
      <c r="G36" s="61">
        <v>0</v>
      </c>
    </row>
    <row r="37" spans="1:7" ht="15" customHeight="1">
      <c r="A37" s="10" t="s">
        <v>248</v>
      </c>
      <c r="B37" s="5" t="s">
        <v>249</v>
      </c>
      <c r="C37" s="61"/>
      <c r="D37" s="61"/>
      <c r="E37" s="61"/>
      <c r="F37" s="61">
        <f t="shared" si="0"/>
        <v>0</v>
      </c>
      <c r="G37" s="61">
        <v>0</v>
      </c>
    </row>
    <row r="38" spans="1:7" ht="15" customHeight="1">
      <c r="A38" s="10" t="s">
        <v>250</v>
      </c>
      <c r="B38" s="5" t="s">
        <v>251</v>
      </c>
      <c r="C38" s="61"/>
      <c r="D38" s="61"/>
      <c r="E38" s="61"/>
      <c r="F38" s="61">
        <f t="shared" si="0"/>
        <v>0</v>
      </c>
      <c r="G38" s="61">
        <v>0</v>
      </c>
    </row>
    <row r="39" spans="1:7" ht="15" customHeight="1">
      <c r="A39" s="10" t="s">
        <v>252</v>
      </c>
      <c r="B39" s="5" t="s">
        <v>253</v>
      </c>
      <c r="C39" s="61"/>
      <c r="D39" s="61"/>
      <c r="E39" s="61"/>
      <c r="F39" s="61">
        <f t="shared" si="0"/>
        <v>0</v>
      </c>
      <c r="G39" s="61">
        <v>0</v>
      </c>
    </row>
    <row r="40" spans="1:7" ht="15" customHeight="1">
      <c r="A40" s="10" t="s">
        <v>386</v>
      </c>
      <c r="B40" s="5" t="s">
        <v>254</v>
      </c>
      <c r="C40" s="61"/>
      <c r="D40" s="61"/>
      <c r="E40" s="61"/>
      <c r="F40" s="61">
        <f t="shared" si="0"/>
        <v>0</v>
      </c>
      <c r="G40" s="61">
        <v>0</v>
      </c>
    </row>
    <row r="41" spans="1:7" ht="15" customHeight="1">
      <c r="A41" s="10" t="s">
        <v>387</v>
      </c>
      <c r="B41" s="5" t="s">
        <v>255</v>
      </c>
      <c r="C41" s="61"/>
      <c r="D41" s="61"/>
      <c r="E41" s="61"/>
      <c r="F41" s="61">
        <f t="shared" si="0"/>
        <v>0</v>
      </c>
      <c r="G41" s="61">
        <v>0</v>
      </c>
    </row>
    <row r="42" spans="1:7" ht="15" customHeight="1">
      <c r="A42" s="10" t="s">
        <v>388</v>
      </c>
      <c r="B42" s="5" t="s">
        <v>446</v>
      </c>
      <c r="C42" s="61"/>
      <c r="D42" s="61"/>
      <c r="E42" s="61"/>
      <c r="F42" s="61">
        <f t="shared" si="0"/>
        <v>0</v>
      </c>
      <c r="G42" s="61">
        <v>22</v>
      </c>
    </row>
    <row r="43" spans="1:7" ht="15" customHeight="1">
      <c r="A43" s="40" t="s">
        <v>411</v>
      </c>
      <c r="B43" s="41" t="s">
        <v>256</v>
      </c>
      <c r="C43" s="51">
        <f>SUM(C33:C42)</f>
        <v>10</v>
      </c>
      <c r="D43" s="51">
        <f>SUM(D33:D42)</f>
        <v>150</v>
      </c>
      <c r="E43" s="51">
        <f>SUM(E33:E42)</f>
        <v>0</v>
      </c>
      <c r="F43" s="51">
        <f>SUM(F33:F42)</f>
        <v>160000</v>
      </c>
      <c r="G43" s="51">
        <f>SUM(G33:G42)</f>
        <v>316412</v>
      </c>
    </row>
    <row r="44" spans="1:7" ht="15" customHeight="1">
      <c r="A44" s="10" t="s">
        <v>265</v>
      </c>
      <c r="B44" s="5" t="s">
        <v>266</v>
      </c>
      <c r="C44" s="61"/>
      <c r="D44" s="61"/>
      <c r="E44" s="61"/>
      <c r="F44" s="61">
        <f t="shared" si="0"/>
        <v>0</v>
      </c>
      <c r="G44" s="61">
        <v>0</v>
      </c>
    </row>
    <row r="45" spans="1:7" ht="15" customHeight="1">
      <c r="A45" s="4" t="s">
        <v>392</v>
      </c>
      <c r="B45" s="5" t="s">
        <v>267</v>
      </c>
      <c r="C45" s="61"/>
      <c r="D45" s="61"/>
      <c r="E45" s="61"/>
      <c r="F45" s="61">
        <f t="shared" si="0"/>
        <v>0</v>
      </c>
      <c r="G45" s="61">
        <v>0</v>
      </c>
    </row>
    <row r="46" spans="1:7" ht="15" customHeight="1">
      <c r="A46" s="10" t="s">
        <v>393</v>
      </c>
      <c r="B46" s="5" t="s">
        <v>268</v>
      </c>
      <c r="C46" s="61"/>
      <c r="D46" s="61"/>
      <c r="E46" s="61"/>
      <c r="F46" s="61">
        <f t="shared" si="0"/>
        <v>0</v>
      </c>
      <c r="G46" s="61">
        <v>0</v>
      </c>
    </row>
    <row r="47" spans="1:7" ht="15" customHeight="1">
      <c r="A47" s="31" t="s">
        <v>413</v>
      </c>
      <c r="B47" s="41" t="s">
        <v>269</v>
      </c>
      <c r="C47" s="51">
        <f>SUM(C44:C46)</f>
        <v>0</v>
      </c>
      <c r="D47" s="51">
        <f>SUM(D44:D46)</f>
        <v>0</v>
      </c>
      <c r="E47" s="51">
        <f>SUM(E44:E46)</f>
        <v>0</v>
      </c>
      <c r="F47" s="51">
        <f>SUM(F44:F46)</f>
        <v>0</v>
      </c>
      <c r="G47" s="51">
        <f>SUM(G44:G46)</f>
        <v>0</v>
      </c>
    </row>
    <row r="48" spans="1:7" ht="15" customHeight="1">
      <c r="A48" s="44" t="s">
        <v>4</v>
      </c>
      <c r="B48" s="45"/>
      <c r="C48" s="51">
        <f>SUM(C47,C43,C32,C18)</f>
        <v>10</v>
      </c>
      <c r="D48" s="51">
        <f>SUM(D47,D43,D32,D18)</f>
        <v>150</v>
      </c>
      <c r="E48" s="51">
        <f>SUM(E47,E43,E32,E18)</f>
        <v>0</v>
      </c>
      <c r="F48" s="51">
        <f>SUM(F47,F43,F32,F18)</f>
        <v>460000</v>
      </c>
      <c r="G48" s="51">
        <f>SUM(G47,G43,G32,G18)</f>
        <v>1136412</v>
      </c>
    </row>
    <row r="49" spans="1:7" ht="15" customHeight="1">
      <c r="A49" s="4" t="s">
        <v>220</v>
      </c>
      <c r="B49" s="5" t="s">
        <v>221</v>
      </c>
      <c r="C49" s="61"/>
      <c r="D49" s="61"/>
      <c r="E49" s="61"/>
      <c r="F49" s="61">
        <f t="shared" si="0"/>
        <v>0</v>
      </c>
      <c r="G49" s="61">
        <v>0</v>
      </c>
    </row>
    <row r="50" spans="1:7" ht="15" customHeight="1">
      <c r="A50" s="4" t="s">
        <v>222</v>
      </c>
      <c r="B50" s="5" t="s">
        <v>223</v>
      </c>
      <c r="C50" s="61"/>
      <c r="D50" s="61"/>
      <c r="E50" s="61"/>
      <c r="F50" s="61">
        <f t="shared" si="0"/>
        <v>0</v>
      </c>
      <c r="G50" s="61">
        <v>0</v>
      </c>
    </row>
    <row r="51" spans="1:7" ht="15" customHeight="1">
      <c r="A51" s="4" t="s">
        <v>370</v>
      </c>
      <c r="B51" s="5" t="s">
        <v>224</v>
      </c>
      <c r="C51" s="61"/>
      <c r="D51" s="61"/>
      <c r="E51" s="61"/>
      <c r="F51" s="61">
        <f t="shared" si="0"/>
        <v>0</v>
      </c>
      <c r="G51" s="61">
        <v>0</v>
      </c>
    </row>
    <row r="52" spans="1:7" ht="15" customHeight="1">
      <c r="A52" s="4" t="s">
        <v>371</v>
      </c>
      <c r="B52" s="5" t="s">
        <v>225</v>
      </c>
      <c r="C52" s="61"/>
      <c r="D52" s="61"/>
      <c r="E52" s="61"/>
      <c r="F52" s="61">
        <f t="shared" si="0"/>
        <v>0</v>
      </c>
      <c r="G52" s="61">
        <v>0</v>
      </c>
    </row>
    <row r="53" spans="1:7" ht="15" customHeight="1">
      <c r="A53" s="4" t="s">
        <v>372</v>
      </c>
      <c r="B53" s="5" t="s">
        <v>226</v>
      </c>
      <c r="C53" s="61"/>
      <c r="D53" s="61"/>
      <c r="E53" s="61"/>
      <c r="F53" s="61">
        <f t="shared" si="0"/>
        <v>0</v>
      </c>
      <c r="G53" s="61">
        <v>0</v>
      </c>
    </row>
    <row r="54" spans="1:7" ht="15" customHeight="1">
      <c r="A54" s="31" t="s">
        <v>407</v>
      </c>
      <c r="B54" s="41" t="s">
        <v>227</v>
      </c>
      <c r="C54" s="61">
        <f>SUM(C49:C53)</f>
        <v>0</v>
      </c>
      <c r="D54" s="61">
        <f>SUM(D49:D53)</f>
        <v>0</v>
      </c>
      <c r="E54" s="61">
        <f>SUM(E49:E53)</f>
        <v>0</v>
      </c>
      <c r="F54" s="61">
        <f>SUM(F49:F53)</f>
        <v>0</v>
      </c>
      <c r="G54" s="61">
        <f>SUM(G49:G53)</f>
        <v>0</v>
      </c>
    </row>
    <row r="55" spans="1:7" ht="15" customHeight="1">
      <c r="A55" s="10" t="s">
        <v>389</v>
      </c>
      <c r="B55" s="5" t="s">
        <v>257</v>
      </c>
      <c r="C55" s="61"/>
      <c r="D55" s="61"/>
      <c r="E55" s="61"/>
      <c r="F55" s="61">
        <f t="shared" si="0"/>
        <v>0</v>
      </c>
      <c r="G55" s="61">
        <v>0</v>
      </c>
    </row>
    <row r="56" spans="1:7" ht="15" customHeight="1">
      <c r="A56" s="10" t="s">
        <v>390</v>
      </c>
      <c r="B56" s="5" t="s">
        <v>258</v>
      </c>
      <c r="C56" s="61"/>
      <c r="D56" s="61"/>
      <c r="E56" s="61"/>
      <c r="F56" s="61">
        <f t="shared" si="0"/>
        <v>0</v>
      </c>
      <c r="G56" s="61">
        <v>0</v>
      </c>
    </row>
    <row r="57" spans="1:7" ht="15" customHeight="1">
      <c r="A57" s="10" t="s">
        <v>259</v>
      </c>
      <c r="B57" s="5" t="s">
        <v>260</v>
      </c>
      <c r="C57" s="61"/>
      <c r="D57" s="61"/>
      <c r="E57" s="61"/>
      <c r="F57" s="61">
        <f t="shared" si="0"/>
        <v>0</v>
      </c>
      <c r="G57" s="61">
        <v>0</v>
      </c>
    </row>
    <row r="58" spans="1:7" ht="15" customHeight="1">
      <c r="A58" s="10" t="s">
        <v>391</v>
      </c>
      <c r="B58" s="5" t="s">
        <v>261</v>
      </c>
      <c r="C58" s="61"/>
      <c r="D58" s="61"/>
      <c r="E58" s="61"/>
      <c r="F58" s="61">
        <f t="shared" si="0"/>
        <v>0</v>
      </c>
      <c r="G58" s="61">
        <v>0</v>
      </c>
    </row>
    <row r="59" spans="1:7" ht="15" customHeight="1">
      <c r="A59" s="10" t="s">
        <v>262</v>
      </c>
      <c r="B59" s="5" t="s">
        <v>263</v>
      </c>
      <c r="C59" s="61"/>
      <c r="D59" s="61"/>
      <c r="E59" s="61"/>
      <c r="F59" s="61">
        <f t="shared" si="0"/>
        <v>0</v>
      </c>
      <c r="G59" s="61">
        <v>0</v>
      </c>
    </row>
    <row r="60" spans="1:7" ht="15" customHeight="1">
      <c r="A60" s="31" t="s">
        <v>412</v>
      </c>
      <c r="B60" s="41" t="s">
        <v>264</v>
      </c>
      <c r="C60" s="61">
        <f>SUM(C55:C59)</f>
        <v>0</v>
      </c>
      <c r="D60" s="61">
        <f>SUM(D55:D59)</f>
        <v>0</v>
      </c>
      <c r="E60" s="61">
        <f>SUM(E55:E59)</f>
        <v>0</v>
      </c>
      <c r="F60" s="61">
        <f>SUM(F55:F59)</f>
        <v>0</v>
      </c>
      <c r="G60" s="61">
        <f>SUM(G55:G59)</f>
        <v>0</v>
      </c>
    </row>
    <row r="61" spans="1:7" ht="15" customHeight="1">
      <c r="A61" s="10" t="s">
        <v>270</v>
      </c>
      <c r="B61" s="5" t="s">
        <v>271</v>
      </c>
      <c r="C61" s="61"/>
      <c r="D61" s="61"/>
      <c r="E61" s="61"/>
      <c r="F61" s="61">
        <f t="shared" si="0"/>
        <v>0</v>
      </c>
      <c r="G61" s="61">
        <v>0</v>
      </c>
    </row>
    <row r="62" spans="1:7" ht="15" customHeight="1">
      <c r="A62" s="4" t="s">
        <v>394</v>
      </c>
      <c r="B62" s="5" t="s">
        <v>272</v>
      </c>
      <c r="C62" s="61"/>
      <c r="D62" s="61"/>
      <c r="E62" s="61"/>
      <c r="F62" s="61">
        <f t="shared" si="0"/>
        <v>0</v>
      </c>
      <c r="G62" s="61">
        <v>0</v>
      </c>
    </row>
    <row r="63" spans="1:7" ht="15" customHeight="1">
      <c r="A63" s="10" t="s">
        <v>395</v>
      </c>
      <c r="B63" s="5" t="s">
        <v>273</v>
      </c>
      <c r="C63" s="61"/>
      <c r="D63" s="61"/>
      <c r="E63" s="61"/>
      <c r="F63" s="61">
        <f t="shared" si="0"/>
        <v>0</v>
      </c>
      <c r="G63" s="61">
        <v>0</v>
      </c>
    </row>
    <row r="64" spans="1:7" ht="15" customHeight="1">
      <c r="A64" s="31" t="s">
        <v>415</v>
      </c>
      <c r="B64" s="41" t="s">
        <v>274</v>
      </c>
      <c r="C64" s="51">
        <f>SUM(C61:C63)</f>
        <v>0</v>
      </c>
      <c r="D64" s="51">
        <f>SUM(D61:D63)</f>
        <v>0</v>
      </c>
      <c r="E64" s="51">
        <f>SUM(E61:E63)</f>
        <v>0</v>
      </c>
      <c r="F64" s="51">
        <f>SUM(F61:F63)</f>
        <v>0</v>
      </c>
      <c r="G64" s="51">
        <f>SUM(G61:G63)</f>
        <v>0</v>
      </c>
    </row>
    <row r="65" spans="1:7" ht="15" customHeight="1">
      <c r="A65" s="44" t="s">
        <v>5</v>
      </c>
      <c r="B65" s="45"/>
      <c r="C65" s="51">
        <f>SUM(C64,C60,C54)</f>
        <v>0</v>
      </c>
      <c r="D65" s="51">
        <f>SUM(D64,D60,D54)</f>
        <v>0</v>
      </c>
      <c r="E65" s="51">
        <f>SUM(E64,E60,E54)</f>
        <v>0</v>
      </c>
      <c r="F65" s="51">
        <f>SUM(F64,F60,F54)</f>
        <v>0</v>
      </c>
      <c r="G65" s="51">
        <f>SUM(G64,G60,G54)</f>
        <v>0</v>
      </c>
    </row>
    <row r="66" spans="1:7" ht="15.75">
      <c r="A66" s="38" t="s">
        <v>414</v>
      </c>
      <c r="B66" s="27" t="s">
        <v>275</v>
      </c>
      <c r="C66" s="51">
        <f>SUM(C48,C65)</f>
        <v>10</v>
      </c>
      <c r="D66" s="51">
        <f>SUM(D48,D65)</f>
        <v>150</v>
      </c>
      <c r="E66" s="51">
        <f>SUM(E48,E65)</f>
        <v>0</v>
      </c>
      <c r="F66" s="51">
        <f>SUM(F48,F65)</f>
        <v>460000</v>
      </c>
      <c r="G66" s="51">
        <f>SUM(G48,G65)</f>
        <v>1136412</v>
      </c>
    </row>
    <row r="67" spans="1:7" ht="15.75">
      <c r="A67" s="47" t="s">
        <v>6</v>
      </c>
      <c r="B67" s="46"/>
      <c r="C67" s="61">
        <f>C48-'4.K.sz.mell.'!C74</f>
        <v>-6741</v>
      </c>
      <c r="D67" s="61">
        <f>D48-'4.K.sz.mell.'!D74</f>
        <v>-536</v>
      </c>
      <c r="E67" s="61">
        <f>E48-'4.K.sz.mell.'!E74</f>
        <v>0</v>
      </c>
      <c r="F67" s="61">
        <f>F48-'4.K.sz.mell.'!F74</f>
        <v>-7565000</v>
      </c>
      <c r="G67" s="61">
        <f>G48-'4.K.sz.mell.'!G74</f>
        <v>-8180773</v>
      </c>
    </row>
    <row r="68" spans="1:7" ht="15.75">
      <c r="A68" s="47" t="s">
        <v>7</v>
      </c>
      <c r="B68" s="46"/>
      <c r="C68" s="61">
        <f>C65-'4.K.sz.mell.'!C97</f>
        <v>-265</v>
      </c>
      <c r="D68" s="61">
        <f>D65-'4.K.sz.mell.'!D97</f>
        <v>0</v>
      </c>
      <c r="E68" s="61">
        <f>E65-'4.K.sz.mell.'!E97</f>
        <v>0</v>
      </c>
      <c r="F68" s="61">
        <f>F65-'4.K.sz.mell.'!F97</f>
        <v>0</v>
      </c>
      <c r="G68" s="61">
        <f>G65-'4.K.sz.mell.'!G97</f>
        <v>0</v>
      </c>
    </row>
    <row r="69" spans="1:7" ht="15">
      <c r="A69" s="29" t="s">
        <v>396</v>
      </c>
      <c r="B69" s="4" t="s">
        <v>276</v>
      </c>
      <c r="C69" s="61"/>
      <c r="D69" s="61"/>
      <c r="E69" s="61"/>
      <c r="F69" s="61">
        <f t="shared" si="0"/>
        <v>0</v>
      </c>
      <c r="G69" s="61">
        <v>0</v>
      </c>
    </row>
    <row r="70" spans="1:7" ht="15">
      <c r="A70" s="10" t="s">
        <v>277</v>
      </c>
      <c r="B70" s="4" t="s">
        <v>278</v>
      </c>
      <c r="C70" s="61"/>
      <c r="D70" s="61"/>
      <c r="E70" s="61"/>
      <c r="F70" s="61">
        <f t="shared" si="0"/>
        <v>0</v>
      </c>
      <c r="G70" s="61">
        <v>0</v>
      </c>
    </row>
    <row r="71" spans="1:7" ht="15">
      <c r="A71" s="29" t="s">
        <v>397</v>
      </c>
      <c r="B71" s="4" t="s">
        <v>279</v>
      </c>
      <c r="C71" s="61"/>
      <c r="D71" s="61"/>
      <c r="E71" s="61"/>
      <c r="F71" s="61">
        <f aca="true" t="shared" si="1" ref="F71:F94">SUM(C71:E71)</f>
        <v>0</v>
      </c>
      <c r="G71" s="61">
        <v>0</v>
      </c>
    </row>
    <row r="72" spans="1:7" ht="15">
      <c r="A72" s="12" t="s">
        <v>416</v>
      </c>
      <c r="B72" s="6" t="s">
        <v>280</v>
      </c>
      <c r="C72" s="61"/>
      <c r="D72" s="61"/>
      <c r="E72" s="61"/>
      <c r="F72" s="61">
        <f t="shared" si="1"/>
        <v>0</v>
      </c>
      <c r="G72" s="61">
        <f>SUM(D72:F72)</f>
        <v>0</v>
      </c>
    </row>
    <row r="73" spans="1:7" ht="15">
      <c r="A73" s="10" t="s">
        <v>398</v>
      </c>
      <c r="B73" s="4" t="s">
        <v>281</v>
      </c>
      <c r="C73" s="61"/>
      <c r="D73" s="61"/>
      <c r="E73" s="61"/>
      <c r="F73" s="61">
        <f t="shared" si="1"/>
        <v>0</v>
      </c>
      <c r="G73" s="61">
        <v>0</v>
      </c>
    </row>
    <row r="74" spans="1:7" ht="15">
      <c r="A74" s="29" t="s">
        <v>282</v>
      </c>
      <c r="B74" s="4" t="s">
        <v>283</v>
      </c>
      <c r="C74" s="61"/>
      <c r="D74" s="61"/>
      <c r="E74" s="61"/>
      <c r="F74" s="61">
        <f t="shared" si="1"/>
        <v>0</v>
      </c>
      <c r="G74" s="61">
        <v>0</v>
      </c>
    </row>
    <row r="75" spans="1:7" ht="15">
      <c r="A75" s="10" t="s">
        <v>399</v>
      </c>
      <c r="B75" s="4" t="s">
        <v>284</v>
      </c>
      <c r="C75" s="61"/>
      <c r="D75" s="61"/>
      <c r="E75" s="61"/>
      <c r="F75" s="61">
        <f t="shared" si="1"/>
        <v>0</v>
      </c>
      <c r="G75" s="61">
        <v>0</v>
      </c>
    </row>
    <row r="76" spans="1:7" ht="15">
      <c r="A76" s="29" t="s">
        <v>285</v>
      </c>
      <c r="B76" s="4" t="s">
        <v>286</v>
      </c>
      <c r="C76" s="61"/>
      <c r="D76" s="61"/>
      <c r="E76" s="61"/>
      <c r="F76" s="61">
        <f t="shared" si="1"/>
        <v>0</v>
      </c>
      <c r="G76" s="61">
        <v>0</v>
      </c>
    </row>
    <row r="77" spans="1:7" ht="15">
      <c r="A77" s="11" t="s">
        <v>417</v>
      </c>
      <c r="B77" s="6" t="s">
        <v>287</v>
      </c>
      <c r="C77" s="61"/>
      <c r="D77" s="61"/>
      <c r="E77" s="61"/>
      <c r="F77" s="61">
        <f t="shared" si="1"/>
        <v>0</v>
      </c>
      <c r="G77" s="61">
        <f>SUM(D77:F77)</f>
        <v>0</v>
      </c>
    </row>
    <row r="78" spans="1:7" ht="15">
      <c r="A78" s="4" t="s">
        <v>426</v>
      </c>
      <c r="B78" s="4" t="s">
        <v>288</v>
      </c>
      <c r="C78" s="61"/>
      <c r="D78" s="61"/>
      <c r="E78" s="61"/>
      <c r="F78" s="61">
        <f t="shared" si="1"/>
        <v>0</v>
      </c>
      <c r="G78" s="61">
        <v>12985</v>
      </c>
    </row>
    <row r="79" spans="1:7" ht="15">
      <c r="A79" s="4" t="s">
        <v>427</v>
      </c>
      <c r="B79" s="4" t="s">
        <v>288</v>
      </c>
      <c r="C79" s="61"/>
      <c r="D79" s="61"/>
      <c r="E79" s="61"/>
      <c r="F79" s="61">
        <f t="shared" si="1"/>
        <v>0</v>
      </c>
      <c r="G79" s="61">
        <v>0</v>
      </c>
    </row>
    <row r="80" spans="1:7" ht="15">
      <c r="A80" s="4" t="s">
        <v>424</v>
      </c>
      <c r="B80" s="4" t="s">
        <v>289</v>
      </c>
      <c r="C80" s="61"/>
      <c r="D80" s="61"/>
      <c r="E80" s="61"/>
      <c r="F80" s="61">
        <f t="shared" si="1"/>
        <v>0</v>
      </c>
      <c r="G80" s="61">
        <v>0</v>
      </c>
    </row>
    <row r="81" spans="1:7" ht="15">
      <c r="A81" s="4" t="s">
        <v>425</v>
      </c>
      <c r="B81" s="4" t="s">
        <v>289</v>
      </c>
      <c r="C81" s="61"/>
      <c r="D81" s="61"/>
      <c r="E81" s="61"/>
      <c r="F81" s="61">
        <f t="shared" si="1"/>
        <v>0</v>
      </c>
      <c r="G81" s="61">
        <v>0</v>
      </c>
    </row>
    <row r="82" spans="1:7" ht="15">
      <c r="A82" s="6" t="s">
        <v>418</v>
      </c>
      <c r="B82" s="6" t="s">
        <v>290</v>
      </c>
      <c r="C82" s="51">
        <f>SUM(C78:C81)</f>
        <v>0</v>
      </c>
      <c r="D82" s="51">
        <f>SUM(D78:D81)</f>
        <v>0</v>
      </c>
      <c r="E82" s="51">
        <f>SUM(E78:E81)</f>
        <v>0</v>
      </c>
      <c r="F82" s="51">
        <f>SUM(F78:F81)</f>
        <v>0</v>
      </c>
      <c r="G82" s="51">
        <f>SUM(G78:G81)</f>
        <v>12985</v>
      </c>
    </row>
    <row r="83" spans="1:7" ht="15">
      <c r="A83" s="29" t="s">
        <v>291</v>
      </c>
      <c r="B83" s="4" t="s">
        <v>292</v>
      </c>
      <c r="C83" s="61"/>
      <c r="D83" s="61"/>
      <c r="E83" s="61"/>
      <c r="F83" s="61">
        <f t="shared" si="1"/>
        <v>0</v>
      </c>
      <c r="G83" s="61">
        <v>0</v>
      </c>
    </row>
    <row r="84" spans="1:7" ht="15">
      <c r="A84" s="29" t="s">
        <v>293</v>
      </c>
      <c r="B84" s="4" t="s">
        <v>294</v>
      </c>
      <c r="C84" s="61"/>
      <c r="D84" s="61"/>
      <c r="E84" s="61"/>
      <c r="F84" s="61">
        <f t="shared" si="1"/>
        <v>0</v>
      </c>
      <c r="G84" s="61">
        <v>0</v>
      </c>
    </row>
    <row r="85" spans="1:7" ht="15">
      <c r="A85" s="29" t="s">
        <v>295</v>
      </c>
      <c r="B85" s="4" t="s">
        <v>296</v>
      </c>
      <c r="C85" s="61">
        <v>7006</v>
      </c>
      <c r="D85" s="61">
        <v>536</v>
      </c>
      <c r="E85" s="61"/>
      <c r="F85" s="61">
        <v>7565000</v>
      </c>
      <c r="G85" s="61">
        <v>8167788</v>
      </c>
    </row>
    <row r="86" spans="1:7" ht="15">
      <c r="A86" s="29" t="s">
        <v>297</v>
      </c>
      <c r="B86" s="4" t="s">
        <v>298</v>
      </c>
      <c r="C86" s="61"/>
      <c r="D86" s="61"/>
      <c r="E86" s="61"/>
      <c r="F86" s="61">
        <f t="shared" si="1"/>
        <v>0</v>
      </c>
      <c r="G86" s="61">
        <v>0</v>
      </c>
    </row>
    <row r="87" spans="1:7" ht="15">
      <c r="A87" s="10" t="s">
        <v>400</v>
      </c>
      <c r="B87" s="4" t="s">
        <v>299</v>
      </c>
      <c r="C87" s="61"/>
      <c r="D87" s="61"/>
      <c r="E87" s="61"/>
      <c r="F87" s="61">
        <f t="shared" si="1"/>
        <v>0</v>
      </c>
      <c r="G87" s="61">
        <v>0</v>
      </c>
    </row>
    <row r="88" spans="1:7" ht="15">
      <c r="A88" s="12" t="s">
        <v>419</v>
      </c>
      <c r="B88" s="6" t="s">
        <v>300</v>
      </c>
      <c r="C88" s="51">
        <f>SUM(C72,C77,C82,C83:C87)</f>
        <v>7006</v>
      </c>
      <c r="D88" s="51">
        <f>SUM(D72,D77,D82,D83:D87)</f>
        <v>536</v>
      </c>
      <c r="E88" s="51">
        <f>SUM(E72,E77,E82,E83:E87)</f>
        <v>0</v>
      </c>
      <c r="F88" s="51">
        <f>SUM(F72,F77,F82,F83:F87)</f>
        <v>7565000</v>
      </c>
      <c r="G88" s="51">
        <f>SUM(G72,G77,G82,G83:G87)</f>
        <v>8180773</v>
      </c>
    </row>
    <row r="89" spans="1:7" ht="15">
      <c r="A89" s="10" t="s">
        <v>301</v>
      </c>
      <c r="B89" s="4" t="s">
        <v>302</v>
      </c>
      <c r="C89" s="61"/>
      <c r="D89" s="61"/>
      <c r="E89" s="61"/>
      <c r="F89" s="61">
        <f t="shared" si="1"/>
        <v>0</v>
      </c>
      <c r="G89" s="61">
        <v>0</v>
      </c>
    </row>
    <row r="90" spans="1:7" ht="15">
      <c r="A90" s="10" t="s">
        <v>303</v>
      </c>
      <c r="B90" s="4" t="s">
        <v>304</v>
      </c>
      <c r="C90" s="61"/>
      <c r="D90" s="61"/>
      <c r="E90" s="61"/>
      <c r="F90" s="61">
        <f t="shared" si="1"/>
        <v>0</v>
      </c>
      <c r="G90" s="61">
        <v>0</v>
      </c>
    </row>
    <row r="91" spans="1:7" ht="15">
      <c r="A91" s="29" t="s">
        <v>305</v>
      </c>
      <c r="B91" s="4" t="s">
        <v>306</v>
      </c>
      <c r="C91" s="61"/>
      <c r="D91" s="61"/>
      <c r="E91" s="61"/>
      <c r="F91" s="61">
        <f t="shared" si="1"/>
        <v>0</v>
      </c>
      <c r="G91" s="61">
        <v>0</v>
      </c>
    </row>
    <row r="92" spans="1:7" ht="15">
      <c r="A92" s="29" t="s">
        <v>401</v>
      </c>
      <c r="B92" s="4" t="s">
        <v>307</v>
      </c>
      <c r="C92" s="61"/>
      <c r="D92" s="61"/>
      <c r="E92" s="61"/>
      <c r="F92" s="61">
        <f t="shared" si="1"/>
        <v>0</v>
      </c>
      <c r="G92" s="61">
        <v>0</v>
      </c>
    </row>
    <row r="93" spans="1:7" ht="15">
      <c r="A93" s="11" t="s">
        <v>420</v>
      </c>
      <c r="B93" s="6" t="s">
        <v>308</v>
      </c>
      <c r="C93" s="61"/>
      <c r="D93" s="61"/>
      <c r="E93" s="61"/>
      <c r="F93" s="61">
        <f t="shared" si="1"/>
        <v>0</v>
      </c>
      <c r="G93" s="61">
        <f>SUM(D93:F93)</f>
        <v>0</v>
      </c>
    </row>
    <row r="94" spans="1:7" ht="15">
      <c r="A94" s="12" t="s">
        <v>309</v>
      </c>
      <c r="B94" s="6" t="s">
        <v>310</v>
      </c>
      <c r="C94" s="61"/>
      <c r="D94" s="61"/>
      <c r="E94" s="61"/>
      <c r="F94" s="61">
        <f t="shared" si="1"/>
        <v>0</v>
      </c>
      <c r="G94" s="61">
        <f>SUM(D94:F94)</f>
        <v>0</v>
      </c>
    </row>
    <row r="95" spans="1:7" ht="15.75">
      <c r="A95" s="32" t="s">
        <v>421</v>
      </c>
      <c r="B95" s="33" t="s">
        <v>311</v>
      </c>
      <c r="C95" s="51">
        <f>SUM(C88,C93,C94)</f>
        <v>7006</v>
      </c>
      <c r="D95" s="51">
        <f>SUM(D88,D93,D94)</f>
        <v>536</v>
      </c>
      <c r="E95" s="51">
        <f>SUM(E88,E93,E94)</f>
        <v>0</v>
      </c>
      <c r="F95" s="51">
        <f>SUM(F88,F93,F94)</f>
        <v>7565000</v>
      </c>
      <c r="G95" s="51">
        <f>SUM(G88,G93,G94)</f>
        <v>8180773</v>
      </c>
    </row>
    <row r="96" spans="1:7" ht="15.75">
      <c r="A96" s="36" t="s">
        <v>403</v>
      </c>
      <c r="B96" s="37"/>
      <c r="C96" s="51">
        <f>SUM(C66,C95)</f>
        <v>7016</v>
      </c>
      <c r="D96" s="51">
        <f>SUM(D66,D95)</f>
        <v>686</v>
      </c>
      <c r="E96" s="51">
        <f>SUM(E66,E95)</f>
        <v>0</v>
      </c>
      <c r="F96" s="51">
        <f>SUM(F66,F95)</f>
        <v>8025000</v>
      </c>
      <c r="G96" s="51">
        <f>SUM(G66,G95)</f>
        <v>9317185</v>
      </c>
    </row>
  </sheetData>
  <sheetProtection/>
  <mergeCells count="2">
    <mergeCell ref="A1:G1"/>
    <mergeCell ref="A2:G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4">
      <selection activeCell="A2" sqref="A2:F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90" t="s">
        <v>495</v>
      </c>
      <c r="B1" s="91"/>
      <c r="C1" s="91"/>
      <c r="D1" s="91"/>
      <c r="E1" s="91"/>
      <c r="F1" s="91"/>
    </row>
    <row r="2" spans="1:6" ht="26.25" customHeight="1">
      <c r="A2" s="88" t="s">
        <v>444</v>
      </c>
      <c r="B2" s="92"/>
      <c r="C2" s="92"/>
      <c r="D2" s="92"/>
      <c r="E2" s="92"/>
      <c r="F2" s="92"/>
    </row>
    <row r="4" spans="1:6" ht="33.75" customHeight="1">
      <c r="A4" s="73" t="s">
        <v>27</v>
      </c>
      <c r="B4" s="2" t="s">
        <v>28</v>
      </c>
      <c r="C4" s="59" t="s">
        <v>440</v>
      </c>
      <c r="D4" s="59" t="s">
        <v>441</v>
      </c>
      <c r="E4" s="59" t="s">
        <v>442</v>
      </c>
      <c r="F4" s="74" t="s">
        <v>0</v>
      </c>
    </row>
    <row r="5" spans="1:6" s="83" customFormat="1" ht="19.5" customHeight="1">
      <c r="A5" s="81" t="s">
        <v>451</v>
      </c>
      <c r="B5" s="4"/>
      <c r="C5" s="76">
        <v>38</v>
      </c>
      <c r="D5" s="82"/>
      <c r="E5" s="77"/>
      <c r="F5" s="77">
        <v>38</v>
      </c>
    </row>
    <row r="6" spans="1:6" ht="15">
      <c r="A6" s="10" t="s">
        <v>452</v>
      </c>
      <c r="B6" s="75"/>
      <c r="C6" s="76">
        <v>38</v>
      </c>
      <c r="D6" s="76">
        <v>0</v>
      </c>
      <c r="E6" s="76"/>
      <c r="F6" s="77">
        <f>SUM(C6:E6)</f>
        <v>38</v>
      </c>
    </row>
    <row r="7" spans="1:6" s="48" customFormat="1" ht="15">
      <c r="A7" s="12" t="s">
        <v>130</v>
      </c>
      <c r="B7" s="1" t="s">
        <v>131</v>
      </c>
      <c r="C7" s="77">
        <f>SUM(C5:C6)</f>
        <v>76</v>
      </c>
      <c r="D7" s="77">
        <f>SUM(D6:D6)</f>
        <v>0</v>
      </c>
      <c r="E7" s="77">
        <f>SUM(E6:E6)</f>
        <v>0</v>
      </c>
      <c r="F7" s="77">
        <f aca="true" t="shared" si="0" ref="F7:F56">SUM(C7:E7)</f>
        <v>76</v>
      </c>
    </row>
    <row r="8" spans="1:6" ht="15">
      <c r="A8" s="10" t="s">
        <v>453</v>
      </c>
      <c r="B8" s="78"/>
      <c r="C8" s="76">
        <v>225</v>
      </c>
      <c r="D8" s="76"/>
      <c r="E8" s="76"/>
      <c r="F8" s="77">
        <f t="shared" si="0"/>
        <v>225</v>
      </c>
    </row>
    <row r="9" spans="1:6" ht="15">
      <c r="A9" s="10" t="s">
        <v>454</v>
      </c>
      <c r="B9" s="78"/>
      <c r="C9" s="76">
        <v>620</v>
      </c>
      <c r="D9" s="76"/>
      <c r="E9" s="76"/>
      <c r="F9" s="77">
        <f t="shared" si="0"/>
        <v>620</v>
      </c>
    </row>
    <row r="10" spans="1:6" ht="15">
      <c r="A10" s="4" t="s">
        <v>455</v>
      </c>
      <c r="B10" s="78"/>
      <c r="C10" s="76">
        <v>150</v>
      </c>
      <c r="D10" s="76"/>
      <c r="E10" s="76"/>
      <c r="F10" s="77">
        <f t="shared" si="0"/>
        <v>150</v>
      </c>
    </row>
    <row r="11" spans="1:6" ht="15">
      <c r="A11" s="4" t="s">
        <v>456</v>
      </c>
      <c r="B11" s="78"/>
      <c r="C11" s="76">
        <v>13</v>
      </c>
      <c r="D11" s="76"/>
      <c r="E11" s="76"/>
      <c r="F11" s="77">
        <f t="shared" si="0"/>
        <v>13</v>
      </c>
    </row>
    <row r="12" spans="1:6" ht="15">
      <c r="A12" s="4" t="s">
        <v>459</v>
      </c>
      <c r="B12" s="78"/>
      <c r="C12" s="76">
        <v>3373</v>
      </c>
      <c r="D12" s="76"/>
      <c r="E12" s="76"/>
      <c r="F12" s="77">
        <f t="shared" si="0"/>
        <v>3373</v>
      </c>
    </row>
    <row r="13" spans="1:6" ht="15">
      <c r="A13" s="4" t="s">
        <v>460</v>
      </c>
      <c r="B13" s="78"/>
      <c r="C13" s="76">
        <v>2933</v>
      </c>
      <c r="D13" s="76"/>
      <c r="E13" s="76"/>
      <c r="F13" s="77">
        <f t="shared" si="0"/>
        <v>2933</v>
      </c>
    </row>
    <row r="14" spans="1:6" ht="15">
      <c r="A14" s="4" t="s">
        <v>461</v>
      </c>
      <c r="B14" s="78"/>
      <c r="C14" s="76">
        <v>889</v>
      </c>
      <c r="D14" s="76"/>
      <c r="E14" s="76"/>
      <c r="F14" s="77">
        <f t="shared" si="0"/>
        <v>889</v>
      </c>
    </row>
    <row r="15" spans="1:6" ht="15">
      <c r="A15" s="4" t="s">
        <v>457</v>
      </c>
      <c r="B15" s="78"/>
      <c r="C15" s="76">
        <v>2212</v>
      </c>
      <c r="D15" s="76"/>
      <c r="E15" s="76"/>
      <c r="F15" s="77">
        <f t="shared" si="0"/>
        <v>2212</v>
      </c>
    </row>
    <row r="16" spans="1:6" ht="15">
      <c r="A16" s="4" t="s">
        <v>458</v>
      </c>
      <c r="B16" s="78"/>
      <c r="C16" s="76">
        <v>20</v>
      </c>
      <c r="D16" s="76"/>
      <c r="E16" s="76"/>
      <c r="F16" s="77">
        <f t="shared" si="0"/>
        <v>20</v>
      </c>
    </row>
    <row r="17" spans="1:6" s="48" customFormat="1" ht="15">
      <c r="A17" s="12" t="s">
        <v>443</v>
      </c>
      <c r="B17" s="1" t="s">
        <v>132</v>
      </c>
      <c r="C17" s="77">
        <f>SUM(C8:C16)</f>
        <v>10435</v>
      </c>
      <c r="D17" s="77">
        <f>SUM(D8:D9)</f>
        <v>0</v>
      </c>
      <c r="E17" s="77">
        <f>SUM(E8:E9)</f>
        <v>0</v>
      </c>
      <c r="F17" s="77">
        <f t="shared" si="0"/>
        <v>10435</v>
      </c>
    </row>
    <row r="18" spans="1:6" ht="15">
      <c r="A18" s="10" t="s">
        <v>462</v>
      </c>
      <c r="B18" s="78"/>
      <c r="C18" s="76">
        <v>91</v>
      </c>
      <c r="D18" s="76">
        <v>0</v>
      </c>
      <c r="E18" s="76"/>
      <c r="F18" s="77">
        <f t="shared" si="0"/>
        <v>91</v>
      </c>
    </row>
    <row r="19" spans="1:6" ht="15">
      <c r="A19" s="10" t="s">
        <v>463</v>
      </c>
      <c r="B19" s="78"/>
      <c r="C19" s="76">
        <v>113</v>
      </c>
      <c r="D19" s="76"/>
      <c r="E19" s="76"/>
      <c r="F19" s="77"/>
    </row>
    <row r="20" spans="1:6" ht="15">
      <c r="A20" s="10" t="s">
        <v>465</v>
      </c>
      <c r="B20" s="78"/>
      <c r="C20" s="76">
        <v>136</v>
      </c>
      <c r="D20" s="76"/>
      <c r="E20" s="76"/>
      <c r="F20" s="77"/>
    </row>
    <row r="21" spans="1:6" ht="15">
      <c r="A21" s="10" t="s">
        <v>464</v>
      </c>
      <c r="B21" s="78"/>
      <c r="C21" s="76">
        <v>99</v>
      </c>
      <c r="D21" s="76"/>
      <c r="E21" s="76"/>
      <c r="F21" s="77">
        <f t="shared" si="0"/>
        <v>99</v>
      </c>
    </row>
    <row r="22" spans="1:6" s="48" customFormat="1" ht="15">
      <c r="A22" s="6" t="s">
        <v>133</v>
      </c>
      <c r="B22" s="1" t="s">
        <v>134</v>
      </c>
      <c r="C22" s="77">
        <f>SUM(C18:C21)</f>
        <v>439</v>
      </c>
      <c r="D22" s="77">
        <f>SUM(D18:D21)</f>
        <v>0</v>
      </c>
      <c r="E22" s="77">
        <f>SUM(E18:E21)</f>
        <v>0</v>
      </c>
      <c r="F22" s="77">
        <f t="shared" si="0"/>
        <v>439</v>
      </c>
    </row>
    <row r="23" spans="1:6" s="48" customFormat="1" ht="15">
      <c r="A23" s="4" t="s">
        <v>466</v>
      </c>
      <c r="B23" s="1"/>
      <c r="C23" s="76">
        <v>75</v>
      </c>
      <c r="D23" s="77"/>
      <c r="E23" s="77"/>
      <c r="F23" s="77"/>
    </row>
    <row r="24" spans="1:6" s="48" customFormat="1" ht="15">
      <c r="A24" s="4" t="s">
        <v>467</v>
      </c>
      <c r="B24" s="1"/>
      <c r="C24" s="76">
        <v>124</v>
      </c>
      <c r="D24" s="77"/>
      <c r="E24" s="77"/>
      <c r="F24" s="77"/>
    </row>
    <row r="25" spans="1:6" s="48" customFormat="1" ht="15">
      <c r="A25" s="6" t="s">
        <v>468</v>
      </c>
      <c r="B25" s="1"/>
      <c r="C25" s="77">
        <v>150</v>
      </c>
      <c r="D25" s="77"/>
      <c r="E25" s="77"/>
      <c r="F25" s="77"/>
    </row>
    <row r="26" spans="1:6" s="48" customFormat="1" ht="15">
      <c r="A26" s="6" t="s">
        <v>469</v>
      </c>
      <c r="B26" s="1"/>
      <c r="C26" s="77">
        <v>84</v>
      </c>
      <c r="D26" s="77"/>
      <c r="E26" s="77"/>
      <c r="F26" s="77"/>
    </row>
    <row r="27" spans="1:6" s="48" customFormat="1" ht="15">
      <c r="A27" s="6" t="s">
        <v>470</v>
      </c>
      <c r="B27" s="1"/>
      <c r="C27" s="77">
        <v>238</v>
      </c>
      <c r="D27" s="77"/>
      <c r="E27" s="77"/>
      <c r="F27" s="77"/>
    </row>
    <row r="28" spans="1:6" s="48" customFormat="1" ht="15">
      <c r="A28" s="6" t="s">
        <v>471</v>
      </c>
      <c r="B28" s="1"/>
      <c r="C28" s="77">
        <v>134</v>
      </c>
      <c r="D28" s="77"/>
      <c r="E28" s="77"/>
      <c r="F28" s="77"/>
    </row>
    <row r="29" spans="1:6" s="48" customFormat="1" ht="15">
      <c r="A29" s="6" t="s">
        <v>472</v>
      </c>
      <c r="B29" s="1"/>
      <c r="C29" s="77">
        <v>75</v>
      </c>
      <c r="D29" s="77"/>
      <c r="E29" s="77"/>
      <c r="F29" s="77"/>
    </row>
    <row r="30" spans="1:6" ht="15">
      <c r="A30" s="4" t="s">
        <v>473</v>
      </c>
      <c r="B30" s="78"/>
      <c r="C30" s="76">
        <v>311</v>
      </c>
      <c r="D30" s="76"/>
      <c r="E30" s="76"/>
      <c r="F30" s="77">
        <f t="shared" si="0"/>
        <v>311</v>
      </c>
    </row>
    <row r="31" spans="1:6" ht="15">
      <c r="A31" s="4" t="s">
        <v>474</v>
      </c>
      <c r="B31" s="78"/>
      <c r="C31" s="76">
        <v>3696</v>
      </c>
      <c r="D31" s="76"/>
      <c r="E31" s="76"/>
      <c r="F31" s="77">
        <f t="shared" si="0"/>
        <v>3696</v>
      </c>
    </row>
    <row r="32" spans="1:6" ht="15">
      <c r="A32" s="4" t="s">
        <v>475</v>
      </c>
      <c r="B32" s="78"/>
      <c r="C32" s="76">
        <v>157</v>
      </c>
      <c r="D32" s="76"/>
      <c r="E32" s="76"/>
      <c r="F32" s="77">
        <f t="shared" si="0"/>
        <v>157</v>
      </c>
    </row>
    <row r="33" spans="1:6" s="48" customFormat="1" ht="15">
      <c r="A33" s="12" t="s">
        <v>135</v>
      </c>
      <c r="B33" s="1" t="s">
        <v>136</v>
      </c>
      <c r="C33" s="77">
        <f>SUM(C23:C32)</f>
        <v>5044</v>
      </c>
      <c r="D33" s="77">
        <f>SUM(D30:D32)</f>
        <v>0</v>
      </c>
      <c r="E33" s="77">
        <f>SUM(E30:E32)</f>
        <v>0</v>
      </c>
      <c r="F33" s="77">
        <f t="shared" si="0"/>
        <v>5044</v>
      </c>
    </row>
    <row r="34" spans="1:6" s="48" customFormat="1" ht="15">
      <c r="A34" s="12" t="s">
        <v>137</v>
      </c>
      <c r="B34" s="1" t="s">
        <v>138</v>
      </c>
      <c r="C34" s="77"/>
      <c r="D34" s="77"/>
      <c r="E34" s="77"/>
      <c r="F34" s="77">
        <f t="shared" si="0"/>
        <v>0</v>
      </c>
    </row>
    <row r="35" spans="1:6" s="48" customFormat="1" ht="15">
      <c r="A35" s="6" t="s">
        <v>139</v>
      </c>
      <c r="B35" s="1" t="s">
        <v>140</v>
      </c>
      <c r="C35" s="77"/>
      <c r="D35" s="77"/>
      <c r="E35" s="77"/>
      <c r="F35" s="77">
        <f t="shared" si="0"/>
        <v>0</v>
      </c>
    </row>
    <row r="36" spans="1:6" s="48" customFormat="1" ht="17.25" customHeight="1">
      <c r="A36" s="6" t="s">
        <v>141</v>
      </c>
      <c r="B36" s="1" t="s">
        <v>142</v>
      </c>
      <c r="C36" s="77">
        <v>4274</v>
      </c>
      <c r="D36" s="77">
        <v>0</v>
      </c>
      <c r="E36" s="77"/>
      <c r="F36" s="77">
        <f t="shared" si="0"/>
        <v>4274</v>
      </c>
    </row>
    <row r="37" spans="1:6" ht="15.75">
      <c r="A37" s="79" t="s">
        <v>324</v>
      </c>
      <c r="B37" s="80" t="s">
        <v>143</v>
      </c>
      <c r="C37" s="77">
        <f>SUM(C34,C33,C22,C17,C7,C35,C36)</f>
        <v>20268</v>
      </c>
      <c r="D37" s="77">
        <f>SUM(D34,D33,D22,D17,D7,D35,D36)</f>
        <v>0</v>
      </c>
      <c r="E37" s="77">
        <f>SUM(E34,E33,E22,E17,E7,E35,E36)</f>
        <v>0</v>
      </c>
      <c r="F37" s="77">
        <f>SUM(F34,F33,F22,F17,F7,F35,F36)</f>
        <v>20268</v>
      </c>
    </row>
    <row r="38" spans="1:6" ht="15">
      <c r="A38" s="4" t="s">
        <v>476</v>
      </c>
      <c r="B38" s="1"/>
      <c r="C38" s="76">
        <v>30</v>
      </c>
      <c r="D38" s="76"/>
      <c r="E38" s="76"/>
      <c r="F38" s="77">
        <f t="shared" si="0"/>
        <v>30</v>
      </c>
    </row>
    <row r="39" spans="1:6" ht="15">
      <c r="A39" s="4" t="s">
        <v>477</v>
      </c>
      <c r="B39" s="1"/>
      <c r="C39" s="76">
        <v>1350</v>
      </c>
      <c r="D39" s="76"/>
      <c r="E39" s="76"/>
      <c r="F39" s="77">
        <f t="shared" si="0"/>
        <v>1350</v>
      </c>
    </row>
    <row r="40" spans="1:6" ht="15">
      <c r="A40" s="4" t="s">
        <v>478</v>
      </c>
      <c r="B40" s="1"/>
      <c r="C40" s="76">
        <v>26</v>
      </c>
      <c r="D40" s="76"/>
      <c r="E40" s="76"/>
      <c r="F40" s="77">
        <f t="shared" si="0"/>
        <v>26</v>
      </c>
    </row>
    <row r="41" spans="1:6" ht="15">
      <c r="A41" s="4" t="s">
        <v>479</v>
      </c>
      <c r="B41" s="1"/>
      <c r="C41" s="76">
        <v>490</v>
      </c>
      <c r="D41" s="76"/>
      <c r="E41" s="76"/>
      <c r="F41" s="77">
        <f t="shared" si="0"/>
        <v>490</v>
      </c>
    </row>
    <row r="42" spans="1:6" ht="15">
      <c r="A42" s="4" t="s">
        <v>480</v>
      </c>
      <c r="B42" s="1"/>
      <c r="C42" s="76">
        <v>600</v>
      </c>
      <c r="D42" s="76"/>
      <c r="E42" s="76"/>
      <c r="F42" s="77">
        <f t="shared" si="0"/>
        <v>600</v>
      </c>
    </row>
    <row r="43" spans="1:6" ht="15">
      <c r="A43" s="4" t="s">
        <v>481</v>
      </c>
      <c r="B43" s="1"/>
      <c r="C43" s="76">
        <v>530</v>
      </c>
      <c r="D43" s="76"/>
      <c r="E43" s="76"/>
      <c r="F43" s="77">
        <f t="shared" si="0"/>
        <v>530</v>
      </c>
    </row>
    <row r="44" spans="1:6" ht="15">
      <c r="A44" s="4" t="s">
        <v>482</v>
      </c>
      <c r="B44" s="1"/>
      <c r="C44" s="76">
        <v>1302</v>
      </c>
      <c r="D44" s="76"/>
      <c r="E44" s="76"/>
      <c r="F44" s="77">
        <f t="shared" si="0"/>
        <v>1302</v>
      </c>
    </row>
    <row r="45" spans="1:6" ht="15">
      <c r="A45" s="4" t="s">
        <v>484</v>
      </c>
      <c r="B45" s="1"/>
      <c r="C45" s="76">
        <v>1805</v>
      </c>
      <c r="D45" s="76"/>
      <c r="E45" s="76"/>
      <c r="F45" s="77">
        <f t="shared" si="0"/>
        <v>1805</v>
      </c>
    </row>
    <row r="46" spans="1:6" ht="15">
      <c r="A46" s="4" t="s">
        <v>485</v>
      </c>
      <c r="B46" s="1"/>
      <c r="C46" s="76">
        <v>-613</v>
      </c>
      <c r="D46" s="76"/>
      <c r="E46" s="76"/>
      <c r="F46" s="77">
        <f t="shared" si="0"/>
        <v>-613</v>
      </c>
    </row>
    <row r="47" spans="1:6" ht="15">
      <c r="A47" s="4" t="s">
        <v>483</v>
      </c>
      <c r="B47" s="1"/>
      <c r="C47" s="76">
        <v>325</v>
      </c>
      <c r="D47" s="76"/>
      <c r="E47" s="76"/>
      <c r="F47" s="77">
        <f t="shared" si="0"/>
        <v>325</v>
      </c>
    </row>
    <row r="48" spans="1:6" ht="15">
      <c r="A48" s="4" t="s">
        <v>459</v>
      </c>
      <c r="B48" s="1"/>
      <c r="C48" s="76">
        <v>2163</v>
      </c>
      <c r="D48" s="76"/>
      <c r="E48" s="76"/>
      <c r="F48" s="77">
        <f t="shared" si="0"/>
        <v>2163</v>
      </c>
    </row>
    <row r="49" spans="1:6" ht="15">
      <c r="A49" s="4" t="s">
        <v>486</v>
      </c>
      <c r="B49" s="1"/>
      <c r="C49" s="76">
        <v>1808</v>
      </c>
      <c r="D49" s="76"/>
      <c r="E49" s="76"/>
      <c r="F49" s="77">
        <f t="shared" si="0"/>
        <v>1808</v>
      </c>
    </row>
    <row r="50" spans="1:6" ht="15">
      <c r="A50" s="4" t="s">
        <v>487</v>
      </c>
      <c r="B50" s="1"/>
      <c r="C50" s="76">
        <v>10</v>
      </c>
      <c r="D50" s="76"/>
      <c r="E50" s="76"/>
      <c r="F50" s="77">
        <f t="shared" si="0"/>
        <v>10</v>
      </c>
    </row>
    <row r="51" spans="1:6" ht="15">
      <c r="A51" s="4" t="s">
        <v>488</v>
      </c>
      <c r="B51" s="1"/>
      <c r="C51" s="76">
        <v>2652</v>
      </c>
      <c r="D51" s="76"/>
      <c r="E51" s="76"/>
      <c r="F51" s="77">
        <f t="shared" si="0"/>
        <v>2652</v>
      </c>
    </row>
    <row r="52" spans="1:6" s="48" customFormat="1" ht="15">
      <c r="A52" s="12" t="s">
        <v>144</v>
      </c>
      <c r="B52" s="1" t="s">
        <v>145</v>
      </c>
      <c r="C52" s="77">
        <f>SUM(C38:C51)</f>
        <v>12478</v>
      </c>
      <c r="D52" s="77">
        <f>SUM(D38:D38)</f>
        <v>0</v>
      </c>
      <c r="E52" s="77">
        <f>SUM(E38:E38)</f>
        <v>0</v>
      </c>
      <c r="F52" s="77">
        <f t="shared" si="0"/>
        <v>12478</v>
      </c>
    </row>
    <row r="53" spans="1:6" s="48" customFormat="1" ht="15">
      <c r="A53" s="12" t="s">
        <v>146</v>
      </c>
      <c r="B53" s="1" t="s">
        <v>147</v>
      </c>
      <c r="C53" s="77">
        <v>0</v>
      </c>
      <c r="D53" s="77"/>
      <c r="E53" s="77"/>
      <c r="F53" s="77">
        <f t="shared" si="0"/>
        <v>0</v>
      </c>
    </row>
    <row r="54" spans="1:6" s="48" customFormat="1" ht="15">
      <c r="A54" s="12"/>
      <c r="B54" s="1"/>
      <c r="C54" s="77"/>
      <c r="D54" s="77"/>
      <c r="E54" s="77"/>
      <c r="F54" s="77"/>
    </row>
    <row r="55" spans="1:6" s="48" customFormat="1" ht="15">
      <c r="A55" s="12" t="s">
        <v>148</v>
      </c>
      <c r="B55" s="1" t="s">
        <v>149</v>
      </c>
      <c r="C55" s="77">
        <v>0</v>
      </c>
      <c r="D55" s="77"/>
      <c r="E55" s="77"/>
      <c r="F55" s="77">
        <f t="shared" si="0"/>
        <v>0</v>
      </c>
    </row>
    <row r="56" spans="1:6" s="48" customFormat="1" ht="15">
      <c r="A56" s="12" t="s">
        <v>150</v>
      </c>
      <c r="B56" s="1" t="s">
        <v>151</v>
      </c>
      <c r="C56" s="77">
        <v>3254</v>
      </c>
      <c r="D56" s="77"/>
      <c r="E56" s="77"/>
      <c r="F56" s="77">
        <f t="shared" si="0"/>
        <v>3254</v>
      </c>
    </row>
    <row r="57" spans="1:6" ht="15.75">
      <c r="A57" s="79" t="s">
        <v>325</v>
      </c>
      <c r="B57" s="80" t="s">
        <v>152</v>
      </c>
      <c r="C57" s="77">
        <f>SUM(C55,C53,C52,C56)</f>
        <v>15732</v>
      </c>
      <c r="D57" s="77">
        <f>SUM(D55,D53,D52,D56)</f>
        <v>0</v>
      </c>
      <c r="E57" s="77">
        <f>SUM(E55,E53,E52,E56)</f>
        <v>0</v>
      </c>
      <c r="F57" s="77">
        <f>SUM(F55,F53,F52,F56)</f>
        <v>15732</v>
      </c>
    </row>
    <row r="60" spans="1:5" ht="15">
      <c r="A60" s="66"/>
      <c r="B60" s="66"/>
      <c r="C60" s="66"/>
      <c r="D60" s="66"/>
      <c r="E60" s="66"/>
    </row>
    <row r="61" spans="1:5" ht="15">
      <c r="A61" s="66"/>
      <c r="B61" s="66"/>
      <c r="C61" s="66"/>
      <c r="D61" s="66"/>
      <c r="E61" s="66"/>
    </row>
    <row r="62" spans="1:5" ht="15">
      <c r="A62" s="66"/>
      <c r="B62" s="66"/>
      <c r="C62" s="66"/>
      <c r="D62" s="66"/>
      <c r="E62" s="66"/>
    </row>
    <row r="63" spans="1:5" ht="15">
      <c r="A63" s="66"/>
      <c r="B63" s="66"/>
      <c r="C63" s="66"/>
      <c r="D63" s="66"/>
      <c r="E63" s="66"/>
    </row>
    <row r="64" spans="1:5" ht="15">
      <c r="A64" s="66"/>
      <c r="B64" s="66"/>
      <c r="C64" s="66"/>
      <c r="D64" s="66"/>
      <c r="E64" s="66"/>
    </row>
    <row r="65" spans="1:5" ht="15">
      <c r="A65" s="66"/>
      <c r="B65" s="66"/>
      <c r="C65" s="66"/>
      <c r="D65" s="66"/>
      <c r="E65" s="6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2017-07-13T13:25:25Z</cp:lastPrinted>
  <dcterms:created xsi:type="dcterms:W3CDTF">2014-01-03T21:48:14Z</dcterms:created>
  <dcterms:modified xsi:type="dcterms:W3CDTF">2017-07-13T13:35:36Z</dcterms:modified>
  <cp:category/>
  <cp:version/>
  <cp:contentType/>
  <cp:contentStatus/>
</cp:coreProperties>
</file>