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0\Ispánk\RENDELETEK\7_2020 Ktv.végrehajtás\"/>
    </mc:Choice>
  </mc:AlternateContent>
  <xr:revisionPtr revIDLastSave="0" documentId="8_{4C29A2D0-BB3C-45A1-859A-C9B6262B3718}" xr6:coauthVersionLast="44" xr6:coauthVersionMax="44" xr10:uidLastSave="{00000000-0000-0000-0000-000000000000}"/>
  <bookViews>
    <workbookView xWindow="-120" yWindow="-120" windowWidth="29040" windowHeight="15840" xr2:uid="{5F0FDA80-F7AB-4BE5-BE00-5CB54E1F879C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7" i="1" l="1"/>
  <c r="F48" i="1" s="1"/>
  <c r="E47" i="1"/>
  <c r="E48" i="1" s="1"/>
  <c r="D47" i="1"/>
  <c r="G39" i="1"/>
  <c r="G38" i="1"/>
  <c r="G37" i="1"/>
  <c r="G48" i="1" s="1"/>
  <c r="F37" i="1"/>
  <c r="E37" i="1"/>
  <c r="D37" i="1"/>
  <c r="D48" i="1" s="1"/>
  <c r="C37" i="1"/>
  <c r="C48" i="1" s="1"/>
  <c r="G26" i="1"/>
  <c r="F26" i="1"/>
  <c r="E26" i="1"/>
  <c r="D26" i="1"/>
  <c r="C26" i="1"/>
  <c r="F22" i="1"/>
  <c r="E22" i="1"/>
  <c r="D22" i="1"/>
  <c r="C22" i="1"/>
  <c r="G21" i="1"/>
  <c r="G22" i="1" s="1"/>
  <c r="G17" i="1"/>
  <c r="F17" i="1"/>
  <c r="E17" i="1"/>
  <c r="D17" i="1"/>
  <c r="C17" i="1"/>
  <c r="F12" i="1"/>
  <c r="E12" i="1"/>
  <c r="D12" i="1"/>
  <c r="G12" i="1" s="1"/>
  <c r="C12" i="1"/>
  <c r="G11" i="1"/>
  <c r="G10" i="1"/>
  <c r="G9" i="1"/>
  <c r="F9" i="1"/>
  <c r="F29" i="1" s="1"/>
  <c r="F49" i="1" s="1"/>
  <c r="E9" i="1"/>
  <c r="E29" i="1" s="1"/>
  <c r="E49" i="1" s="1"/>
  <c r="D9" i="1"/>
  <c r="D29" i="1" s="1"/>
  <c r="D49" i="1" s="1"/>
  <c r="C9" i="1"/>
  <c r="C29" i="1" s="1"/>
  <c r="C49" i="1" s="1"/>
  <c r="G29" i="1" l="1"/>
  <c r="G49" i="1" s="1"/>
</calcChain>
</file>

<file path=xl/sharedStrings.xml><?xml version="1.0" encoding="utf-8"?>
<sst xmlns="http://schemas.openxmlformats.org/spreadsheetml/2006/main" count="95" uniqueCount="95">
  <si>
    <t>7/2020.(VI.25.)  önkormányzati rendelet 8. számú melléklete</t>
  </si>
  <si>
    <t xml:space="preserve"> Ispánk Község Önkormányzatának</t>
  </si>
  <si>
    <t>EREDMÉNYKIMUTATÁSA a 2019. költségvetési évben</t>
  </si>
  <si>
    <t>ssz.</t>
  </si>
  <si>
    <t>Megnevezés</t>
  </si>
  <si>
    <t>ELŐZŐ ÉV 
(Ft)</t>
  </si>
  <si>
    <t>TÁRGYÉV
(Ft)</t>
  </si>
  <si>
    <t>01.</t>
  </si>
  <si>
    <t>Közhatalmi eredményszemléletű bevételek</t>
  </si>
  <si>
    <t>02.</t>
  </si>
  <si>
    <t>Eszközök és szolgáltatások nettó eredményszemléletű bevételei</t>
  </si>
  <si>
    <t>03.</t>
  </si>
  <si>
    <t>Tevékenység egyéb nettó eredményszemléletű bevételei</t>
  </si>
  <si>
    <t>I.</t>
  </si>
  <si>
    <t>Tevékenység nettó eredményszemléletű bevételei</t>
  </si>
  <si>
    <t>04.</t>
  </si>
  <si>
    <t>Saját termelésű készletek állományváltozása</t>
  </si>
  <si>
    <t>05.</t>
  </si>
  <si>
    <t>Saját előállítású eszközök aktívált értéke</t>
  </si>
  <si>
    <t>II.</t>
  </si>
  <si>
    <t>Aktívált saját teljesítmények értéke</t>
  </si>
  <si>
    <t>06.</t>
  </si>
  <si>
    <t>Központi működési célú támogatások eredményszemléletű bevételei</t>
  </si>
  <si>
    <t>07.</t>
  </si>
  <si>
    <t>Egyéb működési célú támogatások eredményszemléletű bevételei</t>
  </si>
  <si>
    <t>08.</t>
  </si>
  <si>
    <t>Felhalmozási célú támogatások eredményszemléletű bevételei</t>
  </si>
  <si>
    <t>09.</t>
  </si>
  <si>
    <t>Különféle egyéb eredményszemléletű bevételek</t>
  </si>
  <si>
    <t>III.</t>
  </si>
  <si>
    <t>Eredményszemléletű bevételek</t>
  </si>
  <si>
    <t>10.</t>
  </si>
  <si>
    <t>Anyagköltség</t>
  </si>
  <si>
    <t>11.</t>
  </si>
  <si>
    <t>Igénybe vett szolgáltatások értéke</t>
  </si>
  <si>
    <t>12.</t>
  </si>
  <si>
    <t>Eladott áruk beszerzési értéke</t>
  </si>
  <si>
    <t>13.</t>
  </si>
  <si>
    <t>Eladott közvetített szolgáltatások értéke</t>
  </si>
  <si>
    <t>IV.</t>
  </si>
  <si>
    <t>Anyagjellegű ráfordítások</t>
  </si>
  <si>
    <t>14.</t>
  </si>
  <si>
    <t>Bérköltség</t>
  </si>
  <si>
    <t>15.</t>
  </si>
  <si>
    <t>Személyi jellegű egyéb kifizetések</t>
  </si>
  <si>
    <t>16.</t>
  </si>
  <si>
    <t>Bérjárulékok</t>
  </si>
  <si>
    <t>V.</t>
  </si>
  <si>
    <t>Személyi jellegű ráfordítások</t>
  </si>
  <si>
    <t>VI.</t>
  </si>
  <si>
    <t>Értékcsökkenési leírás</t>
  </si>
  <si>
    <t>VII.</t>
  </si>
  <si>
    <t>Egyéb ráfordítások</t>
  </si>
  <si>
    <t>A)</t>
  </si>
  <si>
    <t>TEVÉKENYSÉGEK EREDMÉNYE</t>
  </si>
  <si>
    <t>17.</t>
  </si>
  <si>
    <t>Kapott (járó) osztalék és részesedés</t>
  </si>
  <si>
    <t>18.</t>
  </si>
  <si>
    <t>Részesedésekből származó eredményszemléletű bevételek, árfolyamnyereségek</t>
  </si>
  <si>
    <t>19.</t>
  </si>
  <si>
    <t>Befektetett pénzügyi eszközökből származó eredményszemléletű bevételek, árfolyamnyereségek</t>
  </si>
  <si>
    <t>20.</t>
  </si>
  <si>
    <t>Egyéb kapott járó kamatok és kamatjellegű eredményszemléletű bevételei</t>
  </si>
  <si>
    <t>21.</t>
  </si>
  <si>
    <t>Pénzügyi műveletek egyéb eredményszemléletű bevételei</t>
  </si>
  <si>
    <t>21a.</t>
  </si>
  <si>
    <t>ebből : lekötött bankbetétek meérlegfordulónapi értékelése során megállapított (nem realizált) árfolyamnyeresége</t>
  </si>
  <si>
    <t>21b.</t>
  </si>
  <si>
    <t>ebből: egyéb pénzeszközök mérlegfordulónapi értékelése során megállapított (nem realizált) árfolyamnyeresége</t>
  </si>
  <si>
    <t>VIII.</t>
  </si>
  <si>
    <t>Pénzügyi műveletek eredményszemléletű bevételei</t>
  </si>
  <si>
    <t>22.</t>
  </si>
  <si>
    <t>Részesedésekből származó ráfordítások, árfolyamveszteségek</t>
  </si>
  <si>
    <t>23.</t>
  </si>
  <si>
    <t>Befektetett pénzügyi eszközökből (értékpapírokból, kölcsönökből) származó ráfordítások, árfolyamveszteségek</t>
  </si>
  <si>
    <t>24.</t>
  </si>
  <si>
    <t>Fizetendő kamatok és kamatjellegű ráfordítások</t>
  </si>
  <si>
    <t>25.</t>
  </si>
  <si>
    <t>Részesedések, értékpapírok, pénzeszközök értékvesztése</t>
  </si>
  <si>
    <t>25a.</t>
  </si>
  <si>
    <t>ebből: lekötött bankbetétek értékvesztése</t>
  </si>
  <si>
    <t>25b.</t>
  </si>
  <si>
    <t>ebből: Kincstáron kívüli forint- és devizaszámlák értékvesztése</t>
  </si>
  <si>
    <t>26.</t>
  </si>
  <si>
    <t>Pénzügyi műveletek egyéb ráfordításai</t>
  </si>
  <si>
    <t>26a.</t>
  </si>
  <si>
    <t>ebből: lekötött bankbetétek mérlegfordulónapi értékelése során megállapított (nem realizált) árfolyamvesztesége</t>
  </si>
  <si>
    <t>26b.</t>
  </si>
  <si>
    <t>ebből: egyéb pénzeszközök mérlegfordulónapi értékelése során megállapított (nem realizált) árfolyamvesztesége</t>
  </si>
  <si>
    <t>IX.</t>
  </si>
  <si>
    <t>Pénzügyi műveletek ráfordításai</t>
  </si>
  <si>
    <t>B)</t>
  </si>
  <si>
    <t>PÉNZÜGYI MŰVELETEK EREDMÉNYE</t>
  </si>
  <si>
    <t>C)</t>
  </si>
  <si>
    <t>MÉRLEG SZERINTI EREDMÉNY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</si>
</sst>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/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11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3" fontId="2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8667-B453-4333-BB5E-DB186F84DAE6}">
  <dimension ref="A1:G49"/>
  <sheetViews>
    <sheetView tabSelected="1" workbookViewId="0">
      <selection sqref="A1:G1048576"/>
    </sheetView>
  </sheetViews>
  <sheetFormatPr defaultRowHeight="15.75" x14ac:dyDescent="0.25"/>
  <cols>
    <col min="1" max="1" width="5.5703125" style="4" customWidth="1"/>
    <col min="2" max="2" width="53.85546875" style="4" customWidth="1"/>
    <col min="3" max="3" width="15.5703125" style="4" customWidth="1"/>
    <col min="4" max="6" width="14.140625" style="4" hidden="1" customWidth="1"/>
    <col min="7" max="7" width="20.28515625" style="4" customWidth="1"/>
  </cols>
  <sheetData>
    <row r="1" spans="1:7" x14ac:dyDescent="0.25">
      <c r="A1" s="1" t="s">
        <v>0</v>
      </c>
      <c r="B1" s="1"/>
      <c r="C1" s="1"/>
      <c r="D1" s="1"/>
      <c r="E1" s="2"/>
      <c r="F1" s="2"/>
      <c r="G1" s="2"/>
    </row>
    <row r="2" spans="1:7" x14ac:dyDescent="0.25">
      <c r="A2" s="3"/>
      <c r="B2" s="3"/>
      <c r="C2" s="3"/>
      <c r="D2" s="3"/>
    </row>
    <row r="3" spans="1:7" ht="18.75" x14ac:dyDescent="0.3">
      <c r="A3" s="5" t="s">
        <v>1</v>
      </c>
      <c r="B3" s="5"/>
      <c r="C3" s="5"/>
      <c r="D3" s="5"/>
      <c r="E3" s="6"/>
      <c r="F3" s="6"/>
      <c r="G3" s="6"/>
    </row>
    <row r="4" spans="1:7" ht="18.75" x14ac:dyDescent="0.3">
      <c r="A4" s="5" t="s">
        <v>2</v>
      </c>
      <c r="B4" s="5"/>
      <c r="C4" s="5"/>
      <c r="D4" s="5"/>
      <c r="E4" s="6"/>
      <c r="F4" s="6"/>
      <c r="G4" s="6"/>
    </row>
    <row r="5" spans="1:7" ht="31.5" x14ac:dyDescent="0.25">
      <c r="A5" s="7" t="s">
        <v>3</v>
      </c>
      <c r="B5" s="8" t="s">
        <v>4</v>
      </c>
      <c r="C5" s="9" t="s">
        <v>5</v>
      </c>
      <c r="D5" s="9"/>
      <c r="E5" s="9"/>
      <c r="F5" s="9"/>
      <c r="G5" s="9" t="s">
        <v>6</v>
      </c>
    </row>
    <row r="6" spans="1:7" x14ac:dyDescent="0.25">
      <c r="A6" s="10" t="s">
        <v>7</v>
      </c>
      <c r="B6" s="11" t="s">
        <v>8</v>
      </c>
      <c r="C6" s="12">
        <v>5760320</v>
      </c>
      <c r="D6" s="13">
        <v>66232</v>
      </c>
      <c r="E6" s="12">
        <v>471</v>
      </c>
      <c r="F6" s="12">
        <v>0</v>
      </c>
      <c r="G6" s="12">
        <v>6601604</v>
      </c>
    </row>
    <row r="7" spans="1:7" ht="31.5" x14ac:dyDescent="0.25">
      <c r="A7" s="10" t="s">
        <v>9</v>
      </c>
      <c r="B7" s="11" t="s">
        <v>10</v>
      </c>
      <c r="C7" s="12">
        <v>7548715</v>
      </c>
      <c r="D7" s="13">
        <v>43584</v>
      </c>
      <c r="E7" s="13">
        <v>976</v>
      </c>
      <c r="F7" s="13">
        <v>1037</v>
      </c>
      <c r="G7" s="12">
        <v>6184908</v>
      </c>
    </row>
    <row r="8" spans="1:7" x14ac:dyDescent="0.25">
      <c r="A8" s="10" t="s">
        <v>11</v>
      </c>
      <c r="B8" s="11" t="s">
        <v>12</v>
      </c>
      <c r="C8" s="13">
        <v>0</v>
      </c>
      <c r="D8" s="13">
        <v>9460</v>
      </c>
      <c r="E8" s="13">
        <v>0</v>
      </c>
      <c r="F8" s="13">
        <v>0</v>
      </c>
      <c r="G8" s="12">
        <v>0</v>
      </c>
    </row>
    <row r="9" spans="1:7" x14ac:dyDescent="0.25">
      <c r="A9" s="14" t="s">
        <v>13</v>
      </c>
      <c r="B9" s="15" t="s">
        <v>14</v>
      </c>
      <c r="C9" s="16">
        <f>SUM(C6:C8)</f>
        <v>13309035</v>
      </c>
      <c r="D9" s="16">
        <f>SUM(D6:D8)</f>
        <v>119276</v>
      </c>
      <c r="E9" s="16">
        <f>SUM(E6:E8)</f>
        <v>1447</v>
      </c>
      <c r="F9" s="16">
        <f>SUM(F6:F8)</f>
        <v>1037</v>
      </c>
      <c r="G9" s="17">
        <f>SUM(G6:G8)</f>
        <v>12786512</v>
      </c>
    </row>
    <row r="10" spans="1:7" x14ac:dyDescent="0.25">
      <c r="A10" s="10" t="s">
        <v>15</v>
      </c>
      <c r="B10" s="11" t="s">
        <v>16</v>
      </c>
      <c r="C10" s="13">
        <v>0</v>
      </c>
      <c r="D10" s="13">
        <v>0</v>
      </c>
      <c r="E10" s="13">
        <v>0</v>
      </c>
      <c r="F10" s="13">
        <v>0</v>
      </c>
      <c r="G10" s="12">
        <f>D10+E10+F10</f>
        <v>0</v>
      </c>
    </row>
    <row r="11" spans="1:7" x14ac:dyDescent="0.25">
      <c r="A11" s="10" t="s">
        <v>17</v>
      </c>
      <c r="B11" s="11" t="s">
        <v>18</v>
      </c>
      <c r="C11" s="13">
        <v>0</v>
      </c>
      <c r="D11" s="13">
        <v>0</v>
      </c>
      <c r="E11" s="13">
        <v>0</v>
      </c>
      <c r="F11" s="13">
        <v>0</v>
      </c>
      <c r="G11" s="12">
        <f>D11+E11+F11</f>
        <v>0</v>
      </c>
    </row>
    <row r="12" spans="1:7" x14ac:dyDescent="0.25">
      <c r="A12" s="14" t="s">
        <v>19</v>
      </c>
      <c r="B12" s="15" t="s">
        <v>20</v>
      </c>
      <c r="C12" s="16">
        <f>SUM(C10:C11)</f>
        <v>0</v>
      </c>
      <c r="D12" s="16">
        <f>SUM(D10:D11)</f>
        <v>0</v>
      </c>
      <c r="E12" s="16">
        <f>SUM(E10:E11)</f>
        <v>0</v>
      </c>
      <c r="F12" s="16">
        <f>SUM(F10:F11)</f>
        <v>0</v>
      </c>
      <c r="G12" s="17">
        <f>D12+E12+F12</f>
        <v>0</v>
      </c>
    </row>
    <row r="13" spans="1:7" ht="31.5" x14ac:dyDescent="0.25">
      <c r="A13" s="10" t="s">
        <v>21</v>
      </c>
      <c r="B13" s="11" t="s">
        <v>22</v>
      </c>
      <c r="C13" s="12">
        <v>28896641</v>
      </c>
      <c r="D13" s="13">
        <v>178440</v>
      </c>
      <c r="E13" s="13">
        <v>0</v>
      </c>
      <c r="F13" s="13">
        <v>0</v>
      </c>
      <c r="G13" s="12">
        <v>24444391</v>
      </c>
    </row>
    <row r="14" spans="1:7" ht="31.5" x14ac:dyDescent="0.25">
      <c r="A14" s="10" t="s">
        <v>23</v>
      </c>
      <c r="B14" s="11" t="s">
        <v>24</v>
      </c>
      <c r="C14" s="12">
        <v>6869100</v>
      </c>
      <c r="D14" s="13">
        <v>66635</v>
      </c>
      <c r="E14" s="13">
        <v>13784</v>
      </c>
      <c r="F14" s="13">
        <v>140</v>
      </c>
      <c r="G14" s="12">
        <v>12451106</v>
      </c>
    </row>
    <row r="15" spans="1:7" ht="31.5" x14ac:dyDescent="0.25">
      <c r="A15" s="10" t="s">
        <v>25</v>
      </c>
      <c r="B15" s="11" t="s">
        <v>26</v>
      </c>
      <c r="C15" s="12">
        <v>6126909</v>
      </c>
      <c r="D15" s="13"/>
      <c r="E15" s="13"/>
      <c r="F15" s="13"/>
      <c r="G15" s="12">
        <v>3328195</v>
      </c>
    </row>
    <row r="16" spans="1:7" x14ac:dyDescent="0.25">
      <c r="A16" s="10" t="s">
        <v>27</v>
      </c>
      <c r="B16" s="11" t="s">
        <v>28</v>
      </c>
      <c r="C16" s="12">
        <v>16984090</v>
      </c>
      <c r="D16" s="13">
        <v>1929</v>
      </c>
      <c r="E16" s="13">
        <v>128163</v>
      </c>
      <c r="F16" s="13">
        <v>7726</v>
      </c>
      <c r="G16" s="12">
        <v>627036</v>
      </c>
    </row>
    <row r="17" spans="1:7" x14ac:dyDescent="0.25">
      <c r="A17" s="14" t="s">
        <v>29</v>
      </c>
      <c r="B17" s="15" t="s">
        <v>30</v>
      </c>
      <c r="C17" s="16">
        <f>SUM(C13:C16)</f>
        <v>58876740</v>
      </c>
      <c r="D17" s="16">
        <f>SUM(D13:D16)</f>
        <v>247004</v>
      </c>
      <c r="E17" s="16">
        <f>SUM(E13:E16)</f>
        <v>141947</v>
      </c>
      <c r="F17" s="16">
        <f>SUM(F13:F16)</f>
        <v>7866</v>
      </c>
      <c r="G17" s="17">
        <f>SUM(G13:G16)</f>
        <v>40850728</v>
      </c>
    </row>
    <row r="18" spans="1:7" x14ac:dyDescent="0.25">
      <c r="A18" s="10" t="s">
        <v>31</v>
      </c>
      <c r="B18" s="11" t="s">
        <v>32</v>
      </c>
      <c r="C18" s="12">
        <v>4004181</v>
      </c>
      <c r="D18" s="13">
        <v>26072</v>
      </c>
      <c r="E18" s="12">
        <v>6745</v>
      </c>
      <c r="F18" s="12">
        <v>470</v>
      </c>
      <c r="G18" s="12">
        <v>4298468</v>
      </c>
    </row>
    <row r="19" spans="1:7" x14ac:dyDescent="0.25">
      <c r="A19" s="10" t="s">
        <v>33</v>
      </c>
      <c r="B19" s="11" t="s">
        <v>34</v>
      </c>
      <c r="C19" s="12">
        <v>10515456</v>
      </c>
      <c r="D19" s="13">
        <v>45914</v>
      </c>
      <c r="E19" s="13">
        <v>15106</v>
      </c>
      <c r="F19" s="13">
        <v>2955</v>
      </c>
      <c r="G19" s="12">
        <v>11427447</v>
      </c>
    </row>
    <row r="20" spans="1:7" x14ac:dyDescent="0.25">
      <c r="A20" s="10" t="s">
        <v>35</v>
      </c>
      <c r="B20" s="11" t="s">
        <v>36</v>
      </c>
      <c r="C20" s="12">
        <v>0</v>
      </c>
      <c r="D20" s="13">
        <v>0</v>
      </c>
      <c r="E20" s="13">
        <v>0</v>
      </c>
      <c r="F20" s="13">
        <v>0</v>
      </c>
      <c r="G20" s="12">
        <v>0</v>
      </c>
    </row>
    <row r="21" spans="1:7" x14ac:dyDescent="0.25">
      <c r="A21" s="10" t="s">
        <v>37</v>
      </c>
      <c r="B21" s="11" t="s">
        <v>38</v>
      </c>
      <c r="C21" s="13">
        <v>0</v>
      </c>
      <c r="D21" s="13">
        <v>0</v>
      </c>
      <c r="E21" s="13">
        <v>0</v>
      </c>
      <c r="F21" s="13">
        <v>0</v>
      </c>
      <c r="G21" s="12">
        <f>D21+E21+F21</f>
        <v>0</v>
      </c>
    </row>
    <row r="22" spans="1:7" x14ac:dyDescent="0.25">
      <c r="A22" s="14" t="s">
        <v>39</v>
      </c>
      <c r="B22" s="15" t="s">
        <v>40</v>
      </c>
      <c r="C22" s="16">
        <f>SUM(C18:C21)</f>
        <v>14519637</v>
      </c>
      <c r="D22" s="16">
        <f>SUM(D18:D21)</f>
        <v>71986</v>
      </c>
      <c r="E22" s="16">
        <f>SUM(E18:E21)</f>
        <v>21851</v>
      </c>
      <c r="F22" s="16">
        <f>SUM(F18:F21)</f>
        <v>3425</v>
      </c>
      <c r="G22" s="17">
        <f>SUM(G18:G21)</f>
        <v>15725915</v>
      </c>
    </row>
    <row r="23" spans="1:7" x14ac:dyDescent="0.25">
      <c r="A23" s="10" t="s">
        <v>41</v>
      </c>
      <c r="B23" s="11" t="s">
        <v>42</v>
      </c>
      <c r="C23" s="12">
        <v>6936789</v>
      </c>
      <c r="D23" s="13">
        <v>30464</v>
      </c>
      <c r="E23" s="13">
        <v>68497</v>
      </c>
      <c r="F23" s="13">
        <v>2603</v>
      </c>
      <c r="G23" s="12">
        <v>6691558</v>
      </c>
    </row>
    <row r="24" spans="1:7" x14ac:dyDescent="0.25">
      <c r="A24" s="10" t="s">
        <v>43</v>
      </c>
      <c r="B24" s="11" t="s">
        <v>44</v>
      </c>
      <c r="C24" s="12">
        <v>3721039</v>
      </c>
      <c r="D24" s="13">
        <v>22521</v>
      </c>
      <c r="E24" s="13">
        <v>19188</v>
      </c>
      <c r="F24" s="13">
        <v>665</v>
      </c>
      <c r="G24" s="12">
        <v>3969070</v>
      </c>
    </row>
    <row r="25" spans="1:7" x14ac:dyDescent="0.25">
      <c r="A25" s="10" t="s">
        <v>45</v>
      </c>
      <c r="B25" s="18" t="s">
        <v>46</v>
      </c>
      <c r="C25" s="12">
        <v>1807013</v>
      </c>
      <c r="D25" s="13">
        <v>11760</v>
      </c>
      <c r="E25" s="12">
        <v>22977</v>
      </c>
      <c r="F25" s="12">
        <v>880</v>
      </c>
      <c r="G25" s="12">
        <v>2085984</v>
      </c>
    </row>
    <row r="26" spans="1:7" x14ac:dyDescent="0.25">
      <c r="A26" s="14" t="s">
        <v>47</v>
      </c>
      <c r="B26" s="19" t="s">
        <v>48</v>
      </c>
      <c r="C26" s="17">
        <f>SUM(C23:C25)</f>
        <v>12464841</v>
      </c>
      <c r="D26" s="17">
        <f>SUM(D23:D25)</f>
        <v>64745</v>
      </c>
      <c r="E26" s="17">
        <f>SUM(E23:E25)</f>
        <v>110662</v>
      </c>
      <c r="F26" s="17">
        <f>SUM(F23:F25)</f>
        <v>4148</v>
      </c>
      <c r="G26" s="17">
        <f>SUM(G23:G25)</f>
        <v>12746612</v>
      </c>
    </row>
    <row r="27" spans="1:7" x14ac:dyDescent="0.25">
      <c r="A27" s="14" t="s">
        <v>49</v>
      </c>
      <c r="B27" s="19" t="s">
        <v>50</v>
      </c>
      <c r="C27" s="17">
        <v>8674443</v>
      </c>
      <c r="D27" s="16">
        <v>53227</v>
      </c>
      <c r="E27" s="17">
        <v>1756</v>
      </c>
      <c r="F27" s="17">
        <v>56</v>
      </c>
      <c r="G27" s="17">
        <v>10702595</v>
      </c>
    </row>
    <row r="28" spans="1:7" x14ac:dyDescent="0.25">
      <c r="A28" s="14" t="s">
        <v>51</v>
      </c>
      <c r="B28" s="19" t="s">
        <v>52</v>
      </c>
      <c r="C28" s="17">
        <v>21973795</v>
      </c>
      <c r="D28" s="16">
        <v>214081</v>
      </c>
      <c r="E28" s="17">
        <v>22011</v>
      </c>
      <c r="F28" s="17">
        <v>362</v>
      </c>
      <c r="G28" s="17">
        <v>18446643</v>
      </c>
    </row>
    <row r="29" spans="1:7" x14ac:dyDescent="0.25">
      <c r="A29" s="14" t="s">
        <v>53</v>
      </c>
      <c r="B29" s="19" t="s">
        <v>54</v>
      </c>
      <c r="C29" s="17">
        <f>C9+C12+C17-C22-C26-C27-C28</f>
        <v>14553059</v>
      </c>
      <c r="D29" s="17">
        <f>D9+D12+D17-D22-D26-D27-D28</f>
        <v>-37759</v>
      </c>
      <c r="E29" s="17">
        <f>E9+E12+E17-E22-E26-E27-E28</f>
        <v>-12886</v>
      </c>
      <c r="F29" s="17">
        <f>F9+F12+F17-F22-F26-F27-F28</f>
        <v>912</v>
      </c>
      <c r="G29" s="17">
        <f>SUM(G9+G12+G17-G22-G26-G27-G28)</f>
        <v>-3984525</v>
      </c>
    </row>
    <row r="30" spans="1:7" x14ac:dyDescent="0.25">
      <c r="A30" s="10" t="s">
        <v>55</v>
      </c>
      <c r="B30" s="18" t="s">
        <v>56</v>
      </c>
      <c r="C30" s="12"/>
      <c r="D30" s="12">
        <v>0</v>
      </c>
      <c r="E30" s="12">
        <v>0</v>
      </c>
      <c r="F30" s="12">
        <v>0</v>
      </c>
      <c r="G30" s="12"/>
    </row>
    <row r="31" spans="1:7" ht="31.5" x14ac:dyDescent="0.25">
      <c r="A31" s="10" t="s">
        <v>57</v>
      </c>
      <c r="B31" s="20" t="s">
        <v>58</v>
      </c>
      <c r="C31" s="12"/>
      <c r="D31" s="12">
        <v>26</v>
      </c>
      <c r="E31" s="12">
        <v>0</v>
      </c>
      <c r="F31" s="12">
        <v>0</v>
      </c>
      <c r="G31" s="12"/>
    </row>
    <row r="32" spans="1:7" ht="31.5" x14ac:dyDescent="0.25">
      <c r="A32" s="10" t="s">
        <v>59</v>
      </c>
      <c r="B32" s="20" t="s">
        <v>60</v>
      </c>
      <c r="C32" s="12"/>
      <c r="D32" s="13">
        <v>7983</v>
      </c>
      <c r="E32" s="12">
        <v>0</v>
      </c>
      <c r="F32" s="12">
        <v>0</v>
      </c>
      <c r="G32" s="12"/>
    </row>
    <row r="33" spans="1:7" ht="31.5" x14ac:dyDescent="0.25">
      <c r="A33" s="10" t="s">
        <v>61</v>
      </c>
      <c r="B33" s="20" t="s">
        <v>62</v>
      </c>
      <c r="C33" s="12">
        <v>28</v>
      </c>
      <c r="D33" s="12">
        <v>0</v>
      </c>
      <c r="E33" s="12">
        <v>0</v>
      </c>
      <c r="F33" s="12">
        <v>0</v>
      </c>
      <c r="G33" s="12">
        <v>21</v>
      </c>
    </row>
    <row r="34" spans="1:7" x14ac:dyDescent="0.25">
      <c r="A34" s="10" t="s">
        <v>63</v>
      </c>
      <c r="B34" s="20" t="s">
        <v>64</v>
      </c>
      <c r="C34" s="12"/>
      <c r="D34" s="12"/>
      <c r="E34" s="12"/>
      <c r="F34" s="12"/>
      <c r="G34" s="12"/>
    </row>
    <row r="35" spans="1:7" ht="31.5" x14ac:dyDescent="0.25">
      <c r="A35" s="10" t="s">
        <v>65</v>
      </c>
      <c r="B35" s="21" t="s">
        <v>66</v>
      </c>
      <c r="C35" s="12"/>
      <c r="D35" s="12"/>
      <c r="E35" s="12"/>
      <c r="F35" s="12"/>
      <c r="G35" s="12"/>
    </row>
    <row r="36" spans="1:7" ht="31.5" x14ac:dyDescent="0.25">
      <c r="A36" s="10" t="s">
        <v>67</v>
      </c>
      <c r="B36" s="21" t="s">
        <v>68</v>
      </c>
      <c r="C36" s="12"/>
      <c r="D36" s="12"/>
      <c r="E36" s="12"/>
      <c r="F36" s="12"/>
      <c r="G36" s="12"/>
    </row>
    <row r="37" spans="1:7" ht="31.5" x14ac:dyDescent="0.25">
      <c r="A37" s="14" t="s">
        <v>69</v>
      </c>
      <c r="B37" s="19" t="s">
        <v>70</v>
      </c>
      <c r="C37" s="17">
        <f>SUM(C30:C36)</f>
        <v>28</v>
      </c>
      <c r="D37" s="17">
        <f>SUM(D30:D36)</f>
        <v>8009</v>
      </c>
      <c r="E37" s="17">
        <f>SUM(E30:E36)</f>
        <v>0</v>
      </c>
      <c r="F37" s="17">
        <f>SUM(F30:F36)</f>
        <v>0</v>
      </c>
      <c r="G37" s="17">
        <f>SUM(G30:G33)</f>
        <v>21</v>
      </c>
    </row>
    <row r="38" spans="1:7" x14ac:dyDescent="0.25">
      <c r="A38" s="10" t="s">
        <v>71</v>
      </c>
      <c r="B38" s="18" t="s">
        <v>72</v>
      </c>
      <c r="C38" s="12"/>
      <c r="D38" s="12">
        <v>0</v>
      </c>
      <c r="E38" s="12">
        <v>0</v>
      </c>
      <c r="F38" s="12">
        <v>0</v>
      </c>
      <c r="G38" s="12">
        <f>D38+E38+F38</f>
        <v>0</v>
      </c>
    </row>
    <row r="39" spans="1:7" ht="31.5" x14ac:dyDescent="0.25">
      <c r="A39" s="10" t="s">
        <v>73</v>
      </c>
      <c r="B39" s="20" t="s">
        <v>74</v>
      </c>
      <c r="C39" s="12"/>
      <c r="D39" s="12">
        <v>0</v>
      </c>
      <c r="E39" s="12">
        <v>0</v>
      </c>
      <c r="F39" s="12">
        <v>0</v>
      </c>
      <c r="G39" s="12">
        <f>D39+E39+F39</f>
        <v>0</v>
      </c>
    </row>
    <row r="40" spans="1:7" x14ac:dyDescent="0.25">
      <c r="A40" s="10" t="s">
        <v>75</v>
      </c>
      <c r="B40" s="18" t="s">
        <v>76</v>
      </c>
      <c r="C40" s="12"/>
      <c r="D40" s="12">
        <v>0</v>
      </c>
      <c r="E40" s="12">
        <v>0</v>
      </c>
      <c r="F40" s="12">
        <v>0</v>
      </c>
      <c r="G40" s="12">
        <v>0</v>
      </c>
    </row>
    <row r="41" spans="1:7" x14ac:dyDescent="0.25">
      <c r="A41" s="10" t="s">
        <v>77</v>
      </c>
      <c r="B41" s="18" t="s">
        <v>78</v>
      </c>
      <c r="C41" s="12"/>
      <c r="D41" s="12"/>
      <c r="E41" s="12"/>
      <c r="F41" s="12"/>
      <c r="G41" s="12"/>
    </row>
    <row r="42" spans="1:7" x14ac:dyDescent="0.25">
      <c r="A42" s="10" t="s">
        <v>79</v>
      </c>
      <c r="B42" s="18" t="s">
        <v>80</v>
      </c>
      <c r="C42" s="12"/>
      <c r="D42" s="12"/>
      <c r="E42" s="12"/>
      <c r="F42" s="12"/>
      <c r="G42" s="12"/>
    </row>
    <row r="43" spans="1:7" x14ac:dyDescent="0.25">
      <c r="A43" s="10" t="s">
        <v>81</v>
      </c>
      <c r="B43" s="18" t="s">
        <v>82</v>
      </c>
      <c r="C43" s="12"/>
      <c r="D43" s="12"/>
      <c r="E43" s="12"/>
      <c r="F43" s="12"/>
      <c r="G43" s="12"/>
    </row>
    <row r="44" spans="1:7" x14ac:dyDescent="0.25">
      <c r="A44" s="10" t="s">
        <v>83</v>
      </c>
      <c r="B44" s="18" t="s">
        <v>84</v>
      </c>
      <c r="C44" s="12">
        <v>373964</v>
      </c>
      <c r="D44" s="12">
        <v>0</v>
      </c>
      <c r="E44" s="12">
        <v>0</v>
      </c>
      <c r="F44" s="12">
        <v>0</v>
      </c>
      <c r="G44" s="12">
        <v>406213</v>
      </c>
    </row>
    <row r="45" spans="1:7" ht="31.5" x14ac:dyDescent="0.25">
      <c r="A45" s="10" t="s">
        <v>85</v>
      </c>
      <c r="B45" s="20" t="s">
        <v>86</v>
      </c>
      <c r="C45" s="12"/>
      <c r="D45" s="12"/>
      <c r="E45" s="12"/>
      <c r="F45" s="12"/>
      <c r="G45" s="12"/>
    </row>
    <row r="46" spans="1:7" ht="31.5" x14ac:dyDescent="0.25">
      <c r="A46" s="10" t="s">
        <v>87</v>
      </c>
      <c r="B46" s="20" t="s">
        <v>88</v>
      </c>
      <c r="C46" s="12"/>
      <c r="D46" s="12"/>
      <c r="E46" s="12"/>
      <c r="F46" s="12"/>
      <c r="G46" s="12"/>
    </row>
    <row r="47" spans="1:7" x14ac:dyDescent="0.25">
      <c r="A47" s="14" t="s">
        <v>89</v>
      </c>
      <c r="B47" s="19" t="s">
        <v>90</v>
      </c>
      <c r="C47" s="17">
        <v>373964</v>
      </c>
      <c r="D47" s="17">
        <f>SUM(D38:D44)</f>
        <v>0</v>
      </c>
      <c r="E47" s="17">
        <f>SUM(E38:E44)</f>
        <v>0</v>
      </c>
      <c r="F47" s="17">
        <f>SUM(F38:F44)</f>
        <v>0</v>
      </c>
      <c r="G47" s="17">
        <v>406213</v>
      </c>
    </row>
    <row r="48" spans="1:7" x14ac:dyDescent="0.25">
      <c r="A48" s="14" t="s">
        <v>91</v>
      </c>
      <c r="B48" s="19" t="s">
        <v>92</v>
      </c>
      <c r="C48" s="17">
        <f>C37-C47</f>
        <v>-373936</v>
      </c>
      <c r="D48" s="17">
        <f>D37-D47</f>
        <v>8009</v>
      </c>
      <c r="E48" s="17">
        <f>E37-E47</f>
        <v>0</v>
      </c>
      <c r="F48" s="17">
        <f>F37-F47</f>
        <v>0</v>
      </c>
      <c r="G48" s="17">
        <f>SUM(G37-G47)</f>
        <v>-406192</v>
      </c>
    </row>
    <row r="49" spans="1:7" ht="18.75" x14ac:dyDescent="0.3">
      <c r="A49" s="22" t="s">
        <v>93</v>
      </c>
      <c r="B49" s="23" t="s">
        <v>94</v>
      </c>
      <c r="C49" s="24">
        <f>C29+C48</f>
        <v>14179123</v>
      </c>
      <c r="D49" s="24">
        <f>D29+D48</f>
        <v>-29750</v>
      </c>
      <c r="E49" s="24">
        <f>E29+E48</f>
        <v>-12886</v>
      </c>
      <c r="F49" s="24">
        <f>F29+F48</f>
        <v>912</v>
      </c>
      <c r="G49" s="24">
        <f>G29+G48</f>
        <v>-4390717</v>
      </c>
    </row>
  </sheetData>
  <mergeCells count="3">
    <mergeCell ref="A1:G1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2020-06-30T09:03:16Z</dcterms:created>
  <dcterms:modified xsi:type="dcterms:W3CDTF">2020-06-30T09:03:29Z</dcterms:modified>
</cp:coreProperties>
</file>