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7115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<sst xmlns="http://schemas.openxmlformats.org/spreadsheetml/2006/main" count="158" uniqueCount="132">
  <si>
    <t>Zalavár Község Önkormányzata</t>
  </si>
  <si>
    <t>Kiadásainak és bevételeinek fő összesítője költségvetési mérlege</t>
  </si>
  <si>
    <t>1.sz.melléklet</t>
  </si>
  <si>
    <t>Sor-szám</t>
  </si>
  <si>
    <t>Megnevezés</t>
  </si>
  <si>
    <t>Községi Önkormányzat</t>
  </si>
  <si>
    <t>Zalavári Óvoda</t>
  </si>
  <si>
    <t xml:space="preserve">Önkormányzat összesen </t>
  </si>
  <si>
    <t xml:space="preserve"> eredeti </t>
  </si>
  <si>
    <t>módosított</t>
  </si>
  <si>
    <t>teljesítés</t>
  </si>
  <si>
    <t>előirányzat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</si>
  <si>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</si>
  <si>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</si>
  <si>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</si>
  <si>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</si>
  <si>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</si>
  <si>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</si>
  <si>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</si>
  <si>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</si>
  <si>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</si>
  <si>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Támogatásértékű működési kiadások</t>
  </si>
  <si>
    <t>b.</t>
  </si>
  <si>
    <t>Működési célú pénzeszközátadás AHT-n kívülre és belül</t>
  </si>
  <si>
    <t>c</t>
  </si>
  <si>
    <t>Általános és céltartalék</t>
  </si>
  <si>
    <t>I.</t>
  </si>
  <si>
    <t>Működési kiadások (1+….+5)</t>
  </si>
  <si>
    <t>6.</t>
  </si>
  <si>
    <t>Beruházás</t>
  </si>
  <si>
    <t>7.</t>
  </si>
  <si>
    <t>Felújítás</t>
  </si>
  <si>
    <t>8.</t>
  </si>
  <si>
    <t>Egyéb felhalmozási kiadások</t>
  </si>
  <si>
    <t>II.</t>
  </si>
  <si>
    <t>Felhalmozási kiadások (6+7+8)</t>
  </si>
  <si>
    <t>III.</t>
  </si>
  <si>
    <t>Államháztartáson belüli megelőlegezések visszafizetése</t>
  </si>
  <si>
    <t>IV.</t>
  </si>
  <si>
    <t>V.</t>
  </si>
  <si>
    <t>A.</t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</si>
  <si>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</si>
  <si>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</si>
  <si>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</si>
  <si>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</si>
  <si>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</si>
  <si>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</si>
  <si>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</si>
  <si>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</si>
  <si>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</si>
  <si>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</si>
  <si>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</si>
  <si>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</si>
  <si>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</si>
  <si>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</si>
  <si>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működésének támogatása</t>
  </si>
  <si>
    <t>3.2.</t>
  </si>
  <si>
    <t>Helyi Önkormányzatok kiegészítő támogatása</t>
  </si>
  <si>
    <t>3.3.</t>
  </si>
  <si>
    <t>Egyes jövedelempótló támogatások</t>
  </si>
  <si>
    <t>3.4</t>
  </si>
  <si>
    <t>Egyéb működési célú támogatás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</si>
  <si>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</si>
  <si>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</si>
  <si>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</si>
  <si>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</si>
  <si>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</si>
  <si>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</si>
  <si>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Előző évi működési célú előirányzat-maradvány, pénzmaradvány átvétel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</si>
  <si>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</si>
  <si>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</si>
  <si>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</si>
  <si>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</si>
  <si>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</si>
  <si>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</si>
  <si>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</si>
  <si>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</si>
  <si>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5.3</t>
  </si>
  <si>
    <t>Pénzügyi befektetések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</si>
  <si>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</si>
  <si>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</si>
  <si>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</si>
  <si>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</si>
  <si>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</si>
  <si>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</si>
  <si>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</si>
  <si>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</si>
  <si>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</si>
  <si>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</si>
  <si>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</si>
  <si>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</si>
  <si>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</si>
  <si>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</si>
  <si>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</si>
  <si>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</si>
  <si>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</si>
  <si>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</si>
  <si>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</si>
  <si>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</si>
  <si>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</si>
  <si>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</si>
  <si>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</si>
  <si>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</si>
  <si>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Irányítószervtő kapott támogatás (ÁHT-n belüli megelőlegezés)</t>
  </si>
  <si>
    <t>VII.</t>
  </si>
  <si>
    <t>Hitelek felvétele</t>
  </si>
  <si>
    <t xml:space="preserve">Működési célú hitel felvétele 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</si>
  <si>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</si>
  <si>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</si>
  <si>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</si>
  <si>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</si>
  <si>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</si>
  <si>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</si>
  <si>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</si>
  <si>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E.1 Függő,átfutó,kiegyenlítő bevételek</t>
  </si>
  <si>
    <t>VIII.</t>
  </si>
  <si>
    <t>Felügyeleti szervi támogatás</t>
  </si>
  <si>
    <t>IX.</t>
  </si>
  <si>
    <t>Hitelek törlesztése</t>
  </si>
  <si>
    <t>Működési célú hitel törlesztése (folyószámlahitel)</t>
  </si>
  <si>
    <t>Működési célú hitel törlesztése (éven túli)</t>
  </si>
  <si>
    <t>Felhalmozási célú hitel törlesztése</t>
  </si>
  <si>
    <t>F.</t>
  </si>
  <si>
    <t>Finanszírozási kiadások összesen (VIII+IX)</t>
  </si>
  <si>
    <t>F.1</t>
  </si>
  <si>
    <t>Függő,átfutó,kiegyenlítő kiadások</t>
  </si>
  <si>
    <t>G.</t>
  </si>
  <si>
    <t>Tárgyévi kiadások  össsesen (A+F+F1)</t>
  </si>
  <si>
    <t>H.</t>
  </si>
  <si>
    <t>Tárgyévi bevételek összesen (B+E+E1)</t>
  </si>
  <si>
    <r>
      <t xml:space="preserve">Költségvetési kiadások összesen </t>
    </r>
    <r>
      <rPr>
        <sz val="8"/>
        <color indexed="8"/>
        <rFont val="Times New Roman"/>
        <family val="1"/>
      </rPr>
      <t>(I+II+III+IV+V)</t>
    </r>
  </si>
  <si>
    <t>2014. előirányzat módosítás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</si>
</sst>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_-* #,##0.00\ _€_-;\-* #,##0.00\ _€_-;_-* &quot;-&quot;??\ _€_-;_-@_-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Arial CE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33" borderId="22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2" fillId="33" borderId="23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33" borderId="24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166" fontId="4" fillId="0" borderId="25" xfId="42" applyNumberFormat="1" applyFont="1" applyFill="1" applyBorder="1" applyAlignment="1">
      <alignment horizontal="center"/>
    </xf>
    <xf numFmtId="0" fontId="4" fillId="0" borderId="17" xfId="55" applyFont="1" applyBorder="1" applyAlignment="1">
      <alignment horizontal="left" vertical="center"/>
      <protection/>
    </xf>
    <xf numFmtId="166" fontId="4" fillId="0" borderId="25" xfId="42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26" xfId="55" applyFont="1" applyBorder="1" applyAlignment="1">
      <alignment horizontal="left" wrapText="1"/>
      <protection/>
    </xf>
    <xf numFmtId="0" fontId="2" fillId="0" borderId="11" xfId="55" applyFont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166" fontId="4" fillId="33" borderId="25" xfId="42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26" xfId="55" applyFont="1" applyBorder="1" applyAlignment="1">
      <alignment horizontal="left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left"/>
      <protection/>
    </xf>
    <xf numFmtId="49" fontId="4" fillId="0" borderId="1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9" fontId="4" fillId="0" borderId="17" xfId="55" applyNumberFormat="1" applyFont="1" applyFill="1" applyBorder="1" applyAlignment="1">
      <alignment horizontal="left"/>
      <protection/>
    </xf>
    <xf numFmtId="49" fontId="4" fillId="0" borderId="17" xfId="55" applyNumberFormat="1" applyFont="1" applyBorder="1" applyAlignment="1">
      <alignment horizontal="left"/>
      <protection/>
    </xf>
    <xf numFmtId="0" fontId="2" fillId="0" borderId="17" xfId="55" applyFont="1" applyBorder="1" applyAlignment="1">
      <alignment horizontal="left"/>
      <protection/>
    </xf>
    <xf numFmtId="0" fontId="2" fillId="0" borderId="26" xfId="55" applyFont="1" applyBorder="1" applyAlignment="1">
      <alignment horizontal="left"/>
      <protection/>
    </xf>
    <xf numFmtId="49" fontId="4" fillId="0" borderId="17" xfId="55" applyNumberFormat="1" applyFont="1" applyBorder="1" applyAlignment="1">
      <alignment horizontal="right"/>
      <protection/>
    </xf>
    <xf numFmtId="0" fontId="2" fillId="0" borderId="27" xfId="55" applyFont="1" applyBorder="1" applyAlignment="1">
      <alignment horizontal="center" vertical="center"/>
      <protection/>
    </xf>
    <xf numFmtId="3" fontId="4" fillId="0" borderId="25" xfId="55" applyNumberFormat="1" applyFont="1" applyBorder="1" applyAlignment="1">
      <alignment horizontal="right" vertical="center"/>
      <protection/>
    </xf>
    <xf numFmtId="166" fontId="2" fillId="0" borderId="25" xfId="42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4" fillId="0" borderId="25" xfId="55" applyNumberFormat="1" applyFont="1" applyFill="1" applyBorder="1" applyAlignment="1">
      <alignment horizontal="right" vertical="center"/>
      <protection/>
    </xf>
    <xf numFmtId="3" fontId="4" fillId="0" borderId="25" xfId="42" applyNumberFormat="1" applyFont="1" applyFill="1" applyBorder="1" applyAlignment="1">
      <alignment horizontal="right"/>
    </xf>
    <xf numFmtId="3" fontId="4" fillId="0" borderId="25" xfId="42" applyNumberFormat="1" applyFont="1" applyBorder="1" applyAlignment="1">
      <alignment horizontal="right"/>
    </xf>
    <xf numFmtId="3" fontId="2" fillId="0" borderId="25" xfId="42" applyNumberFormat="1" applyFont="1" applyBorder="1" applyAlignment="1">
      <alignment horizontal="right"/>
    </xf>
    <xf numFmtId="166" fontId="4" fillId="0" borderId="25" xfId="42" applyNumberFormat="1" applyFont="1" applyBorder="1" applyAlignment="1">
      <alignment horizontal="right"/>
    </xf>
    <xf numFmtId="166" fontId="2" fillId="0" borderId="25" xfId="55" applyNumberFormat="1" applyFont="1" applyBorder="1" applyAlignment="1">
      <alignment horizontal="right"/>
      <protection/>
    </xf>
    <xf numFmtId="166" fontId="4" fillId="0" borderId="25" xfId="55" applyNumberFormat="1" applyFont="1" applyBorder="1" applyAlignment="1">
      <alignment horizontal="right" vertical="center"/>
      <protection/>
    </xf>
    <xf numFmtId="166" fontId="4" fillId="0" borderId="25" xfId="42" applyNumberFormat="1" applyFont="1" applyFill="1" applyBorder="1" applyAlignment="1">
      <alignment horizontal="right"/>
    </xf>
    <xf numFmtId="166" fontId="3" fillId="0" borderId="25" xfId="0" applyNumberFormat="1" applyFont="1" applyBorder="1" applyAlignment="1">
      <alignment horizontal="right"/>
    </xf>
    <xf numFmtId="166" fontId="2" fillId="0" borderId="25" xfId="42" applyNumberFormat="1" applyFont="1" applyFill="1" applyBorder="1" applyAlignment="1">
      <alignment horizontal="right"/>
    </xf>
    <xf numFmtId="166" fontId="5" fillId="0" borderId="25" xfId="0" applyNumberFormat="1" applyFont="1" applyBorder="1" applyAlignment="1">
      <alignment horizontal="right"/>
    </xf>
    <xf numFmtId="0" fontId="1" fillId="0" borderId="0" xfId="55" applyFont="1" applyAlignment="1">
      <alignment horizontal="center"/>
      <protection/>
    </xf>
    <xf numFmtId="14" fontId="1" fillId="0" borderId="0" xfId="55" applyNumberFormat="1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1" fillId="0" borderId="28" xfId="55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4" xfId="55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left" vertical="center" wrapText="1"/>
      <protection/>
    </xf>
    <xf numFmtId="0" fontId="4" fillId="0" borderId="26" xfId="55" applyFont="1" applyBorder="1" applyAlignment="1">
      <alignment horizontal="left" vertical="center" wrapText="1"/>
      <protection/>
    </xf>
    <xf numFmtId="0" fontId="4" fillId="0" borderId="17" xfId="55" applyFont="1" applyBorder="1" applyAlignment="1">
      <alignment horizontal="left" vertical="center"/>
      <protection/>
    </xf>
    <xf numFmtId="0" fontId="4" fillId="0" borderId="26" xfId="55" applyFont="1" applyBorder="1" applyAlignment="1">
      <alignment horizontal="left" vertical="center"/>
      <protection/>
    </xf>
    <xf numFmtId="0" fontId="4" fillId="0" borderId="17" xfId="55" applyFont="1" applyBorder="1" applyAlignment="1">
      <alignment horizontal="right" vertical="center"/>
      <protection/>
    </xf>
    <xf numFmtId="0" fontId="4" fillId="0" borderId="26" xfId="55" applyFont="1" applyBorder="1" applyAlignment="1">
      <alignment horizontal="right" vertical="center"/>
      <protection/>
    </xf>
    <xf numFmtId="0" fontId="4" fillId="0" borderId="26" xfId="55" applyFont="1" applyBorder="1" applyAlignment="1">
      <alignment horizontal="right" vertical="center" wrapText="1"/>
      <protection/>
    </xf>
    <xf numFmtId="0" fontId="4" fillId="0" borderId="38" xfId="55" applyFont="1" applyBorder="1" applyAlignment="1">
      <alignment horizontal="right" vertical="center" wrapText="1"/>
      <protection/>
    </xf>
    <xf numFmtId="0" fontId="4" fillId="0" borderId="17" xfId="55" applyFont="1" applyBorder="1" applyAlignment="1">
      <alignment horizontal="left" wrapText="1"/>
      <protection/>
    </xf>
    <xf numFmtId="0" fontId="4" fillId="0" borderId="26" xfId="55" applyFont="1" applyBorder="1" applyAlignment="1">
      <alignment horizontal="left" wrapText="1"/>
      <protection/>
    </xf>
    <xf numFmtId="0" fontId="2" fillId="0" borderId="17" xfId="55" applyFont="1" applyBorder="1" applyAlignment="1">
      <alignment horizontal="left" wrapText="1"/>
      <protection/>
    </xf>
    <xf numFmtId="0" fontId="2" fillId="0" borderId="26" xfId="55" applyFont="1" applyBorder="1" applyAlignment="1">
      <alignment horizontal="left" wrapText="1"/>
      <protection/>
    </xf>
    <xf numFmtId="0" fontId="4" fillId="33" borderId="17" xfId="55" applyFont="1" applyFill="1" applyBorder="1" applyAlignment="1">
      <alignment horizontal="center"/>
      <protection/>
    </xf>
    <xf numFmtId="0" fontId="4" fillId="33" borderId="26" xfId="55" applyFont="1" applyFill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4" fillId="0" borderId="17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17" xfId="55" applyFont="1" applyFill="1" applyBorder="1" applyAlignment="1">
      <alignment horizontal="left"/>
      <protection/>
    </xf>
    <xf numFmtId="0" fontId="4" fillId="0" borderId="26" xfId="55" applyFont="1" applyFill="1" applyBorder="1" applyAlignment="1">
      <alignment horizontal="left"/>
      <protection/>
    </xf>
    <xf numFmtId="0" fontId="2" fillId="0" borderId="17" xfId="55" applyFont="1" applyBorder="1" applyAlignment="1">
      <alignment horizontal="left"/>
      <protection/>
    </xf>
    <xf numFmtId="0" fontId="2" fillId="0" borderId="26" xfId="55" applyFont="1" applyBorder="1" applyAlignment="1">
      <alignment horizontal="left"/>
      <protection/>
    </xf>
    <xf numFmtId="0" fontId="2" fillId="0" borderId="39" xfId="55" applyFont="1" applyBorder="1" applyAlignment="1">
      <alignment vertical="center"/>
      <protection/>
    </xf>
    <xf numFmtId="0" fontId="3" fillId="0" borderId="40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_Ktgvetési rendelet mellékletek_2008_Eszteregnye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4.7109375" style="0" customWidth="1"/>
    <col min="3" max="3" width="30.7109375" style="0" customWidth="1"/>
    <col min="4" max="4" width="9.57421875" style="0" customWidth="1"/>
    <col min="5" max="5" width="8.8515625" style="0" customWidth="1"/>
    <col min="6" max="6" width="9.28125" style="0" customWidth="1"/>
    <col min="7" max="7" width="9.00390625" style="0" customWidth="1"/>
    <col min="8" max="8" width="8.7109375" style="0" customWidth="1"/>
    <col min="9" max="9" width="8.00390625" style="0" customWidth="1"/>
    <col min="10" max="10" width="9.57421875" style="0" customWidth="1"/>
    <col min="11" max="11" width="11.7109375" style="0" customWidth="1"/>
    <col min="12" max="12" width="12.140625" style="0" customWidth="1"/>
  </cols>
  <sheetData>
    <row r="1" spans="1:12" ht="12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>
        <v>42004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 thickBo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2.75">
      <c r="A6" s="60" t="s">
        <v>3</v>
      </c>
      <c r="B6" s="63" t="s">
        <v>4</v>
      </c>
      <c r="C6" s="64"/>
      <c r="D6" s="69" t="s">
        <v>5</v>
      </c>
      <c r="E6" s="70"/>
      <c r="F6" s="71"/>
      <c r="G6" s="69" t="s">
        <v>6</v>
      </c>
      <c r="H6" s="75"/>
      <c r="I6" s="76"/>
      <c r="J6" s="69" t="s">
        <v>7</v>
      </c>
      <c r="K6" s="75"/>
      <c r="L6" s="76"/>
    </row>
    <row r="7" spans="1:12" ht="12.75">
      <c r="A7" s="61"/>
      <c r="B7" s="65"/>
      <c r="C7" s="66"/>
      <c r="D7" s="72"/>
      <c r="E7" s="73"/>
      <c r="F7" s="74"/>
      <c r="G7" s="72"/>
      <c r="H7" s="77"/>
      <c r="I7" s="78"/>
      <c r="J7" s="72"/>
      <c r="K7" s="77"/>
      <c r="L7" s="78"/>
    </row>
    <row r="8" spans="1:12" ht="21">
      <c r="A8" s="62"/>
      <c r="B8" s="67"/>
      <c r="C8" s="68"/>
      <c r="D8" s="3" t="s">
        <v>8</v>
      </c>
      <c r="E8" s="4" t="s">
        <v>9</v>
      </c>
      <c r="F8" s="5" t="s">
        <v>10</v>
      </c>
      <c r="G8" s="6" t="s">
        <v>8</v>
      </c>
      <c r="H8" s="4" t="s">
        <v>9</v>
      </c>
      <c r="I8" s="7" t="s">
        <v>10</v>
      </c>
      <c r="J8" s="2" t="s">
        <v>8</v>
      </c>
      <c r="K8" s="8" t="s">
        <v>9</v>
      </c>
      <c r="L8" s="9" t="s">
        <v>10</v>
      </c>
    </row>
    <row r="9" spans="1:12" ht="13.5" thickBot="1">
      <c r="A9" s="10"/>
      <c r="B9" s="11"/>
      <c r="C9" s="12"/>
      <c r="D9" s="79" t="s">
        <v>11</v>
      </c>
      <c r="E9" s="80"/>
      <c r="F9" s="81"/>
      <c r="G9" s="82" t="s">
        <v>11</v>
      </c>
      <c r="H9" s="83"/>
      <c r="I9" s="83"/>
      <c r="J9" s="61" t="s">
        <v>11</v>
      </c>
      <c r="K9" s="84"/>
      <c r="L9" s="85"/>
    </row>
    <row r="10" spans="1:12" ht="13.5" thickBot="1">
      <c r="A10" s="1"/>
      <c r="B10" s="63" t="s">
        <v>12</v>
      </c>
      <c r="C10" s="64"/>
      <c r="D10" s="13"/>
      <c r="E10" s="14"/>
      <c r="F10" s="15"/>
      <c r="G10" s="16"/>
      <c r="H10" s="16"/>
      <c r="I10" s="17"/>
      <c r="J10" s="18"/>
      <c r="K10" s="19"/>
      <c r="L10" s="20"/>
    </row>
    <row r="11" spans="1:12" ht="13.5" thickBot="1">
      <c r="A11" s="21">
        <v>1</v>
      </c>
      <c r="B11" s="86" t="s">
        <v>13</v>
      </c>
      <c r="C11" s="87"/>
      <c r="D11" s="51">
        <v>25018</v>
      </c>
      <c r="E11" s="51">
        <v>31346</v>
      </c>
      <c r="F11" s="51">
        <v>30570</v>
      </c>
      <c r="G11" s="51">
        <v>15399</v>
      </c>
      <c r="H11" s="51">
        <v>15399</v>
      </c>
      <c r="I11" s="51">
        <v>15154</v>
      </c>
      <c r="J11" s="52">
        <f>D11+G11</f>
        <v>40417</v>
      </c>
      <c r="K11" s="53">
        <f>E11+H11</f>
        <v>46745</v>
      </c>
      <c r="L11" s="53">
        <f>F11+I11</f>
        <v>45724</v>
      </c>
    </row>
    <row r="12" spans="1:12" ht="13.5" thickBot="1">
      <c r="A12" s="21">
        <v>2</v>
      </c>
      <c r="B12" s="86" t="s">
        <v>14</v>
      </c>
      <c r="C12" s="87"/>
      <c r="D12" s="51">
        <v>7880</v>
      </c>
      <c r="E12" s="51">
        <v>7880</v>
      </c>
      <c r="F12" s="51">
        <v>6561</v>
      </c>
      <c r="G12" s="51">
        <v>4070</v>
      </c>
      <c r="H12" s="51">
        <v>4070</v>
      </c>
      <c r="I12" s="51">
        <v>3835</v>
      </c>
      <c r="J12" s="52">
        <f aca="true" t="shared" si="0" ref="J12:L27">D12+G12</f>
        <v>11950</v>
      </c>
      <c r="K12" s="53">
        <f t="shared" si="0"/>
        <v>11950</v>
      </c>
      <c r="L12" s="53">
        <f t="shared" si="0"/>
        <v>10396</v>
      </c>
    </row>
    <row r="13" spans="1:12" ht="13.5" thickBot="1">
      <c r="A13" s="21">
        <v>3</v>
      </c>
      <c r="B13" s="86" t="s">
        <v>15</v>
      </c>
      <c r="C13" s="87"/>
      <c r="D13" s="51">
        <v>31745</v>
      </c>
      <c r="E13" s="51">
        <v>40592</v>
      </c>
      <c r="F13" s="51">
        <v>35641</v>
      </c>
      <c r="G13" s="51">
        <v>1357</v>
      </c>
      <c r="H13" s="51">
        <v>1815</v>
      </c>
      <c r="I13" s="51">
        <v>1438</v>
      </c>
      <c r="J13" s="52">
        <f t="shared" si="0"/>
        <v>33102</v>
      </c>
      <c r="K13" s="53">
        <f t="shared" si="0"/>
        <v>42407</v>
      </c>
      <c r="L13" s="53">
        <f t="shared" si="0"/>
        <v>37079</v>
      </c>
    </row>
    <row r="14" spans="1:12" ht="13.5" thickBot="1">
      <c r="A14" s="21" t="s">
        <v>16</v>
      </c>
      <c r="B14" s="86" t="s">
        <v>17</v>
      </c>
      <c r="C14" s="87"/>
      <c r="D14" s="51">
        <v>14515</v>
      </c>
      <c r="E14" s="51">
        <v>14742</v>
      </c>
      <c r="F14" s="51">
        <v>12357</v>
      </c>
      <c r="G14" s="43">
        <v>0</v>
      </c>
      <c r="H14" s="43">
        <v>0</v>
      </c>
      <c r="I14" s="43">
        <v>0</v>
      </c>
      <c r="J14" s="52">
        <f t="shared" si="0"/>
        <v>14515</v>
      </c>
      <c r="K14" s="53">
        <f t="shared" si="0"/>
        <v>14742</v>
      </c>
      <c r="L14" s="53">
        <f t="shared" si="0"/>
        <v>12357</v>
      </c>
    </row>
    <row r="15" spans="1:12" ht="13.5" thickBot="1">
      <c r="A15" s="21" t="s">
        <v>18</v>
      </c>
      <c r="B15" s="88" t="s">
        <v>19</v>
      </c>
      <c r="C15" s="89"/>
      <c r="D15" s="51">
        <f>D16+D17+D18</f>
        <v>7751</v>
      </c>
      <c r="E15" s="51">
        <f>E16+E17+E18</f>
        <v>12226</v>
      </c>
      <c r="F15" s="51">
        <f>F16+F17</f>
        <v>5497</v>
      </c>
      <c r="G15" s="51">
        <v>0</v>
      </c>
      <c r="H15" s="51">
        <v>170</v>
      </c>
      <c r="I15" s="51">
        <v>170</v>
      </c>
      <c r="J15" s="52">
        <f t="shared" si="0"/>
        <v>7751</v>
      </c>
      <c r="K15" s="53">
        <f t="shared" si="0"/>
        <v>12396</v>
      </c>
      <c r="L15" s="53">
        <f t="shared" si="0"/>
        <v>5667</v>
      </c>
    </row>
    <row r="16" spans="1:12" ht="13.5" thickBot="1">
      <c r="A16" s="21" t="s">
        <v>20</v>
      </c>
      <c r="B16" s="90" t="s">
        <v>21</v>
      </c>
      <c r="C16" s="91"/>
      <c r="D16" s="51">
        <v>0</v>
      </c>
      <c r="E16" s="51">
        <v>0</v>
      </c>
      <c r="F16" s="51">
        <v>0</v>
      </c>
      <c r="G16" s="43">
        <v>0</v>
      </c>
      <c r="H16" s="43">
        <v>0</v>
      </c>
      <c r="I16" s="43">
        <v>0</v>
      </c>
      <c r="J16" s="52">
        <f t="shared" si="0"/>
        <v>0</v>
      </c>
      <c r="K16" s="53">
        <f t="shared" si="0"/>
        <v>0</v>
      </c>
      <c r="L16" s="53">
        <f t="shared" si="0"/>
        <v>0</v>
      </c>
    </row>
    <row r="17" spans="1:12" ht="13.5" thickBot="1">
      <c r="A17" s="21" t="s">
        <v>22</v>
      </c>
      <c r="B17" s="90" t="s">
        <v>23</v>
      </c>
      <c r="C17" s="91"/>
      <c r="D17" s="51">
        <v>1042</v>
      </c>
      <c r="E17" s="51">
        <v>5517</v>
      </c>
      <c r="F17" s="51">
        <v>5497</v>
      </c>
      <c r="G17" s="43">
        <v>0</v>
      </c>
      <c r="H17" s="43">
        <v>0</v>
      </c>
      <c r="I17" s="43">
        <v>0</v>
      </c>
      <c r="J17" s="52">
        <f t="shared" si="0"/>
        <v>1042</v>
      </c>
      <c r="K17" s="53">
        <f t="shared" si="0"/>
        <v>5517</v>
      </c>
      <c r="L17" s="53">
        <f t="shared" si="0"/>
        <v>5497</v>
      </c>
    </row>
    <row r="18" spans="1:12" ht="13.5" thickBot="1">
      <c r="A18" s="21" t="s">
        <v>24</v>
      </c>
      <c r="B18" s="92" t="s">
        <v>25</v>
      </c>
      <c r="C18" s="93"/>
      <c r="D18" s="49">
        <v>6709</v>
      </c>
      <c r="E18" s="49">
        <v>6709</v>
      </c>
      <c r="F18" s="49">
        <v>0</v>
      </c>
      <c r="G18" s="43">
        <v>0</v>
      </c>
      <c r="H18" s="43">
        <v>0</v>
      </c>
      <c r="I18" s="43">
        <v>0</v>
      </c>
      <c r="J18" s="52">
        <f t="shared" si="0"/>
        <v>6709</v>
      </c>
      <c r="K18" s="53">
        <f t="shared" si="0"/>
        <v>6709</v>
      </c>
      <c r="L18" s="53">
        <f t="shared" si="0"/>
        <v>0</v>
      </c>
    </row>
    <row r="19" spans="1:12" ht="13.5" thickBot="1">
      <c r="A19" s="21" t="s">
        <v>26</v>
      </c>
      <c r="B19" s="23" t="s">
        <v>27</v>
      </c>
      <c r="C19" s="25"/>
      <c r="D19" s="51">
        <f>D11+D12+D13+D14+D15</f>
        <v>86909</v>
      </c>
      <c r="E19" s="51">
        <f>E11+E12+E13+E14+E15</f>
        <v>106786</v>
      </c>
      <c r="F19" s="51">
        <f>F11+F12+F13+F14+F15</f>
        <v>90626</v>
      </c>
      <c r="G19" s="51">
        <f>G11+G12+G13</f>
        <v>20826</v>
      </c>
      <c r="H19" s="51">
        <f>H11+H12+H13+H15</f>
        <v>21454</v>
      </c>
      <c r="I19" s="51">
        <f>I11+I12+I13+I15</f>
        <v>20597</v>
      </c>
      <c r="J19" s="52">
        <f t="shared" si="0"/>
        <v>107735</v>
      </c>
      <c r="K19" s="53">
        <f t="shared" si="0"/>
        <v>128240</v>
      </c>
      <c r="L19" s="53">
        <f t="shared" si="0"/>
        <v>111223</v>
      </c>
    </row>
    <row r="20" spans="1:12" ht="13.5" thickBot="1">
      <c r="A20" s="21" t="s">
        <v>28</v>
      </c>
      <c r="B20" s="86" t="s">
        <v>29</v>
      </c>
      <c r="C20" s="87"/>
      <c r="D20" s="51">
        <v>101251</v>
      </c>
      <c r="E20" s="51">
        <v>108046</v>
      </c>
      <c r="F20" s="51">
        <v>101819</v>
      </c>
      <c r="G20" s="43">
        <v>0</v>
      </c>
      <c r="H20" s="43">
        <v>0</v>
      </c>
      <c r="I20" s="43">
        <v>0</v>
      </c>
      <c r="J20" s="52">
        <f t="shared" si="0"/>
        <v>101251</v>
      </c>
      <c r="K20" s="53">
        <f t="shared" si="0"/>
        <v>108046</v>
      </c>
      <c r="L20" s="53">
        <f t="shared" si="0"/>
        <v>101819</v>
      </c>
    </row>
    <row r="21" spans="1:12" ht="13.5" thickBot="1">
      <c r="A21" s="21" t="s">
        <v>30</v>
      </c>
      <c r="B21" s="86" t="s">
        <v>31</v>
      </c>
      <c r="C21" s="87"/>
      <c r="D21" s="51">
        <v>40333</v>
      </c>
      <c r="E21" s="51">
        <v>43634</v>
      </c>
      <c r="F21" s="51">
        <v>40319</v>
      </c>
      <c r="G21" s="43">
        <v>0</v>
      </c>
      <c r="H21" s="43">
        <v>0</v>
      </c>
      <c r="I21" s="43">
        <v>0</v>
      </c>
      <c r="J21" s="52">
        <f t="shared" si="0"/>
        <v>40333</v>
      </c>
      <c r="K21" s="53">
        <f t="shared" si="0"/>
        <v>43634</v>
      </c>
      <c r="L21" s="53">
        <f t="shared" si="0"/>
        <v>40319</v>
      </c>
    </row>
    <row r="22" spans="1:12" ht="13.5" thickBot="1">
      <c r="A22" s="21" t="s">
        <v>32</v>
      </c>
      <c r="B22" s="86" t="s">
        <v>33</v>
      </c>
      <c r="C22" s="87"/>
      <c r="D22" s="51"/>
      <c r="E22" s="51">
        <v>16</v>
      </c>
      <c r="F22" s="51">
        <v>16</v>
      </c>
      <c r="G22" s="43">
        <v>0</v>
      </c>
      <c r="H22" s="43">
        <v>0</v>
      </c>
      <c r="I22" s="43">
        <v>0</v>
      </c>
      <c r="J22" s="52">
        <f t="shared" si="0"/>
        <v>0</v>
      </c>
      <c r="K22" s="53">
        <f t="shared" si="0"/>
        <v>16</v>
      </c>
      <c r="L22" s="53">
        <f t="shared" si="0"/>
        <v>16</v>
      </c>
    </row>
    <row r="23" spans="1:12" ht="13.5" thickBot="1">
      <c r="A23" s="21" t="s">
        <v>34</v>
      </c>
      <c r="B23" s="86" t="s">
        <v>35</v>
      </c>
      <c r="C23" s="87"/>
      <c r="D23" s="49">
        <f>D20+D21</f>
        <v>141584</v>
      </c>
      <c r="E23" s="49">
        <f>E20+E22+E21</f>
        <v>151696</v>
      </c>
      <c r="F23" s="49">
        <f>F20+F21+F22</f>
        <v>142154</v>
      </c>
      <c r="G23" s="43">
        <v>0</v>
      </c>
      <c r="H23" s="43">
        <v>0</v>
      </c>
      <c r="I23" s="43">
        <v>0</v>
      </c>
      <c r="J23" s="52">
        <f t="shared" si="0"/>
        <v>141584</v>
      </c>
      <c r="K23" s="53">
        <f t="shared" si="0"/>
        <v>151696</v>
      </c>
      <c r="L23" s="53">
        <f t="shared" si="0"/>
        <v>142154</v>
      </c>
    </row>
    <row r="24" spans="1:12" ht="13.5" thickBot="1">
      <c r="A24" s="21" t="s">
        <v>36</v>
      </c>
      <c r="B24" s="86" t="s">
        <v>37</v>
      </c>
      <c r="C24" s="87"/>
      <c r="D24" s="49">
        <v>0</v>
      </c>
      <c r="E24" s="49">
        <v>1646</v>
      </c>
      <c r="F24" s="49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</row>
    <row r="25" spans="1:12" ht="13.5" thickBot="1">
      <c r="A25" s="21" t="s">
        <v>38</v>
      </c>
      <c r="B25" s="94"/>
      <c r="C25" s="95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</row>
    <row r="26" spans="1:12" ht="13.5" thickBot="1">
      <c r="A26" s="21" t="s">
        <v>39</v>
      </c>
      <c r="B26" s="94"/>
      <c r="C26" s="95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spans="1:12" ht="13.5" thickBot="1">
      <c r="A27" s="27" t="s">
        <v>40</v>
      </c>
      <c r="B27" s="96" t="s">
        <v>130</v>
      </c>
      <c r="C27" s="97"/>
      <c r="D27" s="43">
        <f>D19+D23+D24+D25+D26</f>
        <v>228493</v>
      </c>
      <c r="E27" s="43">
        <f>E19+E23+E24+E25+E26</f>
        <v>260128</v>
      </c>
      <c r="F27" s="43">
        <f>F19+F23+F24+F25+F26</f>
        <v>232780</v>
      </c>
      <c r="G27" s="43">
        <f>G19</f>
        <v>20826</v>
      </c>
      <c r="H27" s="43">
        <f>H19</f>
        <v>21454</v>
      </c>
      <c r="I27" s="43">
        <f>I19</f>
        <v>20597</v>
      </c>
      <c r="J27" s="54">
        <f t="shared" si="0"/>
        <v>249319</v>
      </c>
      <c r="K27" s="55">
        <f t="shared" si="0"/>
        <v>281582</v>
      </c>
      <c r="L27" s="55">
        <f t="shared" si="0"/>
        <v>253377</v>
      </c>
    </row>
    <row r="28" spans="1:12" ht="13.5" thickBot="1">
      <c r="A28" s="28"/>
      <c r="B28" s="98"/>
      <c r="C28" s="9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3.5" thickBot="1">
      <c r="A29" s="21"/>
      <c r="B29" s="100" t="s">
        <v>41</v>
      </c>
      <c r="C29" s="101"/>
      <c r="D29" s="24"/>
      <c r="E29" s="24"/>
      <c r="F29" s="24"/>
      <c r="G29" s="24"/>
      <c r="H29" s="24"/>
      <c r="I29" s="24"/>
      <c r="J29" s="22"/>
      <c r="K29" s="30"/>
      <c r="L29" s="30"/>
    </row>
    <row r="30" spans="1:12" ht="13.5" thickBot="1">
      <c r="A30" s="21" t="s">
        <v>42</v>
      </c>
      <c r="B30" s="102" t="s">
        <v>43</v>
      </c>
      <c r="C30" s="103"/>
      <c r="D30" s="42">
        <v>18997</v>
      </c>
      <c r="E30" s="42">
        <v>28113</v>
      </c>
      <c r="F30" s="42">
        <v>27601</v>
      </c>
      <c r="G30" s="43">
        <v>0</v>
      </c>
      <c r="H30" s="43">
        <v>0</v>
      </c>
      <c r="I30" s="43">
        <v>0</v>
      </c>
      <c r="J30" s="44">
        <f>D30+G30</f>
        <v>18997</v>
      </c>
      <c r="K30" s="44">
        <f>E30+H30</f>
        <v>28113</v>
      </c>
      <c r="L30" s="44">
        <f>F30+I30</f>
        <v>27601</v>
      </c>
    </row>
    <row r="31" spans="1:12" ht="13.5" thickBot="1">
      <c r="A31" s="32" t="s">
        <v>44</v>
      </c>
      <c r="B31" s="104" t="s">
        <v>45</v>
      </c>
      <c r="C31" s="105"/>
      <c r="D31" s="45">
        <f>D32+D33+D34</f>
        <v>14583</v>
      </c>
      <c r="E31" s="45">
        <f>E32+E33+E34</f>
        <v>19688</v>
      </c>
      <c r="F31" s="45">
        <f>F32+F33+F34</f>
        <v>19627</v>
      </c>
      <c r="G31" s="43">
        <v>0</v>
      </c>
      <c r="H31" s="43">
        <v>0</v>
      </c>
      <c r="I31" s="43">
        <v>0</v>
      </c>
      <c r="J31" s="44">
        <f aca="true" t="shared" si="1" ref="J31:L62">D31+G31</f>
        <v>14583</v>
      </c>
      <c r="K31" s="44">
        <f t="shared" si="1"/>
        <v>19688</v>
      </c>
      <c r="L31" s="44">
        <f t="shared" si="1"/>
        <v>19627</v>
      </c>
    </row>
    <row r="32" spans="1:12" ht="13.5" thickBot="1">
      <c r="A32" s="32"/>
      <c r="B32" s="34" t="s">
        <v>46</v>
      </c>
      <c r="C32" s="35" t="s">
        <v>47</v>
      </c>
      <c r="D32" s="45">
        <v>13923</v>
      </c>
      <c r="E32" s="45">
        <v>19315</v>
      </c>
      <c r="F32" s="45">
        <v>19254</v>
      </c>
      <c r="G32" s="43">
        <v>0</v>
      </c>
      <c r="H32" s="43">
        <v>0</v>
      </c>
      <c r="I32" s="43">
        <v>0</v>
      </c>
      <c r="J32" s="44">
        <f t="shared" si="1"/>
        <v>13923</v>
      </c>
      <c r="K32" s="44">
        <f t="shared" si="1"/>
        <v>19315</v>
      </c>
      <c r="L32" s="44">
        <f t="shared" si="1"/>
        <v>19254</v>
      </c>
    </row>
    <row r="33" spans="1:12" ht="13.5" thickBot="1">
      <c r="A33" s="32"/>
      <c r="B33" s="34" t="s">
        <v>48</v>
      </c>
      <c r="C33" s="35" t="s">
        <v>49</v>
      </c>
      <c r="D33" s="45">
        <v>0</v>
      </c>
      <c r="E33" s="45">
        <v>0</v>
      </c>
      <c r="F33" s="45">
        <v>0</v>
      </c>
      <c r="G33" s="43">
        <v>0</v>
      </c>
      <c r="H33" s="43">
        <v>0</v>
      </c>
      <c r="I33" s="43">
        <v>0</v>
      </c>
      <c r="J33" s="44">
        <f t="shared" si="1"/>
        <v>0</v>
      </c>
      <c r="K33" s="44">
        <f t="shared" si="1"/>
        <v>0</v>
      </c>
      <c r="L33" s="44">
        <f t="shared" si="1"/>
        <v>0</v>
      </c>
    </row>
    <row r="34" spans="1:12" ht="13.5" thickBot="1">
      <c r="A34" s="32"/>
      <c r="B34" s="34" t="s">
        <v>50</v>
      </c>
      <c r="C34" s="35" t="s">
        <v>51</v>
      </c>
      <c r="D34" s="45">
        <v>660</v>
      </c>
      <c r="E34" s="45">
        <v>373</v>
      </c>
      <c r="F34" s="45">
        <v>373</v>
      </c>
      <c r="G34" s="43">
        <v>0</v>
      </c>
      <c r="H34" s="43">
        <v>0</v>
      </c>
      <c r="I34" s="43">
        <v>0</v>
      </c>
      <c r="J34" s="44">
        <f t="shared" si="1"/>
        <v>660</v>
      </c>
      <c r="K34" s="44">
        <f t="shared" si="1"/>
        <v>373</v>
      </c>
      <c r="L34" s="44">
        <f t="shared" si="1"/>
        <v>373</v>
      </c>
    </row>
    <row r="35" spans="1:12" ht="13.5" thickBot="1">
      <c r="A35" s="32" t="s">
        <v>52</v>
      </c>
      <c r="B35" s="104" t="s">
        <v>53</v>
      </c>
      <c r="C35" s="105"/>
      <c r="D35" s="46">
        <f>D36+D37+D38+D39</f>
        <v>65405</v>
      </c>
      <c r="E35" s="46">
        <f>E36+E37+E38+E39</f>
        <v>72824</v>
      </c>
      <c r="F35" s="46">
        <f>F36+F37+F38+F39</f>
        <v>72824</v>
      </c>
      <c r="G35" s="43">
        <v>0</v>
      </c>
      <c r="H35" s="43">
        <v>0</v>
      </c>
      <c r="I35" s="43">
        <v>0</v>
      </c>
      <c r="J35" s="44">
        <f t="shared" si="1"/>
        <v>65405</v>
      </c>
      <c r="K35" s="44">
        <f t="shared" si="1"/>
        <v>72824</v>
      </c>
      <c r="L35" s="44">
        <f t="shared" si="1"/>
        <v>72824</v>
      </c>
    </row>
    <row r="36" spans="1:12" ht="13.5" thickBot="1">
      <c r="A36" s="32"/>
      <c r="B36" s="36" t="s">
        <v>54</v>
      </c>
      <c r="C36" s="33" t="s">
        <v>55</v>
      </c>
      <c r="D36" s="46">
        <v>36940</v>
      </c>
      <c r="E36" s="46">
        <v>38307</v>
      </c>
      <c r="F36" s="46">
        <v>38307</v>
      </c>
      <c r="G36" s="43">
        <v>0</v>
      </c>
      <c r="H36" s="43">
        <v>0</v>
      </c>
      <c r="I36" s="43">
        <v>0</v>
      </c>
      <c r="J36" s="44">
        <f t="shared" si="1"/>
        <v>36940</v>
      </c>
      <c r="K36" s="44">
        <f t="shared" si="1"/>
        <v>38307</v>
      </c>
      <c r="L36" s="44">
        <f t="shared" si="1"/>
        <v>38307</v>
      </c>
    </row>
    <row r="37" spans="1:12" ht="13.5" thickBot="1">
      <c r="A37" s="32"/>
      <c r="B37" s="36" t="s">
        <v>56</v>
      </c>
      <c r="C37" s="33" t="s">
        <v>57</v>
      </c>
      <c r="D37" s="46">
        <v>0</v>
      </c>
      <c r="E37" s="46">
        <v>2054</v>
      </c>
      <c r="F37" s="46">
        <v>2054</v>
      </c>
      <c r="G37" s="43">
        <v>0</v>
      </c>
      <c r="H37" s="43">
        <v>0</v>
      </c>
      <c r="I37" s="43">
        <v>0</v>
      </c>
      <c r="J37" s="44">
        <f t="shared" si="1"/>
        <v>0</v>
      </c>
      <c r="K37" s="44">
        <f t="shared" si="1"/>
        <v>2054</v>
      </c>
      <c r="L37" s="44">
        <f t="shared" si="1"/>
        <v>2054</v>
      </c>
    </row>
    <row r="38" spans="1:12" ht="13.5" thickBot="1">
      <c r="A38" s="32"/>
      <c r="B38" s="36" t="s">
        <v>58</v>
      </c>
      <c r="C38" s="33" t="s">
        <v>59</v>
      </c>
      <c r="D38" s="46">
        <v>17768</v>
      </c>
      <c r="E38" s="46">
        <v>18404</v>
      </c>
      <c r="F38" s="46">
        <v>18404</v>
      </c>
      <c r="G38" s="43">
        <v>0</v>
      </c>
      <c r="H38" s="43">
        <v>0</v>
      </c>
      <c r="I38" s="43">
        <v>0</v>
      </c>
      <c r="J38" s="44">
        <f t="shared" si="1"/>
        <v>17768</v>
      </c>
      <c r="K38" s="44">
        <f t="shared" si="1"/>
        <v>18404</v>
      </c>
      <c r="L38" s="44">
        <f t="shared" si="1"/>
        <v>18404</v>
      </c>
    </row>
    <row r="39" spans="1:12" ht="13.5" thickBot="1">
      <c r="A39" s="32"/>
      <c r="B39" s="36" t="s">
        <v>60</v>
      </c>
      <c r="C39" s="33" t="s">
        <v>61</v>
      </c>
      <c r="D39" s="46">
        <v>10697</v>
      </c>
      <c r="E39" s="46">
        <v>14059</v>
      </c>
      <c r="F39" s="46">
        <v>14059</v>
      </c>
      <c r="G39" s="43">
        <v>0</v>
      </c>
      <c r="H39" s="43">
        <v>0</v>
      </c>
      <c r="I39" s="43">
        <v>0</v>
      </c>
      <c r="J39" s="44">
        <f t="shared" si="1"/>
        <v>10697</v>
      </c>
      <c r="K39" s="44">
        <f t="shared" si="1"/>
        <v>14059</v>
      </c>
      <c r="L39" s="44">
        <f t="shared" si="1"/>
        <v>14059</v>
      </c>
    </row>
    <row r="40" spans="1:12" ht="13.5" thickBot="1">
      <c r="A40" s="21" t="s">
        <v>16</v>
      </c>
      <c r="B40" s="102" t="s">
        <v>62</v>
      </c>
      <c r="C40" s="103"/>
      <c r="D40" s="47">
        <f>D41+D42+D43+D44</f>
        <v>0</v>
      </c>
      <c r="E40" s="47">
        <f>E41+E42+E43+E44</f>
        <v>81</v>
      </c>
      <c r="F40" s="47">
        <f>F41+F42+F43+F44</f>
        <v>81</v>
      </c>
      <c r="G40" s="43">
        <v>0</v>
      </c>
      <c r="H40" s="43">
        <v>0</v>
      </c>
      <c r="I40" s="43">
        <v>0</v>
      </c>
      <c r="J40" s="44">
        <f t="shared" si="1"/>
        <v>0</v>
      </c>
      <c r="K40" s="44">
        <f t="shared" si="1"/>
        <v>81</v>
      </c>
      <c r="L40" s="44">
        <f t="shared" si="1"/>
        <v>81</v>
      </c>
    </row>
    <row r="41" spans="1:12" ht="13.5" thickBot="1">
      <c r="A41" s="21"/>
      <c r="B41" s="37" t="s">
        <v>63</v>
      </c>
      <c r="C41" s="31" t="s">
        <v>64</v>
      </c>
      <c r="D41" s="47">
        <v>0</v>
      </c>
      <c r="E41" s="47">
        <v>0</v>
      </c>
      <c r="F41" s="47">
        <v>0</v>
      </c>
      <c r="G41" s="43">
        <v>0</v>
      </c>
      <c r="H41" s="43">
        <v>0</v>
      </c>
      <c r="I41" s="43"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</row>
    <row r="42" spans="1:12" ht="13.5" thickBot="1">
      <c r="A42" s="21"/>
      <c r="B42" s="37" t="s">
        <v>65</v>
      </c>
      <c r="C42" s="31" t="s">
        <v>66</v>
      </c>
      <c r="D42" s="47">
        <v>0</v>
      </c>
      <c r="E42" s="47">
        <v>81</v>
      </c>
      <c r="F42" s="47">
        <v>81</v>
      </c>
      <c r="G42" s="43">
        <v>0</v>
      </c>
      <c r="H42" s="43">
        <v>0</v>
      </c>
      <c r="I42" s="43">
        <v>0</v>
      </c>
      <c r="J42" s="44">
        <f t="shared" si="1"/>
        <v>0</v>
      </c>
      <c r="K42" s="44">
        <f t="shared" si="1"/>
        <v>81</v>
      </c>
      <c r="L42" s="44">
        <f t="shared" si="1"/>
        <v>81</v>
      </c>
    </row>
    <row r="43" spans="1:12" ht="33" customHeight="1" thickBot="1">
      <c r="A43" s="21"/>
      <c r="B43" s="37" t="s">
        <v>67</v>
      </c>
      <c r="C43" s="26" t="s">
        <v>68</v>
      </c>
      <c r="D43" s="47">
        <v>0</v>
      </c>
      <c r="E43" s="47">
        <v>0</v>
      </c>
      <c r="F43" s="47">
        <v>0</v>
      </c>
      <c r="G43" s="43">
        <v>0</v>
      </c>
      <c r="H43" s="43">
        <v>0</v>
      </c>
      <c r="I43" s="43">
        <v>0</v>
      </c>
      <c r="J43" s="44">
        <f t="shared" si="1"/>
        <v>0</v>
      </c>
      <c r="K43" s="44">
        <f t="shared" si="1"/>
        <v>0</v>
      </c>
      <c r="L43" s="44">
        <f t="shared" si="1"/>
        <v>0</v>
      </c>
    </row>
    <row r="44" spans="1:12" ht="13.5" thickBot="1">
      <c r="A44" s="21"/>
      <c r="B44" s="37" t="s">
        <v>69</v>
      </c>
      <c r="C44" s="31" t="s">
        <v>70</v>
      </c>
      <c r="D44" s="47">
        <v>0</v>
      </c>
      <c r="E44" s="47">
        <v>0</v>
      </c>
      <c r="F44" s="47">
        <v>0</v>
      </c>
      <c r="G44" s="43">
        <v>0</v>
      </c>
      <c r="H44" s="43">
        <v>0</v>
      </c>
      <c r="I44" s="43">
        <v>0</v>
      </c>
      <c r="J44" s="44">
        <f t="shared" si="1"/>
        <v>0</v>
      </c>
      <c r="K44" s="44">
        <f t="shared" si="1"/>
        <v>0</v>
      </c>
      <c r="L44" s="44">
        <f t="shared" si="1"/>
        <v>0</v>
      </c>
    </row>
    <row r="45" spans="1:12" ht="13.5" thickBot="1">
      <c r="A45" s="27" t="s">
        <v>26</v>
      </c>
      <c r="B45" s="106" t="s">
        <v>71</v>
      </c>
      <c r="C45" s="107"/>
      <c r="D45" s="47">
        <f>D30+D31+D35+D40</f>
        <v>98985</v>
      </c>
      <c r="E45" s="47">
        <f>E30+E31+E35+E40</f>
        <v>120706</v>
      </c>
      <c r="F45" s="47">
        <f>F30+F31+F35+F40</f>
        <v>120133</v>
      </c>
      <c r="G45" s="43">
        <v>0</v>
      </c>
      <c r="H45" s="43">
        <v>0</v>
      </c>
      <c r="I45" s="43">
        <v>0</v>
      </c>
      <c r="J45" s="47">
        <f>J30+J31+J35+J40</f>
        <v>98985</v>
      </c>
      <c r="K45" s="47">
        <f>K30+K31+K35+K40</f>
        <v>120706</v>
      </c>
      <c r="L45" s="47">
        <f>L30+L31+L35+L40</f>
        <v>120133</v>
      </c>
    </row>
    <row r="46" spans="1:12" ht="13.5" thickBot="1">
      <c r="A46" s="21" t="s">
        <v>18</v>
      </c>
      <c r="B46" s="102" t="s">
        <v>72</v>
      </c>
      <c r="C46" s="103"/>
      <c r="D46" s="47">
        <f>D47+D48+D49</f>
        <v>0</v>
      </c>
      <c r="E46" s="47">
        <f>E47+E48+E49</f>
        <v>10</v>
      </c>
      <c r="F46" s="47">
        <f>F47+F48+F49</f>
        <v>10</v>
      </c>
      <c r="G46" s="43">
        <v>0</v>
      </c>
      <c r="H46" s="43">
        <v>0</v>
      </c>
      <c r="I46" s="43">
        <v>0</v>
      </c>
      <c r="J46" s="44">
        <f t="shared" si="1"/>
        <v>0</v>
      </c>
      <c r="K46" s="44">
        <f t="shared" si="1"/>
        <v>10</v>
      </c>
      <c r="L46" s="44">
        <f t="shared" si="1"/>
        <v>10</v>
      </c>
    </row>
    <row r="47" spans="1:12" ht="13.5" thickBot="1">
      <c r="A47" s="21"/>
      <c r="B47" s="37" t="s">
        <v>73</v>
      </c>
      <c r="C47" s="31" t="s">
        <v>74</v>
      </c>
      <c r="D47" s="47">
        <v>0</v>
      </c>
      <c r="E47" s="47">
        <v>0</v>
      </c>
      <c r="F47" s="47">
        <v>0</v>
      </c>
      <c r="G47" s="43">
        <v>0</v>
      </c>
      <c r="H47" s="43">
        <v>0</v>
      </c>
      <c r="I47" s="43"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</row>
    <row r="48" spans="1:12" ht="13.5" thickBot="1">
      <c r="A48" s="32"/>
      <c r="B48" s="36" t="s">
        <v>75</v>
      </c>
      <c r="C48" s="33" t="s">
        <v>76</v>
      </c>
      <c r="D48" s="46">
        <v>0</v>
      </c>
      <c r="E48" s="46">
        <v>10</v>
      </c>
      <c r="F48" s="46">
        <v>10</v>
      </c>
      <c r="G48" s="43">
        <v>0</v>
      </c>
      <c r="H48" s="43">
        <v>0</v>
      </c>
      <c r="I48" s="43">
        <v>0</v>
      </c>
      <c r="J48" s="44">
        <f t="shared" si="1"/>
        <v>0</v>
      </c>
      <c r="K48" s="44">
        <f t="shared" si="1"/>
        <v>10</v>
      </c>
      <c r="L48" s="44">
        <f t="shared" si="1"/>
        <v>10</v>
      </c>
    </row>
    <row r="49" spans="1:12" ht="13.5" thickBot="1">
      <c r="A49" s="32"/>
      <c r="B49" s="36" t="s">
        <v>77</v>
      </c>
      <c r="C49" s="33" t="s">
        <v>78</v>
      </c>
      <c r="D49" s="46"/>
      <c r="E49" s="46"/>
      <c r="F49" s="46"/>
      <c r="G49" s="43">
        <v>0</v>
      </c>
      <c r="H49" s="43">
        <v>0</v>
      </c>
      <c r="I49" s="43">
        <v>0</v>
      </c>
      <c r="J49" s="44">
        <f t="shared" si="1"/>
        <v>0</v>
      </c>
      <c r="K49" s="44">
        <f t="shared" si="1"/>
        <v>0</v>
      </c>
      <c r="L49" s="44">
        <f t="shared" si="1"/>
        <v>0</v>
      </c>
    </row>
    <row r="50" spans="1:12" ht="13.5" thickBot="1">
      <c r="A50" s="32" t="s">
        <v>28</v>
      </c>
      <c r="B50" s="104" t="s">
        <v>79</v>
      </c>
      <c r="C50" s="105"/>
      <c r="D50" s="46">
        <v>0</v>
      </c>
      <c r="E50" s="46">
        <v>6031</v>
      </c>
      <c r="F50" s="46">
        <v>6031</v>
      </c>
      <c r="G50" s="43">
        <v>0</v>
      </c>
      <c r="H50" s="43">
        <v>0</v>
      </c>
      <c r="I50" s="43">
        <v>0</v>
      </c>
      <c r="J50" s="44">
        <f t="shared" si="1"/>
        <v>0</v>
      </c>
      <c r="K50" s="44">
        <f t="shared" si="1"/>
        <v>6031</v>
      </c>
      <c r="L50" s="44">
        <f t="shared" si="1"/>
        <v>6031</v>
      </c>
    </row>
    <row r="51" spans="1:12" ht="13.5" thickBot="1">
      <c r="A51" s="32"/>
      <c r="B51" s="36" t="s">
        <v>80</v>
      </c>
      <c r="C51" s="33" t="s">
        <v>81</v>
      </c>
      <c r="D51" s="46"/>
      <c r="E51" s="46">
        <v>6031</v>
      </c>
      <c r="F51" s="46">
        <v>6031</v>
      </c>
      <c r="G51" s="43">
        <v>0</v>
      </c>
      <c r="H51" s="43">
        <v>0</v>
      </c>
      <c r="I51" s="43">
        <v>0</v>
      </c>
      <c r="J51" s="44">
        <f t="shared" si="1"/>
        <v>0</v>
      </c>
      <c r="K51" s="44">
        <f t="shared" si="1"/>
        <v>6031</v>
      </c>
      <c r="L51" s="44">
        <f t="shared" si="1"/>
        <v>6031</v>
      </c>
    </row>
    <row r="52" spans="1:12" ht="13.5" thickBot="1">
      <c r="A52" s="32"/>
      <c r="B52" s="36" t="s">
        <v>82</v>
      </c>
      <c r="C52" s="33" t="s">
        <v>83</v>
      </c>
      <c r="D52" s="46"/>
      <c r="E52" s="46"/>
      <c r="F52" s="46"/>
      <c r="G52" s="43">
        <v>0</v>
      </c>
      <c r="H52" s="43">
        <v>0</v>
      </c>
      <c r="I52" s="43">
        <v>0</v>
      </c>
      <c r="J52" s="44">
        <f t="shared" si="1"/>
        <v>0</v>
      </c>
      <c r="K52" s="44">
        <f t="shared" si="1"/>
        <v>0</v>
      </c>
      <c r="L52" s="44">
        <f t="shared" si="1"/>
        <v>0</v>
      </c>
    </row>
    <row r="53" spans="1:12" ht="13.5" thickBot="1">
      <c r="A53" s="32" t="s">
        <v>30</v>
      </c>
      <c r="B53" s="104" t="s">
        <v>84</v>
      </c>
      <c r="C53" s="105"/>
      <c r="D53" s="46">
        <f>D54+D55+D56</f>
        <v>135534</v>
      </c>
      <c r="E53" s="46">
        <f>E54+E55+E56</f>
        <v>138389</v>
      </c>
      <c r="F53" s="46">
        <f>F54+F55+F56</f>
        <v>129534</v>
      </c>
      <c r="G53" s="43">
        <v>0</v>
      </c>
      <c r="H53" s="43">
        <v>0</v>
      </c>
      <c r="I53" s="43">
        <v>0</v>
      </c>
      <c r="J53" s="44">
        <f t="shared" si="1"/>
        <v>135534</v>
      </c>
      <c r="K53" s="44">
        <f t="shared" si="1"/>
        <v>138389</v>
      </c>
      <c r="L53" s="44">
        <f t="shared" si="1"/>
        <v>129534</v>
      </c>
    </row>
    <row r="54" spans="1:12" ht="13.5" thickBot="1">
      <c r="A54" s="32"/>
      <c r="B54" s="36" t="s">
        <v>85</v>
      </c>
      <c r="C54" s="33" t="s">
        <v>86</v>
      </c>
      <c r="D54" s="46">
        <v>0</v>
      </c>
      <c r="E54" s="46">
        <v>129534</v>
      </c>
      <c r="F54" s="46">
        <v>129534</v>
      </c>
      <c r="G54" s="43">
        <v>0</v>
      </c>
      <c r="H54" s="43">
        <v>0</v>
      </c>
      <c r="I54" s="43">
        <v>0</v>
      </c>
      <c r="J54" s="44">
        <f t="shared" si="1"/>
        <v>0</v>
      </c>
      <c r="K54" s="44">
        <f t="shared" si="1"/>
        <v>129534</v>
      </c>
      <c r="L54" s="44">
        <f t="shared" si="1"/>
        <v>129534</v>
      </c>
    </row>
    <row r="55" spans="1:12" ht="13.5" thickBot="1">
      <c r="A55" s="32"/>
      <c r="B55" s="36" t="s">
        <v>87</v>
      </c>
      <c r="C55" s="33" t="s">
        <v>88</v>
      </c>
      <c r="D55" s="46">
        <v>135534</v>
      </c>
      <c r="E55" s="46">
        <v>8855</v>
      </c>
      <c r="F55" s="46">
        <v>0</v>
      </c>
      <c r="G55" s="43">
        <v>0</v>
      </c>
      <c r="H55" s="43">
        <v>0</v>
      </c>
      <c r="I55" s="43">
        <v>0</v>
      </c>
      <c r="J55" s="44">
        <f t="shared" si="1"/>
        <v>135534</v>
      </c>
      <c r="K55" s="44">
        <f t="shared" si="1"/>
        <v>8855</v>
      </c>
      <c r="L55" s="44">
        <f t="shared" si="1"/>
        <v>0</v>
      </c>
    </row>
    <row r="56" spans="1:12" ht="13.5" thickBot="1">
      <c r="A56" s="32"/>
      <c r="B56" s="36" t="s">
        <v>89</v>
      </c>
      <c r="C56" s="33" t="s">
        <v>90</v>
      </c>
      <c r="D56" s="46">
        <v>0</v>
      </c>
      <c r="E56" s="46">
        <v>0</v>
      </c>
      <c r="F56" s="46">
        <v>0</v>
      </c>
      <c r="G56" s="43">
        <v>0</v>
      </c>
      <c r="H56" s="43">
        <v>0</v>
      </c>
      <c r="I56" s="43">
        <v>0</v>
      </c>
      <c r="J56" s="44">
        <f t="shared" si="1"/>
        <v>0</v>
      </c>
      <c r="K56" s="44">
        <f t="shared" si="1"/>
        <v>0</v>
      </c>
      <c r="L56" s="44">
        <f t="shared" si="1"/>
        <v>0</v>
      </c>
    </row>
    <row r="57" spans="1:12" ht="13.5" thickBot="1">
      <c r="A57" s="27" t="s">
        <v>34</v>
      </c>
      <c r="B57" s="106" t="s">
        <v>91</v>
      </c>
      <c r="C57" s="107"/>
      <c r="D57" s="47">
        <f>D46+D50+D53</f>
        <v>135534</v>
      </c>
      <c r="E57" s="47">
        <f>E46+E50+E53</f>
        <v>144430</v>
      </c>
      <c r="F57" s="47">
        <f>F46+F50+F53</f>
        <v>135575</v>
      </c>
      <c r="G57" s="43">
        <v>0</v>
      </c>
      <c r="H57" s="43">
        <v>0</v>
      </c>
      <c r="I57" s="43">
        <v>0</v>
      </c>
      <c r="J57" s="47">
        <f>J46+J50+J53</f>
        <v>135534</v>
      </c>
      <c r="K57" s="47">
        <f>K46+K50+K53</f>
        <v>144430</v>
      </c>
      <c r="L57" s="47">
        <f>L46+L50+L53</f>
        <v>135575</v>
      </c>
    </row>
    <row r="58" spans="1:12" ht="13.5" thickBot="1">
      <c r="A58" s="27" t="s">
        <v>36</v>
      </c>
      <c r="B58" s="106" t="s">
        <v>92</v>
      </c>
      <c r="C58" s="107"/>
      <c r="D58" s="48">
        <v>0</v>
      </c>
      <c r="E58" s="48">
        <v>0</v>
      </c>
      <c r="F58" s="48">
        <v>0</v>
      </c>
      <c r="G58" s="43">
        <v>0</v>
      </c>
      <c r="H58" s="43">
        <v>0</v>
      </c>
      <c r="I58" s="43">
        <v>0</v>
      </c>
      <c r="J58" s="44">
        <f t="shared" si="1"/>
        <v>0</v>
      </c>
      <c r="K58" s="44">
        <f t="shared" si="1"/>
        <v>0</v>
      </c>
      <c r="L58" s="44">
        <f t="shared" si="1"/>
        <v>0</v>
      </c>
    </row>
    <row r="59" spans="1:12" ht="13.5" thickBot="1">
      <c r="A59" s="27" t="s">
        <v>38</v>
      </c>
      <c r="B59" s="106" t="s">
        <v>93</v>
      </c>
      <c r="C59" s="107"/>
      <c r="D59" s="48">
        <v>0</v>
      </c>
      <c r="E59" s="48">
        <v>0</v>
      </c>
      <c r="F59" s="48">
        <v>0</v>
      </c>
      <c r="G59" s="43">
        <v>0</v>
      </c>
      <c r="H59" s="43">
        <v>0</v>
      </c>
      <c r="I59" s="43">
        <v>0</v>
      </c>
      <c r="J59" s="44">
        <f t="shared" si="1"/>
        <v>0</v>
      </c>
      <c r="K59" s="44">
        <f t="shared" si="1"/>
        <v>0</v>
      </c>
      <c r="L59" s="44">
        <f t="shared" si="1"/>
        <v>0</v>
      </c>
    </row>
    <row r="60" spans="1:12" ht="13.5" thickBot="1">
      <c r="A60" s="27" t="s">
        <v>94</v>
      </c>
      <c r="B60" s="106" t="s">
        <v>95</v>
      </c>
      <c r="C60" s="107"/>
      <c r="D60" s="48">
        <f>D45+D57+D58+D59</f>
        <v>234519</v>
      </c>
      <c r="E60" s="48">
        <f>E45+E57+E58+E59</f>
        <v>265136</v>
      </c>
      <c r="F60" s="48">
        <f>F45+F57+F58+F59</f>
        <v>255708</v>
      </c>
      <c r="G60" s="43">
        <v>0</v>
      </c>
      <c r="H60" s="43">
        <v>0</v>
      </c>
      <c r="I60" s="43">
        <v>0</v>
      </c>
      <c r="J60" s="48">
        <f>J45+J57+J58+J59</f>
        <v>234519</v>
      </c>
      <c r="K60" s="48">
        <f>K45+K57+K58+K59</f>
        <v>265136</v>
      </c>
      <c r="L60" s="48">
        <f>L45+L57+L58+L59</f>
        <v>255708</v>
      </c>
    </row>
    <row r="61" spans="1:12" ht="13.5" thickBot="1">
      <c r="A61" s="27"/>
      <c r="B61" s="106" t="s">
        <v>96</v>
      </c>
      <c r="C61" s="107"/>
      <c r="D61" s="43">
        <f>D27-D60</f>
        <v>-6026</v>
      </c>
      <c r="E61" s="43">
        <f>E27-E60</f>
        <v>-5008</v>
      </c>
      <c r="F61" s="43">
        <f>F27-F60</f>
        <v>-22928</v>
      </c>
      <c r="G61" s="43">
        <v>0</v>
      </c>
      <c r="H61" s="43">
        <v>0</v>
      </c>
      <c r="I61" s="43">
        <v>0</v>
      </c>
      <c r="J61" s="44">
        <f t="shared" si="1"/>
        <v>-6026</v>
      </c>
      <c r="K61" s="44">
        <f t="shared" si="1"/>
        <v>-5008</v>
      </c>
      <c r="L61" s="44">
        <f t="shared" si="1"/>
        <v>-22928</v>
      </c>
    </row>
    <row r="62" spans="1:12" ht="13.5" thickBot="1">
      <c r="A62" s="27" t="s">
        <v>39</v>
      </c>
      <c r="B62" s="106" t="s">
        <v>97</v>
      </c>
      <c r="C62" s="107"/>
      <c r="D62" s="49">
        <f aca="true" t="shared" si="2" ref="D62:I62">D63+D64</f>
        <v>13920</v>
      </c>
      <c r="E62" s="49">
        <f t="shared" si="2"/>
        <v>13920</v>
      </c>
      <c r="F62" s="49">
        <f t="shared" si="2"/>
        <v>13920</v>
      </c>
      <c r="G62" s="49">
        <f t="shared" si="2"/>
        <v>880</v>
      </c>
      <c r="H62" s="49">
        <f t="shared" si="2"/>
        <v>880</v>
      </c>
      <c r="I62" s="49">
        <f t="shared" si="2"/>
        <v>880</v>
      </c>
      <c r="J62" s="44">
        <f t="shared" si="1"/>
        <v>14800</v>
      </c>
      <c r="K62" s="44">
        <f t="shared" si="1"/>
        <v>14800</v>
      </c>
      <c r="L62" s="44">
        <f t="shared" si="1"/>
        <v>14800</v>
      </c>
    </row>
    <row r="63" spans="1:12" ht="13.5" thickBot="1">
      <c r="A63" s="27"/>
      <c r="B63" s="40" t="s">
        <v>42</v>
      </c>
      <c r="C63" s="31" t="s">
        <v>98</v>
      </c>
      <c r="D63" s="49">
        <v>7870</v>
      </c>
      <c r="E63" s="49">
        <v>7870</v>
      </c>
      <c r="F63" s="49">
        <v>7870</v>
      </c>
      <c r="G63" s="49">
        <v>880</v>
      </c>
      <c r="H63" s="49">
        <v>880</v>
      </c>
      <c r="I63" s="49">
        <v>880</v>
      </c>
      <c r="J63" s="44">
        <f aca="true" t="shared" si="3" ref="J63:L81">D63+G63</f>
        <v>8750</v>
      </c>
      <c r="K63" s="44">
        <f t="shared" si="3"/>
        <v>8750</v>
      </c>
      <c r="L63" s="44">
        <f t="shared" si="3"/>
        <v>8750</v>
      </c>
    </row>
    <row r="64" spans="1:12" ht="13.5" thickBot="1">
      <c r="A64" s="27"/>
      <c r="B64" s="40" t="s">
        <v>44</v>
      </c>
      <c r="C64" s="31" t="s">
        <v>99</v>
      </c>
      <c r="D64" s="49">
        <v>6050</v>
      </c>
      <c r="E64" s="49">
        <v>6050</v>
      </c>
      <c r="F64" s="49">
        <v>6050</v>
      </c>
      <c r="G64" s="43">
        <v>0</v>
      </c>
      <c r="H64" s="43">
        <v>0</v>
      </c>
      <c r="I64" s="43">
        <v>0</v>
      </c>
      <c r="J64" s="44">
        <f t="shared" si="3"/>
        <v>6050</v>
      </c>
      <c r="K64" s="44">
        <f t="shared" si="3"/>
        <v>6050</v>
      </c>
      <c r="L64" s="44">
        <f t="shared" si="3"/>
        <v>6050</v>
      </c>
    </row>
    <row r="65" spans="1:12" ht="13.5" thickBot="1">
      <c r="A65" s="27" t="s">
        <v>100</v>
      </c>
      <c r="B65" s="96" t="s">
        <v>101</v>
      </c>
      <c r="C65" s="97"/>
      <c r="D65" s="43">
        <f aca="true" t="shared" si="4" ref="D65:I65">D62</f>
        <v>13920</v>
      </c>
      <c r="E65" s="43">
        <f t="shared" si="4"/>
        <v>13920</v>
      </c>
      <c r="F65" s="43">
        <f t="shared" si="4"/>
        <v>13920</v>
      </c>
      <c r="G65" s="43">
        <f t="shared" si="4"/>
        <v>880</v>
      </c>
      <c r="H65" s="43">
        <f t="shared" si="4"/>
        <v>880</v>
      </c>
      <c r="I65" s="43">
        <f t="shared" si="4"/>
        <v>880</v>
      </c>
      <c r="J65" s="44">
        <f t="shared" si="3"/>
        <v>14800</v>
      </c>
      <c r="K65" s="44">
        <f t="shared" si="3"/>
        <v>14800</v>
      </c>
      <c r="L65" s="44">
        <f t="shared" si="3"/>
        <v>14800</v>
      </c>
    </row>
    <row r="66" spans="1:12" ht="13.5" thickBot="1">
      <c r="A66" s="21" t="s">
        <v>102</v>
      </c>
      <c r="B66" s="102" t="s">
        <v>103</v>
      </c>
      <c r="C66" s="103"/>
      <c r="D66" s="43">
        <v>0</v>
      </c>
      <c r="E66" s="43">
        <v>1646</v>
      </c>
      <c r="F66" s="43">
        <v>1646</v>
      </c>
      <c r="G66" s="43">
        <v>19946</v>
      </c>
      <c r="H66" s="43">
        <v>20574</v>
      </c>
      <c r="I66" s="43">
        <v>20574</v>
      </c>
      <c r="J66" s="44">
        <v>0</v>
      </c>
      <c r="K66" s="44">
        <v>0</v>
      </c>
      <c r="L66" s="44">
        <v>0</v>
      </c>
    </row>
    <row r="67" spans="1:12" ht="13.5" thickBot="1">
      <c r="A67" s="21" t="s">
        <v>104</v>
      </c>
      <c r="B67" s="102" t="s">
        <v>105</v>
      </c>
      <c r="C67" s="103"/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f t="shared" si="3"/>
        <v>0</v>
      </c>
      <c r="K67" s="44">
        <f t="shared" si="3"/>
        <v>0</v>
      </c>
      <c r="L67" s="44">
        <f t="shared" si="3"/>
        <v>0</v>
      </c>
    </row>
    <row r="68" spans="1:12" ht="13.5" thickBot="1">
      <c r="A68" s="21"/>
      <c r="B68" s="37" t="s">
        <v>42</v>
      </c>
      <c r="C68" s="31" t="s">
        <v>106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4">
        <f t="shared" si="3"/>
        <v>0</v>
      </c>
      <c r="K68" s="44">
        <f t="shared" si="3"/>
        <v>0</v>
      </c>
      <c r="L68" s="44">
        <f t="shared" si="3"/>
        <v>0</v>
      </c>
    </row>
    <row r="69" spans="1:12" ht="13.5" thickBot="1">
      <c r="A69" s="21"/>
      <c r="B69" s="37" t="s">
        <v>44</v>
      </c>
      <c r="C69" s="31" t="s">
        <v>107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4">
        <f t="shared" si="3"/>
        <v>0</v>
      </c>
      <c r="K69" s="44">
        <f t="shared" si="3"/>
        <v>0</v>
      </c>
      <c r="L69" s="44">
        <f t="shared" si="3"/>
        <v>0</v>
      </c>
    </row>
    <row r="70" spans="1:12" ht="13.5" thickBot="1">
      <c r="A70" s="21"/>
      <c r="B70" s="37" t="s">
        <v>52</v>
      </c>
      <c r="C70" s="31" t="s">
        <v>108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4">
        <f t="shared" si="3"/>
        <v>0</v>
      </c>
      <c r="K70" s="44">
        <f t="shared" si="3"/>
        <v>0</v>
      </c>
      <c r="L70" s="44">
        <f t="shared" si="3"/>
        <v>0</v>
      </c>
    </row>
    <row r="71" spans="1:12" ht="13.5" thickBot="1">
      <c r="A71" s="21"/>
      <c r="B71" s="37" t="s">
        <v>16</v>
      </c>
      <c r="C71" s="31" t="s">
        <v>109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4">
        <f t="shared" si="3"/>
        <v>0</v>
      </c>
      <c r="K71" s="44">
        <f t="shared" si="3"/>
        <v>0</v>
      </c>
      <c r="L71" s="44">
        <f t="shared" si="3"/>
        <v>0</v>
      </c>
    </row>
    <row r="72" spans="1:12" ht="13.5" thickBot="1">
      <c r="A72" s="27" t="s">
        <v>110</v>
      </c>
      <c r="B72" s="96" t="s">
        <v>111</v>
      </c>
      <c r="C72" s="97"/>
      <c r="D72" s="43">
        <v>0</v>
      </c>
      <c r="E72" s="43">
        <v>1646</v>
      </c>
      <c r="F72" s="43">
        <v>0</v>
      </c>
      <c r="G72" s="43">
        <v>0</v>
      </c>
      <c r="H72" s="43">
        <v>0</v>
      </c>
      <c r="I72" s="43">
        <v>0</v>
      </c>
      <c r="J72" s="44">
        <f t="shared" si="3"/>
        <v>0</v>
      </c>
      <c r="K72" s="44">
        <f t="shared" si="3"/>
        <v>1646</v>
      </c>
      <c r="L72" s="44">
        <f t="shared" si="3"/>
        <v>0</v>
      </c>
    </row>
    <row r="73" spans="1:12" ht="13.5" thickBot="1">
      <c r="A73" s="27" t="s">
        <v>112</v>
      </c>
      <c r="B73" s="106" t="s">
        <v>113</v>
      </c>
      <c r="C73" s="107"/>
      <c r="D73" s="43">
        <f>D65+D72</f>
        <v>13920</v>
      </c>
      <c r="E73" s="43">
        <v>15566</v>
      </c>
      <c r="F73" s="43">
        <v>15566</v>
      </c>
      <c r="G73" s="43">
        <f>G65+G66</f>
        <v>20826</v>
      </c>
      <c r="H73" s="43">
        <f>H65+H66</f>
        <v>21454</v>
      </c>
      <c r="I73" s="43">
        <f>I65+I66</f>
        <v>21454</v>
      </c>
      <c r="J73" s="44">
        <v>13920</v>
      </c>
      <c r="K73" s="44">
        <v>15566</v>
      </c>
      <c r="L73" s="44">
        <v>15566</v>
      </c>
    </row>
    <row r="74" spans="1:12" ht="13.5" thickBot="1">
      <c r="A74" s="27"/>
      <c r="B74" s="38" t="s">
        <v>114</v>
      </c>
      <c r="C74" s="39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2" ht="13.5" thickBot="1">
      <c r="A75" s="21" t="s">
        <v>115</v>
      </c>
      <c r="B75" s="102" t="s">
        <v>116</v>
      </c>
      <c r="C75" s="103"/>
      <c r="D75" s="43">
        <v>19946</v>
      </c>
      <c r="E75" s="43">
        <v>20574</v>
      </c>
      <c r="F75" s="43">
        <v>20574</v>
      </c>
      <c r="G75" s="43">
        <v>0</v>
      </c>
      <c r="H75" s="43">
        <v>0</v>
      </c>
      <c r="I75" s="43">
        <v>0</v>
      </c>
      <c r="J75" s="44">
        <v>13920</v>
      </c>
      <c r="K75" s="44">
        <v>15566</v>
      </c>
      <c r="L75" s="44">
        <v>15566</v>
      </c>
    </row>
    <row r="76" spans="1:12" ht="13.5" thickBot="1">
      <c r="A76" s="21" t="s">
        <v>117</v>
      </c>
      <c r="B76" s="102" t="s">
        <v>118</v>
      </c>
      <c r="C76" s="103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4">
        <f t="shared" si="3"/>
        <v>0</v>
      </c>
      <c r="K76" s="44">
        <f t="shared" si="3"/>
        <v>0</v>
      </c>
      <c r="L76" s="44">
        <f t="shared" si="3"/>
        <v>0</v>
      </c>
    </row>
    <row r="77" spans="1:12" ht="13.5" thickBot="1">
      <c r="A77" s="21"/>
      <c r="B77" s="37" t="s">
        <v>42</v>
      </c>
      <c r="C77" s="31" t="s">
        <v>119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4">
        <f t="shared" si="3"/>
        <v>0</v>
      </c>
      <c r="K77" s="44">
        <f t="shared" si="3"/>
        <v>0</v>
      </c>
      <c r="L77" s="44">
        <f t="shared" si="3"/>
        <v>0</v>
      </c>
    </row>
    <row r="78" spans="1:12" ht="13.5" thickBot="1">
      <c r="A78" s="21"/>
      <c r="B78" s="37" t="s">
        <v>44</v>
      </c>
      <c r="C78" s="31" t="s">
        <v>120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2" ht="13.5" thickBot="1">
      <c r="A79" s="21"/>
      <c r="B79" s="37" t="s">
        <v>52</v>
      </c>
      <c r="C79" s="31" t="s">
        <v>121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2" ht="13.5" thickBot="1">
      <c r="A80" s="27" t="s">
        <v>122</v>
      </c>
      <c r="B80" s="106" t="s">
        <v>123</v>
      </c>
      <c r="C80" s="107"/>
      <c r="D80" s="43">
        <f>D75+D76</f>
        <v>19946</v>
      </c>
      <c r="E80" s="43">
        <v>20574</v>
      </c>
      <c r="F80" s="43">
        <v>20574</v>
      </c>
      <c r="G80" s="43">
        <v>0</v>
      </c>
      <c r="H80" s="43">
        <v>0</v>
      </c>
      <c r="I80" s="43">
        <v>0</v>
      </c>
      <c r="J80" s="44">
        <v>0</v>
      </c>
      <c r="K80" s="44">
        <v>0</v>
      </c>
      <c r="L80" s="44">
        <v>0</v>
      </c>
    </row>
    <row r="81" spans="1:12" ht="13.5" thickBot="1">
      <c r="A81" s="27"/>
      <c r="B81" s="38" t="s">
        <v>124</v>
      </c>
      <c r="C81" s="39" t="s">
        <v>125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4">
        <f t="shared" si="3"/>
        <v>0</v>
      </c>
      <c r="K81" s="44">
        <f t="shared" si="3"/>
        <v>0</v>
      </c>
      <c r="L81" s="44">
        <f t="shared" si="3"/>
        <v>0</v>
      </c>
    </row>
    <row r="82" spans="1:12" ht="13.5" thickBot="1">
      <c r="A82" s="27" t="s">
        <v>126</v>
      </c>
      <c r="B82" s="106" t="s">
        <v>127</v>
      </c>
      <c r="C82" s="107"/>
      <c r="D82" s="50">
        <f aca="true" t="shared" si="5" ref="D82:J83">D27+D80+D81</f>
        <v>248439</v>
      </c>
      <c r="E82" s="50">
        <f t="shared" si="5"/>
        <v>280702</v>
      </c>
      <c r="F82" s="50">
        <f>F27</f>
        <v>232780</v>
      </c>
      <c r="G82" s="50">
        <f t="shared" si="5"/>
        <v>20826</v>
      </c>
      <c r="H82" s="50">
        <f t="shared" si="5"/>
        <v>21454</v>
      </c>
      <c r="I82" s="50">
        <f t="shared" si="5"/>
        <v>20597</v>
      </c>
      <c r="J82" s="50">
        <f t="shared" si="5"/>
        <v>249319</v>
      </c>
      <c r="K82" s="50">
        <f>K27+K80+K81</f>
        <v>281582</v>
      </c>
      <c r="L82" s="50">
        <f>L27</f>
        <v>253377</v>
      </c>
    </row>
    <row r="83" spans="1:12" ht="13.5" thickBot="1">
      <c r="A83" s="41" t="s">
        <v>128</v>
      </c>
      <c r="B83" s="108" t="s">
        <v>129</v>
      </c>
      <c r="C83" s="109"/>
      <c r="D83" s="50">
        <f aca="true" t="shared" si="6" ref="D83:I83">D60+D73+D74</f>
        <v>248439</v>
      </c>
      <c r="E83" s="50">
        <f t="shared" si="6"/>
        <v>280702</v>
      </c>
      <c r="F83" s="50">
        <f t="shared" si="6"/>
        <v>271274</v>
      </c>
      <c r="G83" s="50">
        <f t="shared" si="6"/>
        <v>20826</v>
      </c>
      <c r="H83" s="50">
        <f t="shared" si="6"/>
        <v>21454</v>
      </c>
      <c r="I83" s="50">
        <f t="shared" si="6"/>
        <v>21454</v>
      </c>
      <c r="J83" s="50">
        <f t="shared" si="5"/>
        <v>249319</v>
      </c>
      <c r="K83" s="50">
        <f>K28+K81+K82</f>
        <v>281582</v>
      </c>
      <c r="L83" s="50">
        <f>F83+I65</f>
        <v>272154</v>
      </c>
    </row>
  </sheetData>
  <sheetProtection/>
  <mergeCells count="56">
    <mergeCell ref="B65:C65"/>
    <mergeCell ref="B66:C66"/>
    <mergeCell ref="B67:C67"/>
    <mergeCell ref="B72:C72"/>
    <mergeCell ref="B82:C82"/>
    <mergeCell ref="B83:C83"/>
    <mergeCell ref="B73:C73"/>
    <mergeCell ref="B75:C75"/>
    <mergeCell ref="B76:C76"/>
    <mergeCell ref="B80:C80"/>
    <mergeCell ref="B57:C57"/>
    <mergeCell ref="B58:C58"/>
    <mergeCell ref="B59:C59"/>
    <mergeCell ref="B60:C60"/>
    <mergeCell ref="B61:C61"/>
    <mergeCell ref="B62:C62"/>
    <mergeCell ref="B35:C35"/>
    <mergeCell ref="B40:C40"/>
    <mergeCell ref="B45:C45"/>
    <mergeCell ref="B46:C46"/>
    <mergeCell ref="B50:C50"/>
    <mergeCell ref="B53:C5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D9:F9"/>
    <mergeCell ref="G9:I9"/>
    <mergeCell ref="J9:L9"/>
    <mergeCell ref="B10:C10"/>
    <mergeCell ref="B11:C11"/>
    <mergeCell ref="B12:C12"/>
    <mergeCell ref="A1:L1"/>
    <mergeCell ref="A2:L2"/>
    <mergeCell ref="A3:L3"/>
    <mergeCell ref="A4:L4"/>
    <mergeCell ref="A5:L5"/>
    <mergeCell ref="A6:A8"/>
    <mergeCell ref="B6:C8"/>
    <mergeCell ref="D6:F7"/>
    <mergeCell ref="G6:I7"/>
    <mergeCell ref="J6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user</cp:lastModifiedBy>
  <cp:lastPrinted>2015-05-28T13:57:42Z</cp:lastPrinted>
  <dcterms:created xsi:type="dcterms:W3CDTF">2015-05-27T09:48:54Z</dcterms:created>
  <dcterms:modified xsi:type="dcterms:W3CDTF">2020-08-05T10:16:41Z</dcterms:modified>
  <cp:category/>
  <cp:version/>
  <cp:contentType/>
  <cp:contentStatus/>
</cp:coreProperties>
</file>