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8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</sheets>
  <definedNames/>
  <calcPr fullCalcOnLoad="1"/>
</workbook>
</file>

<file path=xl/sharedStrings.xml><?xml version="1.0" encoding="utf-8"?>
<sst xmlns="http://schemas.openxmlformats.org/spreadsheetml/2006/main" count="225" uniqueCount="171">
  <si>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</si>
  <si>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</si>
  <si>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</si>
  <si>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</si>
  <si>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</si>
  <si>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</si>
  <si>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</si>
  <si>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</si>
  <si>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</si>
  <si>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</si>
  <si>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</si>
  <si>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</si>
  <si>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</si>
  <si>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</si>
  <si>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</si>
  <si>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</si>
  <si>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</si>
  <si>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</si>
  <si>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</si>
  <si>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</si>
  <si>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</si>
  <si>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</si>
  <si>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</si>
  <si>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</si>
  <si>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</si>
  <si>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</si>
  <si>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</si>
  <si>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</si>
  <si>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</si>
  <si>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</si>
  <si>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</si>
  <si>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</si>
  <si>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</si>
  <si>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</si>
  <si>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</si>
  <si>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</si>
  <si>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</si>
  <si>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</si>
  <si>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</si>
  <si>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</si>
  <si>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</si>
  <si>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</si>
  <si>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</si>
  <si>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</si>
  <si>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</si>
  <si>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</si>
  <si>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</si>
  <si>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</si>
  <si>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</si>
  <si>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</si>
  <si>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</si>
  <si>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</si>
  <si>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</si>
  <si>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</si>
  <si>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</si>
  <si>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</si>
  <si>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</si>
  <si>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</si>
  <si>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</si>
  <si>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</si>
  <si>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</si>
  <si>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</si>
  <si>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</si>
  <si>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</si>
  <si>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</si>
  <si>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</si>
  <si>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</si>
  <si>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</si>
  <si>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</si>
  <si>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</si>
  <si>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</si>
  <si>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</si>
  <si>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</si>
  <si>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</si>
  <si>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</si>
  <si>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</si>
  <si>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</si>
  <si>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</si>
  <si>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</si>
  <si>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</si>
  <si>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Erdei Faluért Alapítvány támogatása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</si>
  <si>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</si>
  <si>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</si>
  <si>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</si>
  <si>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</si>
  <si>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</si>
  <si>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</si>
  <si>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</si>
  <si>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</si>
  <si>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</si>
  <si>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</si>
  <si>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</si>
  <si>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</si>
  <si>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</si>
  <si>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</si>
  <si>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</si>
  <si>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</si>
  <si>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</si>
  <si>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</si>
  <si>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</si>
  <si>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</si>
  <si>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</si>
  <si>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</si>
  <si>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</si>
  <si>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</si>
  <si>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</si>
  <si>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</si>
  <si>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</si>
  <si>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</si>
  <si>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</si>
  <si>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</si>
  <si>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</si>
  <si>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</si>
  <si>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</si>
  <si>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</si>
  <si>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</si>
  <si>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</si>
  <si>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</si>
  <si>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</si>
  <si>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</si>
  <si>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</si>
  <si>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</si>
  <si>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</si>
  <si>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</si>
  <si>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</si>
  <si>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Telekadó kedvezmény</t>
  </si>
  <si>
    <t>60 évet betöltött adózó</t>
  </si>
  <si>
    <r>
      <t>1,25 Ft/m</t>
    </r>
    <r>
      <rPr>
        <vertAlign val="superscript"/>
        <sz val="10"/>
        <rFont val="Arial"/>
        <family val="2"/>
      </rPr>
      <t>2</t>
    </r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</si>
  <si>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</si>
  <si>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</si>
  <si>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</si>
  <si>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</si>
  <si>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</si>
  <si>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</si>
  <si>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NEM RELAVÁNS</t>
  </si>
  <si>
    <t>Pusztaapáti Község Önkormányzatának többéves költségvetési kiadással járó kötelezettségi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</si>
  <si>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</si>
  <si>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</si>
  <si>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</si>
  <si>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</si>
  <si>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</si>
  <si>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</si>
  <si>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041233 Hosszabb időtartamú közfoglalkoztatás</t>
  </si>
  <si>
    <t>045160 Közutak, hídak, alagutak üzemeltetése</t>
  </si>
  <si>
    <t>066020 Város és községgazdálkodási egyéb szolgáltatások</t>
  </si>
  <si>
    <t>107055 Falugondnoki szolgálat</t>
  </si>
  <si>
    <t>107060 Önkormányzati támogatások</t>
  </si>
  <si>
    <t xml:space="preserve">Tartalék </t>
  </si>
  <si>
    <t>018010 Önkormányzatok elszámolása a központi költségvetéssel</t>
  </si>
  <si>
    <t>061030 Lakáshoz jutást segítő támogatások</t>
  </si>
  <si>
    <t>Tartalék</t>
  </si>
  <si>
    <t>Kerítés építés</t>
  </si>
  <si>
    <t>Beruházás, felújítás (K 6 )</t>
  </si>
  <si>
    <t>074031 Család-, nővédelmi igazgatás</t>
  </si>
  <si>
    <t>082044 Könyvtári szolgáltatás</t>
  </si>
  <si>
    <t>Számítógép vásárlás</t>
  </si>
  <si>
    <t>Felújítás (K7)</t>
  </si>
  <si>
    <t>Fűnyíró vásárlás</t>
  </si>
  <si>
    <t>Rendezési terv készítés</t>
  </si>
  <si>
    <t>Pusztaapáti község Önkormányzatának 2019. évi címrendje</t>
  </si>
  <si>
    <t>Pusztaapáti Község Önkormányzatának 2019. évi bevételei</t>
  </si>
  <si>
    <t>Pusztaapáti Község Önkormányzatának 2019. évi kiadásai  kormányzati funkció szerint</t>
  </si>
  <si>
    <t>Pusztaapáti Község Önkormányzatának 2019. évi tervezett</t>
  </si>
  <si>
    <t>Pusztaapáti Község Önkormányzat 2019. évi közvetlen támogatásai</t>
  </si>
  <si>
    <t>Pusztaapáti Község Önkormányzat 2019. évi előirányzat-felhasználási ütemterve</t>
  </si>
  <si>
    <t>Pusztaapáti Község  Önkormányzat által 2019. évben nyújtott közvetett támogatások</t>
  </si>
  <si>
    <t>További évek 2022-től</t>
  </si>
  <si>
    <t>018030 Önkormányzatok finanszírozási célú elszámolása</t>
  </si>
  <si>
    <t>Finaszírozási műveletek (k9)</t>
  </si>
  <si>
    <t>Munkaeszköz vásárlás</t>
  </si>
  <si>
    <t>Eszköz vásárlás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</si>
</sst>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</numFmts>
  <fonts count="59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6" fillId="0" borderId="0" xfId="4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wrapText="1"/>
    </xf>
    <xf numFmtId="167" fontId="55" fillId="0" borderId="11" xfId="40" applyNumberFormat="1" applyFont="1" applyBorder="1" applyAlignment="1">
      <alignment horizontal="center" vertical="center" wrapText="1"/>
    </xf>
    <xf numFmtId="167" fontId="55" fillId="0" borderId="11" xfId="40" applyNumberFormat="1" applyFont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55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33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67" fontId="55" fillId="0" borderId="11" xfId="40" applyNumberFormat="1" applyFont="1" applyBorder="1" applyAlignment="1">
      <alignment horizontal="center" vertical="center" wrapText="1" shrinkToFit="1"/>
    </xf>
    <xf numFmtId="167" fontId="55" fillId="0" borderId="11" xfId="40" applyNumberFormat="1" applyFont="1" applyBorder="1" applyAlignment="1">
      <alignment vertical="center" wrapText="1" shrinkToFit="1"/>
    </xf>
    <xf numFmtId="167" fontId="49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0" fontId="53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09" t="s">
        <v>0</v>
      </c>
      <c r="B1" s="109"/>
    </row>
    <row r="2" ht="29.25" customHeight="1">
      <c r="A2" s="5" t="s">
        <v>159</v>
      </c>
    </row>
    <row r="4" ht="15.75" customHeight="1">
      <c r="A4" s="1" t="s">
        <v>1</v>
      </c>
    </row>
    <row r="5" ht="15.75" customHeight="1">
      <c r="A5" s="2" t="s">
        <v>141</v>
      </c>
    </row>
    <row r="6" ht="15.75" customHeight="1">
      <c r="A6" s="2" t="s">
        <v>148</v>
      </c>
    </row>
    <row r="7" ht="15.75" customHeight="1">
      <c r="A7" s="2" t="s">
        <v>167</v>
      </c>
    </row>
    <row r="8" ht="15.75" customHeight="1">
      <c r="A8" s="2" t="s">
        <v>142</v>
      </c>
    </row>
    <row r="9" ht="15.75" customHeight="1">
      <c r="A9" s="2" t="s">
        <v>143</v>
      </c>
    </row>
    <row r="10" ht="15.75" customHeight="1">
      <c r="A10" s="2" t="s">
        <v>149</v>
      </c>
    </row>
    <row r="11" ht="15.75" customHeight="1">
      <c r="A11" s="2" t="s">
        <v>2</v>
      </c>
    </row>
    <row r="12" ht="15.75" customHeight="1">
      <c r="A12" s="2" t="s">
        <v>3</v>
      </c>
    </row>
    <row r="13" ht="15.75" customHeight="1">
      <c r="A13" s="3" t="s">
        <v>144</v>
      </c>
    </row>
    <row r="14" ht="15.75" customHeight="1">
      <c r="A14" s="3" t="s">
        <v>153</v>
      </c>
    </row>
    <row r="15" ht="15.75" customHeight="1">
      <c r="A15" s="2" t="s">
        <v>6</v>
      </c>
    </row>
    <row r="16" ht="15.75" customHeight="1">
      <c r="A16" s="2" t="s">
        <v>5</v>
      </c>
    </row>
    <row r="17" ht="15.75" customHeight="1">
      <c r="A17" s="3" t="s">
        <v>4</v>
      </c>
    </row>
    <row r="18" ht="15.75" customHeight="1">
      <c r="A18" s="2" t="s">
        <v>145</v>
      </c>
    </row>
    <row r="19" ht="15.75" customHeight="1">
      <c r="A19" s="2" t="s">
        <v>146</v>
      </c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8" customWidth="1"/>
    <col min="4" max="4" width="12.57421875" style="33" bestFit="1" customWidth="1"/>
    <col min="5" max="6" width="10.57421875" style="33" customWidth="1"/>
  </cols>
  <sheetData>
    <row r="2" spans="2:6" ht="12.75">
      <c r="B2" s="6"/>
      <c r="F2" s="106" t="s">
        <v>7</v>
      </c>
    </row>
    <row r="3" spans="2:6" ht="15.75">
      <c r="B3" s="110" t="s">
        <v>160</v>
      </c>
      <c r="C3" s="110"/>
      <c r="D3" s="110"/>
      <c r="E3" s="110"/>
      <c r="F3" s="110"/>
    </row>
    <row r="4" spans="2:6" ht="12.75">
      <c r="B4" s="7"/>
      <c r="D4" s="111" t="s">
        <v>8</v>
      </c>
      <c r="E4" s="111"/>
      <c r="F4" s="111"/>
    </row>
    <row r="5" spans="1:6" ht="24">
      <c r="A5" s="8" t="s">
        <v>9</v>
      </c>
      <c r="B5" s="9" t="s">
        <v>10</v>
      </c>
      <c r="C5" s="99" t="s">
        <v>11</v>
      </c>
      <c r="D5" s="103" t="s">
        <v>12</v>
      </c>
      <c r="E5" s="104" t="s">
        <v>13</v>
      </c>
      <c r="F5" s="104" t="s">
        <v>14</v>
      </c>
    </row>
    <row r="6" spans="1:6" ht="21" customHeight="1">
      <c r="A6" s="8">
        <v>1</v>
      </c>
      <c r="B6" s="10" t="s">
        <v>136</v>
      </c>
      <c r="C6" s="100" t="s">
        <v>15</v>
      </c>
      <c r="D6" s="37">
        <v>7741</v>
      </c>
      <c r="E6" s="37">
        <v>7741</v>
      </c>
      <c r="F6" s="37"/>
    </row>
    <row r="7" spans="1:6" ht="27.75" customHeight="1">
      <c r="A7" s="8">
        <f>A6+1</f>
        <v>2</v>
      </c>
      <c r="B7" s="10" t="s">
        <v>137</v>
      </c>
      <c r="C7" s="100" t="s">
        <v>16</v>
      </c>
      <c r="D7" s="37">
        <v>2090</v>
      </c>
      <c r="E7" s="37">
        <v>2090</v>
      </c>
      <c r="F7" s="37"/>
    </row>
    <row r="8" spans="1:6" ht="19.5" customHeight="1">
      <c r="A8" s="8">
        <f aca="true" t="shared" si="0" ref="A8:A29">A7+1</f>
        <v>3</v>
      </c>
      <c r="B8" s="107" t="s">
        <v>138</v>
      </c>
      <c r="C8" s="100" t="s">
        <v>17</v>
      </c>
      <c r="D8" s="37">
        <v>1800</v>
      </c>
      <c r="E8" s="37">
        <v>1800</v>
      </c>
      <c r="F8" s="37"/>
    </row>
    <row r="9" spans="1:6" ht="23.25" customHeight="1">
      <c r="A9" s="11">
        <f t="shared" si="0"/>
        <v>4</v>
      </c>
      <c r="B9" s="12" t="s">
        <v>139</v>
      </c>
      <c r="C9" s="101" t="s">
        <v>18</v>
      </c>
      <c r="D9" s="105">
        <f>SUM(D6:D8)</f>
        <v>11631</v>
      </c>
      <c r="E9" s="105">
        <f>SUM(E6:E8)</f>
        <v>11631</v>
      </c>
      <c r="F9" s="105">
        <f>SUM(F6:F8)</f>
        <v>0</v>
      </c>
    </row>
    <row r="10" spans="1:6" ht="23.25" customHeight="1">
      <c r="A10" s="8">
        <f t="shared" si="0"/>
        <v>5</v>
      </c>
      <c r="B10" s="10" t="s">
        <v>140</v>
      </c>
      <c r="C10" s="100" t="s">
        <v>19</v>
      </c>
      <c r="D10" s="37">
        <v>984</v>
      </c>
      <c r="E10" s="37">
        <v>984</v>
      </c>
      <c r="F10" s="37"/>
    </row>
    <row r="11" spans="1:6" ht="21" customHeight="1">
      <c r="A11" s="8">
        <f t="shared" si="0"/>
        <v>6</v>
      </c>
      <c r="B11" s="12" t="s">
        <v>20</v>
      </c>
      <c r="C11" s="101" t="s">
        <v>21</v>
      </c>
      <c r="D11" s="105">
        <f>SUM(D9:D10)</f>
        <v>12615</v>
      </c>
      <c r="E11" s="105">
        <f>SUM(E9:E10)</f>
        <v>12615</v>
      </c>
      <c r="F11" s="105">
        <f>SUM(F9:F10)</f>
        <v>0</v>
      </c>
    </row>
    <row r="12" spans="1:6" s="65" customFormat="1" ht="23.25" customHeight="1">
      <c r="A12" s="38">
        <f t="shared" si="0"/>
        <v>7</v>
      </c>
      <c r="B12" s="12" t="s">
        <v>22</v>
      </c>
      <c r="C12" s="102" t="s">
        <v>23</v>
      </c>
      <c r="D12" s="39">
        <v>0</v>
      </c>
      <c r="E12" s="39">
        <v>0</v>
      </c>
      <c r="F12" s="39"/>
    </row>
    <row r="13" spans="1:6" ht="15" customHeight="1">
      <c r="A13" s="8">
        <f t="shared" si="0"/>
        <v>8</v>
      </c>
      <c r="B13" s="10" t="s">
        <v>24</v>
      </c>
      <c r="C13" s="100" t="s">
        <v>25</v>
      </c>
      <c r="D13" s="37">
        <v>0</v>
      </c>
      <c r="E13" s="37"/>
      <c r="F13" s="37"/>
    </row>
    <row r="14" spans="1:6" ht="15.75" customHeight="1">
      <c r="A14" s="8">
        <f t="shared" si="0"/>
        <v>9</v>
      </c>
      <c r="B14" s="10" t="s">
        <v>26</v>
      </c>
      <c r="C14" s="100" t="s">
        <v>27</v>
      </c>
      <c r="D14" s="37">
        <v>500</v>
      </c>
      <c r="E14" s="37">
        <v>500</v>
      </c>
      <c r="F14" s="37"/>
    </row>
    <row r="15" spans="1:6" ht="15" customHeight="1">
      <c r="A15" s="8">
        <f t="shared" si="0"/>
        <v>10</v>
      </c>
      <c r="B15" s="10" t="s">
        <v>28</v>
      </c>
      <c r="C15" s="100" t="s">
        <v>29</v>
      </c>
      <c r="D15" s="37">
        <v>400</v>
      </c>
      <c r="E15" s="37">
        <v>400</v>
      </c>
      <c r="F15" s="37"/>
    </row>
    <row r="16" spans="1:6" ht="12.75" customHeight="1">
      <c r="A16" s="8">
        <f t="shared" si="0"/>
        <v>11</v>
      </c>
      <c r="B16" s="10" t="s">
        <v>30</v>
      </c>
      <c r="C16" s="100" t="s">
        <v>31</v>
      </c>
      <c r="D16" s="37">
        <v>60</v>
      </c>
      <c r="E16" s="37">
        <v>60</v>
      </c>
      <c r="F16" s="37"/>
    </row>
    <row r="17" spans="1:6" ht="16.5" customHeight="1">
      <c r="A17" s="11">
        <f t="shared" si="0"/>
        <v>12</v>
      </c>
      <c r="B17" s="12" t="s">
        <v>32</v>
      </c>
      <c r="C17" s="101" t="s">
        <v>33</v>
      </c>
      <c r="D17" s="105">
        <f>SUM(D13:D16)</f>
        <v>960</v>
      </c>
      <c r="E17" s="105">
        <f>SUM(E13:E16)</f>
        <v>960</v>
      </c>
      <c r="F17" s="105">
        <f>SUM(F13:F16)</f>
        <v>0</v>
      </c>
    </row>
    <row r="18" spans="1:6" ht="19.5" customHeight="1">
      <c r="A18" s="11">
        <f t="shared" si="0"/>
        <v>13</v>
      </c>
      <c r="B18" s="12" t="s">
        <v>34</v>
      </c>
      <c r="C18" s="101" t="s">
        <v>35</v>
      </c>
      <c r="D18" s="105">
        <v>5</v>
      </c>
      <c r="E18" s="105">
        <v>5</v>
      </c>
      <c r="F18" s="105"/>
    </row>
    <row r="19" spans="1:6" ht="16.5" customHeight="1">
      <c r="A19" s="11">
        <f t="shared" si="0"/>
        <v>14</v>
      </c>
      <c r="B19" s="12" t="s">
        <v>36</v>
      </c>
      <c r="C19" s="101" t="s">
        <v>37</v>
      </c>
      <c r="D19" s="105">
        <v>0</v>
      </c>
      <c r="E19" s="105"/>
      <c r="F19" s="105"/>
    </row>
    <row r="20" spans="1:6" ht="18" customHeight="1">
      <c r="A20" s="11">
        <f t="shared" si="0"/>
        <v>15</v>
      </c>
      <c r="B20" s="12" t="s">
        <v>38</v>
      </c>
      <c r="C20" s="101" t="s">
        <v>39</v>
      </c>
      <c r="D20" s="105">
        <v>0</v>
      </c>
      <c r="E20" s="105"/>
      <c r="F20" s="105"/>
    </row>
    <row r="21" spans="1:6" ht="16.5" customHeight="1">
      <c r="A21" s="11">
        <f t="shared" si="0"/>
        <v>16</v>
      </c>
      <c r="B21" s="12" t="s">
        <v>40</v>
      </c>
      <c r="C21" s="101" t="s">
        <v>41</v>
      </c>
      <c r="D21" s="105">
        <v>0</v>
      </c>
      <c r="E21" s="105"/>
      <c r="F21" s="105"/>
    </row>
    <row r="22" spans="1:6" ht="17.25" customHeight="1">
      <c r="A22" s="11">
        <f t="shared" si="0"/>
        <v>17</v>
      </c>
      <c r="B22" s="12" t="s">
        <v>42</v>
      </c>
      <c r="C22" s="101" t="s">
        <v>43</v>
      </c>
      <c r="D22" s="105">
        <f>SUM(D11,D12,D17,D18,D19,D20,D21)</f>
        <v>13580</v>
      </c>
      <c r="E22" s="105">
        <f>SUM(E11,E12,E17,E18,E19,E20,E21)</f>
        <v>13580</v>
      </c>
      <c r="F22" s="105">
        <f>SUM(F11,F12,F17,F18,F19,F20,F21)</f>
        <v>0</v>
      </c>
    </row>
    <row r="23" spans="1:6" ht="17.25" customHeight="1">
      <c r="A23" s="8">
        <f t="shared" si="0"/>
        <v>18</v>
      </c>
      <c r="B23" s="10" t="s">
        <v>44</v>
      </c>
      <c r="C23" s="100" t="s">
        <v>45</v>
      </c>
      <c r="D23" s="37"/>
      <c r="E23" s="37"/>
      <c r="F23" s="37"/>
    </row>
    <row r="24" spans="1:6" ht="15.75" customHeight="1">
      <c r="A24" s="8">
        <f t="shared" si="0"/>
        <v>19</v>
      </c>
      <c r="B24" s="10" t="s">
        <v>46</v>
      </c>
      <c r="C24" s="100" t="s">
        <v>47</v>
      </c>
      <c r="D24" s="37"/>
      <c r="E24" s="37"/>
      <c r="F24" s="37"/>
    </row>
    <row r="25" spans="1:6" ht="21" customHeight="1">
      <c r="A25" s="8">
        <f t="shared" si="0"/>
        <v>20</v>
      </c>
      <c r="B25" s="10" t="s">
        <v>48</v>
      </c>
      <c r="C25" s="100" t="s">
        <v>49</v>
      </c>
      <c r="D25" s="37">
        <v>6769</v>
      </c>
      <c r="E25" s="37">
        <v>1640</v>
      </c>
      <c r="F25" s="37">
        <v>5129</v>
      </c>
    </row>
    <row r="26" spans="1:6" ht="17.25" customHeight="1">
      <c r="A26" s="8">
        <f t="shared" si="0"/>
        <v>21</v>
      </c>
      <c r="B26" s="10" t="s">
        <v>50</v>
      </c>
      <c r="C26" s="100" t="s">
        <v>51</v>
      </c>
      <c r="D26" s="37"/>
      <c r="E26" s="37"/>
      <c r="F26" s="37"/>
    </row>
    <row r="27" spans="1:6" ht="21" customHeight="1">
      <c r="A27" s="11">
        <f t="shared" si="0"/>
        <v>22</v>
      </c>
      <c r="B27" s="12" t="s">
        <v>52</v>
      </c>
      <c r="C27" s="101" t="s">
        <v>53</v>
      </c>
      <c r="D27" s="105">
        <f>SUM(D23:D25)</f>
        <v>6769</v>
      </c>
      <c r="E27" s="105">
        <f>SUM(E23:E25)</f>
        <v>1640</v>
      </c>
      <c r="F27" s="105">
        <f>SUM(F23:F25)</f>
        <v>5129</v>
      </c>
    </row>
    <row r="28" spans="1:6" ht="18" customHeight="1">
      <c r="A28" s="11">
        <f t="shared" si="0"/>
        <v>23</v>
      </c>
      <c r="B28" s="12" t="s">
        <v>54</v>
      </c>
      <c r="C28" s="101" t="s">
        <v>55</v>
      </c>
      <c r="D28" s="105">
        <f>SUM(D27)</f>
        <v>6769</v>
      </c>
      <c r="E28" s="105">
        <f>SUM(E27)</f>
        <v>1640</v>
      </c>
      <c r="F28" s="105">
        <f>SUM(F27)</f>
        <v>5129</v>
      </c>
    </row>
    <row r="29" spans="1:6" ht="13.5" customHeight="1">
      <c r="A29" s="11">
        <f t="shared" si="0"/>
        <v>24</v>
      </c>
      <c r="B29" s="12" t="s">
        <v>56</v>
      </c>
      <c r="C29" s="101"/>
      <c r="D29" s="105">
        <f>SUM(D22,D28)</f>
        <v>20349</v>
      </c>
      <c r="E29" s="105">
        <f>SUM(E22,E28)</f>
        <v>15220</v>
      </c>
      <c r="F29" s="105">
        <f>SUM(F22,F28)</f>
        <v>5129</v>
      </c>
    </row>
  </sheetData>
  <sheetProtection/>
  <mergeCells count="2">
    <mergeCell ref="B3:F3"/>
    <mergeCell ref="D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7.8515625" style="0" customWidth="1"/>
    <col min="3" max="3" width="14.140625" style="0" customWidth="1"/>
    <col min="6" max="6" width="8.140625" style="0" customWidth="1"/>
    <col min="7" max="7" width="9.140625" style="0" customWidth="1"/>
    <col min="8" max="8" width="10.140625" style="0" customWidth="1"/>
    <col min="10" max="10" width="8.57421875" style="0" customWidth="1"/>
    <col min="11" max="11" width="9.140625" style="21" customWidth="1"/>
  </cols>
  <sheetData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 t="s">
        <v>57</v>
      </c>
    </row>
    <row r="3" spans="1:10" ht="18.75">
      <c r="A3" s="112" t="s">
        <v>161</v>
      </c>
      <c r="B3" s="112"/>
      <c r="C3" s="112"/>
      <c r="D3" s="112"/>
      <c r="E3" s="112"/>
      <c r="F3" s="112"/>
      <c r="G3" s="112"/>
      <c r="H3" s="112"/>
      <c r="I3" s="108"/>
      <c r="J3" s="14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 t="s">
        <v>8</v>
      </c>
    </row>
    <row r="5" spans="1:11" ht="71.25" customHeight="1">
      <c r="A5" s="15" t="s">
        <v>58</v>
      </c>
      <c r="B5" s="17" t="s">
        <v>59</v>
      </c>
      <c r="C5" s="17" t="s">
        <v>60</v>
      </c>
      <c r="D5" s="17" t="s">
        <v>61</v>
      </c>
      <c r="E5" s="17" t="s">
        <v>62</v>
      </c>
      <c r="F5" s="17" t="s">
        <v>63</v>
      </c>
      <c r="G5" s="17" t="s">
        <v>152</v>
      </c>
      <c r="H5" s="17" t="s">
        <v>168</v>
      </c>
      <c r="I5" s="17" t="s">
        <v>150</v>
      </c>
      <c r="J5" s="17" t="s">
        <v>64</v>
      </c>
      <c r="K5" s="18" t="s">
        <v>65</v>
      </c>
    </row>
    <row r="6" spans="1:11" ht="16.5" customHeight="1">
      <c r="A6" s="1" t="s">
        <v>1</v>
      </c>
      <c r="B6" s="19">
        <v>2868</v>
      </c>
      <c r="C6" s="19">
        <v>530</v>
      </c>
      <c r="D6" s="19">
        <v>945</v>
      </c>
      <c r="E6" s="19"/>
      <c r="F6" s="19">
        <v>494</v>
      </c>
      <c r="G6" s="19">
        <v>3175</v>
      </c>
      <c r="H6" s="19"/>
      <c r="I6" s="19">
        <v>1307</v>
      </c>
      <c r="J6" s="19">
        <f>SUM(B6:I6)</f>
        <v>9319</v>
      </c>
      <c r="K6" s="22"/>
    </row>
    <row r="7" spans="1:11" ht="14.25" customHeight="1">
      <c r="A7" s="2" t="s">
        <v>141</v>
      </c>
      <c r="B7" s="19"/>
      <c r="C7" s="19"/>
      <c r="D7" s="19">
        <v>584</v>
      </c>
      <c r="E7" s="19"/>
      <c r="F7" s="19"/>
      <c r="G7" s="19"/>
      <c r="H7" s="19"/>
      <c r="I7" s="19"/>
      <c r="J7" s="19">
        <f aca="true" t="shared" si="0" ref="J7:J21">SUM(B7:H7)</f>
        <v>584</v>
      </c>
      <c r="K7" s="22"/>
    </row>
    <row r="8" spans="1:11" ht="14.25" customHeight="1">
      <c r="A8" s="2" t="s">
        <v>148</v>
      </c>
      <c r="B8" s="19"/>
      <c r="C8" s="19"/>
      <c r="D8" s="19"/>
      <c r="E8" s="19"/>
      <c r="F8" s="19"/>
      <c r="G8" s="19"/>
      <c r="H8" s="19">
        <v>465</v>
      </c>
      <c r="I8" s="19"/>
      <c r="J8" s="19">
        <f t="shared" si="0"/>
        <v>465</v>
      </c>
      <c r="K8" s="22"/>
    </row>
    <row r="9" spans="1:11" ht="14.25" customHeight="1">
      <c r="A9" s="2" t="s">
        <v>167</v>
      </c>
      <c r="B9" s="19"/>
      <c r="C9" s="19"/>
      <c r="D9" s="19"/>
      <c r="E9" s="19"/>
      <c r="F9" s="19">
        <v>117</v>
      </c>
      <c r="G9" s="19"/>
      <c r="H9" s="19"/>
      <c r="I9" s="19"/>
      <c r="J9" s="19">
        <f t="shared" si="0"/>
        <v>117</v>
      </c>
      <c r="K9" s="22"/>
    </row>
    <row r="10" spans="1:11" ht="14.25" customHeight="1">
      <c r="A10" s="2" t="s">
        <v>142</v>
      </c>
      <c r="B10" s="19">
        <v>979</v>
      </c>
      <c r="C10" s="19">
        <v>96</v>
      </c>
      <c r="D10" s="19">
        <v>50</v>
      </c>
      <c r="E10" s="19"/>
      <c r="F10" s="19"/>
      <c r="G10" s="19">
        <v>127</v>
      </c>
      <c r="H10" s="19"/>
      <c r="I10" s="19"/>
      <c r="J10" s="19">
        <f t="shared" si="0"/>
        <v>1252</v>
      </c>
      <c r="K10" s="22">
        <v>1</v>
      </c>
    </row>
    <row r="11" spans="1:11" ht="13.5" customHeight="1">
      <c r="A11" s="2" t="s">
        <v>143</v>
      </c>
      <c r="B11" s="19"/>
      <c r="C11" s="19"/>
      <c r="D11" s="19">
        <v>720</v>
      </c>
      <c r="E11" s="19"/>
      <c r="F11" s="19"/>
      <c r="G11" s="19"/>
      <c r="H11" s="19"/>
      <c r="I11" s="19"/>
      <c r="J11" s="19">
        <f t="shared" si="0"/>
        <v>720</v>
      </c>
      <c r="K11" s="22"/>
    </row>
    <row r="12" spans="1:11" ht="13.5" customHeight="1">
      <c r="A12" s="2" t="s">
        <v>149</v>
      </c>
      <c r="B12" s="19"/>
      <c r="C12" s="19"/>
      <c r="D12" s="19"/>
      <c r="E12" s="19"/>
      <c r="F12" s="19">
        <v>100</v>
      </c>
      <c r="G12" s="19"/>
      <c r="H12" s="19"/>
      <c r="I12" s="19"/>
      <c r="J12" s="19">
        <f t="shared" si="0"/>
        <v>100</v>
      </c>
      <c r="K12" s="22"/>
    </row>
    <row r="13" spans="1:11" ht="15.75" customHeight="1">
      <c r="A13" s="2" t="s">
        <v>2</v>
      </c>
      <c r="B13" s="19"/>
      <c r="C13" s="19"/>
      <c r="D13" s="19">
        <v>280</v>
      </c>
      <c r="E13" s="19"/>
      <c r="F13" s="19"/>
      <c r="G13" s="19"/>
      <c r="H13" s="19"/>
      <c r="I13" s="19"/>
      <c r="J13" s="19">
        <f t="shared" si="0"/>
        <v>280</v>
      </c>
      <c r="K13" s="22"/>
    </row>
    <row r="14" spans="1:11" ht="17.25" customHeight="1">
      <c r="A14" s="2" t="s">
        <v>3</v>
      </c>
      <c r="B14" s="19"/>
      <c r="C14" s="19"/>
      <c r="D14" s="19">
        <v>508</v>
      </c>
      <c r="E14" s="19"/>
      <c r="F14" s="19"/>
      <c r="G14" s="19">
        <v>0</v>
      </c>
      <c r="H14" s="19"/>
      <c r="I14" s="19"/>
      <c r="J14" s="19">
        <f t="shared" si="0"/>
        <v>508</v>
      </c>
      <c r="K14" s="22"/>
    </row>
    <row r="15" spans="1:11" ht="14.25" customHeight="1">
      <c r="A15" s="3" t="s">
        <v>144</v>
      </c>
      <c r="B15" s="19"/>
      <c r="C15" s="19"/>
      <c r="D15" s="19">
        <v>419</v>
      </c>
      <c r="E15" s="19"/>
      <c r="F15" s="19"/>
      <c r="G15" s="19">
        <v>1524</v>
      </c>
      <c r="H15" s="19"/>
      <c r="I15" s="19"/>
      <c r="J15" s="19">
        <f t="shared" si="0"/>
        <v>1943</v>
      </c>
      <c r="K15" s="22"/>
    </row>
    <row r="16" spans="1:11" ht="14.25" customHeight="1">
      <c r="A16" s="3" t="s">
        <v>153</v>
      </c>
      <c r="B16" s="19"/>
      <c r="C16" s="19"/>
      <c r="D16" s="19"/>
      <c r="E16" s="19"/>
      <c r="F16" s="19">
        <v>23</v>
      </c>
      <c r="G16" s="19"/>
      <c r="H16" s="19"/>
      <c r="I16" s="19"/>
      <c r="J16" s="19">
        <f t="shared" si="0"/>
        <v>23</v>
      </c>
      <c r="K16" s="22"/>
    </row>
    <row r="17" spans="1:11" ht="13.5" customHeight="1">
      <c r="A17" s="2" t="s">
        <v>6</v>
      </c>
      <c r="B17" s="19">
        <v>960</v>
      </c>
      <c r="C17" s="19">
        <v>187</v>
      </c>
      <c r="D17" s="19">
        <v>627</v>
      </c>
      <c r="E17" s="19"/>
      <c r="F17" s="19"/>
      <c r="G17" s="19">
        <v>203</v>
      </c>
      <c r="H17" s="19"/>
      <c r="I17" s="19"/>
      <c r="J17" s="19">
        <f t="shared" si="0"/>
        <v>1977</v>
      </c>
      <c r="K17" s="22"/>
    </row>
    <row r="18" spans="1:11" ht="16.5" customHeight="1">
      <c r="A18" s="2" t="s">
        <v>5</v>
      </c>
      <c r="B18" s="19"/>
      <c r="C18" s="19"/>
      <c r="D18" s="19">
        <v>563</v>
      </c>
      <c r="E18" s="19"/>
      <c r="F18" s="19"/>
      <c r="G18" s="19">
        <v>100</v>
      </c>
      <c r="H18" s="19"/>
      <c r="I18" s="19"/>
      <c r="J18" s="19">
        <f t="shared" si="0"/>
        <v>663</v>
      </c>
      <c r="K18" s="22"/>
    </row>
    <row r="19" spans="1:11" ht="15" customHeight="1">
      <c r="A19" s="3" t="s">
        <v>4</v>
      </c>
      <c r="B19" s="19"/>
      <c r="C19" s="19"/>
      <c r="D19" s="19"/>
      <c r="E19" s="19"/>
      <c r="F19" s="19">
        <v>40</v>
      </c>
      <c r="G19" s="19"/>
      <c r="H19" s="19"/>
      <c r="I19" s="19"/>
      <c r="J19" s="19">
        <f t="shared" si="0"/>
        <v>40</v>
      </c>
      <c r="K19" s="22"/>
    </row>
    <row r="20" spans="1:11" ht="18.75" customHeight="1">
      <c r="A20" s="2" t="s">
        <v>145</v>
      </c>
      <c r="B20" s="19"/>
      <c r="C20" s="19"/>
      <c r="D20" s="19"/>
      <c r="E20" s="19"/>
      <c r="F20" s="19">
        <v>250</v>
      </c>
      <c r="G20" s="19"/>
      <c r="H20" s="19"/>
      <c r="I20" s="19"/>
      <c r="J20" s="19">
        <f t="shared" si="0"/>
        <v>250</v>
      </c>
      <c r="K20" s="22"/>
    </row>
    <row r="21" spans="1:11" ht="15" customHeight="1">
      <c r="A21" s="2" t="s">
        <v>146</v>
      </c>
      <c r="B21" s="19"/>
      <c r="C21" s="19"/>
      <c r="D21" s="19">
        <v>68</v>
      </c>
      <c r="E21" s="19">
        <v>2040</v>
      </c>
      <c r="F21" s="19"/>
      <c r="G21" s="19"/>
      <c r="H21" s="19"/>
      <c r="I21" s="19"/>
      <c r="J21" s="19">
        <f t="shared" si="0"/>
        <v>2108</v>
      </c>
      <c r="K21" s="22"/>
    </row>
    <row r="22" spans="1:11" ht="21" customHeight="1">
      <c r="A22" s="16" t="s">
        <v>66</v>
      </c>
      <c r="B22" s="20">
        <f aca="true" t="shared" si="1" ref="B22:K22">SUM(B6:B21)</f>
        <v>4807</v>
      </c>
      <c r="C22" s="20">
        <f t="shared" si="1"/>
        <v>813</v>
      </c>
      <c r="D22" s="20">
        <f t="shared" si="1"/>
        <v>4764</v>
      </c>
      <c r="E22" s="20">
        <f t="shared" si="1"/>
        <v>2040</v>
      </c>
      <c r="F22" s="20">
        <f t="shared" si="1"/>
        <v>1024</v>
      </c>
      <c r="G22" s="20">
        <f t="shared" si="1"/>
        <v>5129</v>
      </c>
      <c r="H22" s="20">
        <f t="shared" si="1"/>
        <v>465</v>
      </c>
      <c r="I22" s="20">
        <f t="shared" si="1"/>
        <v>1307</v>
      </c>
      <c r="J22" s="20">
        <f t="shared" si="1"/>
        <v>20349</v>
      </c>
      <c r="K22" s="23">
        <f t="shared" si="1"/>
        <v>1</v>
      </c>
    </row>
  </sheetData>
  <sheetProtection/>
  <mergeCells count="1">
    <mergeCell ref="A3:H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13" t="s">
        <v>67</v>
      </c>
      <c r="C2" s="113"/>
      <c r="D2" s="113"/>
      <c r="E2" s="113"/>
    </row>
    <row r="4" spans="2:5" ht="12.75">
      <c r="B4" s="114" t="s">
        <v>162</v>
      </c>
      <c r="C4" s="114"/>
      <c r="D4" s="114"/>
      <c r="E4" s="114"/>
    </row>
    <row r="5" spans="2:5" ht="12.75">
      <c r="B5" s="114" t="s">
        <v>68</v>
      </c>
      <c r="C5" s="114"/>
      <c r="D5" s="114"/>
      <c r="E5" s="114"/>
    </row>
    <row r="6" spans="2:5" ht="12.75">
      <c r="B6" s="24"/>
      <c r="C6" s="24"/>
      <c r="D6" s="24"/>
      <c r="E6" s="24"/>
    </row>
    <row r="7" spans="2:5" ht="12.75">
      <c r="B7" s="24"/>
      <c r="C7" s="24"/>
      <c r="D7" s="24"/>
      <c r="E7" s="24"/>
    </row>
    <row r="8" ht="12.75">
      <c r="E8" s="25" t="s">
        <v>69</v>
      </c>
    </row>
    <row r="9" spans="2:5" ht="12.75">
      <c r="B9" s="115" t="s">
        <v>70</v>
      </c>
      <c r="C9" s="115"/>
      <c r="D9" s="116" t="s">
        <v>71</v>
      </c>
      <c r="E9" s="117" t="s">
        <v>72</v>
      </c>
    </row>
    <row r="10" spans="2:5" ht="12.75">
      <c r="B10" s="115"/>
      <c r="C10" s="115"/>
      <c r="D10" s="116"/>
      <c r="E10" s="117"/>
    </row>
    <row r="11" spans="2:5" ht="12.75">
      <c r="B11" s="8" t="s">
        <v>73</v>
      </c>
      <c r="C11" s="26" t="s">
        <v>74</v>
      </c>
      <c r="D11" s="116"/>
      <c r="E11" s="117"/>
    </row>
    <row r="12" spans="2:5" ht="12.75">
      <c r="B12" s="27">
        <v>1</v>
      </c>
      <c r="C12" s="1" t="s">
        <v>1</v>
      </c>
      <c r="D12" s="28" t="s">
        <v>151</v>
      </c>
      <c r="E12" s="29">
        <v>3175</v>
      </c>
    </row>
    <row r="13" spans="2:5" ht="12.75">
      <c r="B13" s="27">
        <v>2</v>
      </c>
      <c r="C13" s="3" t="s">
        <v>144</v>
      </c>
      <c r="D13" s="28" t="s">
        <v>157</v>
      </c>
      <c r="E13" s="29">
        <v>254</v>
      </c>
    </row>
    <row r="14" spans="2:5" ht="12.75">
      <c r="B14" s="27">
        <v>3</v>
      </c>
      <c r="C14" s="3" t="s">
        <v>144</v>
      </c>
      <c r="D14" s="28" t="s">
        <v>158</v>
      </c>
      <c r="E14" s="29">
        <v>1270</v>
      </c>
    </row>
    <row r="15" spans="2:5" ht="12.75">
      <c r="B15" s="27">
        <v>4</v>
      </c>
      <c r="C15" s="2" t="s">
        <v>154</v>
      </c>
      <c r="D15" s="28" t="s">
        <v>155</v>
      </c>
      <c r="E15" s="29">
        <v>203</v>
      </c>
    </row>
    <row r="16" spans="2:5" ht="12.75">
      <c r="B16" s="27">
        <v>5</v>
      </c>
      <c r="C16" s="2" t="s">
        <v>142</v>
      </c>
      <c r="D16" s="28" t="s">
        <v>169</v>
      </c>
      <c r="E16" s="29">
        <v>127</v>
      </c>
    </row>
    <row r="17" spans="2:5" ht="12.75">
      <c r="B17" s="27">
        <v>6</v>
      </c>
      <c r="C17" s="2" t="s">
        <v>5</v>
      </c>
      <c r="D17" s="28" t="s">
        <v>170</v>
      </c>
      <c r="E17" s="29">
        <v>100</v>
      </c>
    </row>
    <row r="18" spans="2:5" ht="12.75">
      <c r="B18" s="30"/>
      <c r="C18" s="30"/>
      <c r="D18" s="31" t="s">
        <v>75</v>
      </c>
      <c r="E18" s="32">
        <f>SUM(E12:E17)</f>
        <v>5129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3"/>
    </row>
    <row r="3" ht="12.75">
      <c r="C3" s="34" t="s">
        <v>76</v>
      </c>
    </row>
    <row r="4" ht="12.75">
      <c r="C4" s="33"/>
    </row>
    <row r="5" spans="1:3" ht="12.75">
      <c r="A5" s="118" t="s">
        <v>163</v>
      </c>
      <c r="B5" s="118"/>
      <c r="C5" s="118"/>
    </row>
    <row r="6" ht="12.75">
      <c r="C6" s="33"/>
    </row>
    <row r="7" ht="12.75">
      <c r="C7" s="33"/>
    </row>
    <row r="8" ht="12.75">
      <c r="C8" s="34" t="s">
        <v>8</v>
      </c>
    </row>
    <row r="9" spans="2:3" ht="12.75">
      <c r="B9" s="35" t="s">
        <v>77</v>
      </c>
      <c r="C9" s="36" t="s">
        <v>78</v>
      </c>
    </row>
    <row r="10" spans="2:3" ht="12.75">
      <c r="B10" s="40" t="s">
        <v>80</v>
      </c>
      <c r="C10" s="37">
        <v>40</v>
      </c>
    </row>
    <row r="11" spans="2:3" ht="12.75">
      <c r="B11" s="38" t="s">
        <v>79</v>
      </c>
      <c r="C11" s="39">
        <f>SUM(C10:C10)</f>
        <v>40</v>
      </c>
    </row>
    <row r="12" ht="12.75">
      <c r="C12" s="33"/>
    </row>
    <row r="13" ht="12.75">
      <c r="C13" s="33"/>
    </row>
  </sheetData>
  <sheetProtection/>
  <mergeCells count="1"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2"/>
      <c r="N2" s="119" t="s">
        <v>81</v>
      </c>
      <c r="O2" s="120"/>
    </row>
    <row r="3" spans="1:15" ht="12.75">
      <c r="A3" s="121" t="s">
        <v>164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3.5" thickBot="1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22" t="s">
        <v>82</v>
      </c>
      <c r="O4" s="122"/>
    </row>
    <row r="5" spans="1:15" ht="23.25" thickBot="1">
      <c r="A5" s="46" t="s">
        <v>77</v>
      </c>
      <c r="B5" s="47" t="s">
        <v>83</v>
      </c>
      <c r="C5" s="48" t="s">
        <v>84</v>
      </c>
      <c r="D5" s="48" t="s">
        <v>85</v>
      </c>
      <c r="E5" s="48" t="s">
        <v>86</v>
      </c>
      <c r="F5" s="48" t="s">
        <v>87</v>
      </c>
      <c r="G5" s="48" t="s">
        <v>88</v>
      </c>
      <c r="H5" s="48" t="s">
        <v>89</v>
      </c>
      <c r="I5" s="48" t="s">
        <v>90</v>
      </c>
      <c r="J5" s="48" t="s">
        <v>91</v>
      </c>
      <c r="K5" s="48" t="s">
        <v>92</v>
      </c>
      <c r="L5" s="48" t="s">
        <v>93</v>
      </c>
      <c r="M5" s="48" t="s">
        <v>94</v>
      </c>
      <c r="N5" s="48" t="s">
        <v>95</v>
      </c>
      <c r="O5" s="49" t="s">
        <v>79</v>
      </c>
    </row>
    <row r="6" spans="1:15" ht="12.75">
      <c r="A6" s="50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29.25" customHeight="1">
      <c r="A7" s="53" t="s">
        <v>97</v>
      </c>
      <c r="B7" s="54">
        <v>12615</v>
      </c>
      <c r="C7" s="54">
        <v>1051</v>
      </c>
      <c r="D7" s="54">
        <v>1051</v>
      </c>
      <c r="E7" s="54">
        <v>1051</v>
      </c>
      <c r="F7" s="54">
        <v>1052</v>
      </c>
      <c r="G7" s="54">
        <v>1051</v>
      </c>
      <c r="H7" s="54">
        <v>1051</v>
      </c>
      <c r="I7" s="54">
        <v>1051</v>
      </c>
      <c r="J7" s="54">
        <v>1052</v>
      </c>
      <c r="K7" s="54">
        <v>1051</v>
      </c>
      <c r="L7" s="54">
        <v>1051</v>
      </c>
      <c r="M7" s="54">
        <v>1051</v>
      </c>
      <c r="N7" s="54">
        <v>1052</v>
      </c>
      <c r="O7" s="55">
        <f aca="true" t="shared" si="0" ref="O7:O15">SUM(C7:N7)</f>
        <v>12615</v>
      </c>
    </row>
    <row r="8" spans="1:15" ht="32.25" customHeight="1">
      <c r="A8" s="53" t="s">
        <v>98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5">
        <f t="shared" si="0"/>
        <v>0</v>
      </c>
    </row>
    <row r="9" spans="1:15" ht="18.75" customHeight="1">
      <c r="A9" s="53" t="s">
        <v>99</v>
      </c>
      <c r="B9" s="54">
        <v>960</v>
      </c>
      <c r="C9" s="54">
        <v>0</v>
      </c>
      <c r="D9" s="54">
        <v>0</v>
      </c>
      <c r="E9" s="54">
        <v>450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510</v>
      </c>
      <c r="L9" s="54">
        <v>0</v>
      </c>
      <c r="M9" s="54"/>
      <c r="N9" s="54">
        <v>0</v>
      </c>
      <c r="O9" s="55">
        <f t="shared" si="0"/>
        <v>960</v>
      </c>
    </row>
    <row r="10" spans="1:15" ht="19.5" customHeight="1">
      <c r="A10" s="53" t="s">
        <v>100</v>
      </c>
      <c r="B10" s="54">
        <v>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5</v>
      </c>
      <c r="O10" s="55">
        <f t="shared" si="0"/>
        <v>5</v>
      </c>
    </row>
    <row r="11" spans="1:15" ht="15.75" customHeight="1">
      <c r="A11" s="53" t="s">
        <v>101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5">
        <f t="shared" si="0"/>
        <v>0</v>
      </c>
    </row>
    <row r="12" spans="1:15" ht="26.25" customHeight="1">
      <c r="A12" s="56" t="s">
        <v>102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5">
        <f t="shared" si="0"/>
        <v>0</v>
      </c>
    </row>
    <row r="13" spans="1:15" ht="24" customHeight="1">
      <c r="A13" s="56" t="s">
        <v>103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8">
        <f t="shared" si="0"/>
        <v>0</v>
      </c>
    </row>
    <row r="14" spans="1:15" ht="18.75" customHeight="1" thickBot="1">
      <c r="A14" s="56" t="s">
        <v>104</v>
      </c>
      <c r="B14" s="57">
        <v>6769</v>
      </c>
      <c r="C14" s="57">
        <v>6769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8">
        <f t="shared" si="0"/>
        <v>6769</v>
      </c>
    </row>
    <row r="15" spans="1:15" ht="13.5" thickBot="1">
      <c r="A15" s="59" t="s">
        <v>105</v>
      </c>
      <c r="B15" s="60">
        <f aca="true" t="shared" si="1" ref="B15:N15">SUM(B6:B14)</f>
        <v>20349</v>
      </c>
      <c r="C15" s="60">
        <f t="shared" si="1"/>
        <v>7820</v>
      </c>
      <c r="D15" s="60">
        <f t="shared" si="1"/>
        <v>1051</v>
      </c>
      <c r="E15" s="60">
        <f t="shared" si="1"/>
        <v>1501</v>
      </c>
      <c r="F15" s="60">
        <f t="shared" si="1"/>
        <v>1052</v>
      </c>
      <c r="G15" s="60">
        <f t="shared" si="1"/>
        <v>1051</v>
      </c>
      <c r="H15" s="60">
        <f t="shared" si="1"/>
        <v>1051</v>
      </c>
      <c r="I15" s="60">
        <f t="shared" si="1"/>
        <v>1051</v>
      </c>
      <c r="J15" s="60">
        <f t="shared" si="1"/>
        <v>1052</v>
      </c>
      <c r="K15" s="60">
        <f t="shared" si="1"/>
        <v>1561</v>
      </c>
      <c r="L15" s="60">
        <f t="shared" si="1"/>
        <v>1051</v>
      </c>
      <c r="M15" s="60">
        <f t="shared" si="1"/>
        <v>1051</v>
      </c>
      <c r="N15" s="60">
        <f t="shared" si="1"/>
        <v>1057</v>
      </c>
      <c r="O15" s="61">
        <f t="shared" si="0"/>
        <v>20349</v>
      </c>
    </row>
    <row r="16" spans="1:15" ht="13.5" thickBot="1">
      <c r="A16" s="62" t="s">
        <v>106</v>
      </c>
      <c r="B16" s="63">
        <f>B15</f>
        <v>20349</v>
      </c>
      <c r="C16" s="63">
        <f>C15</f>
        <v>7820</v>
      </c>
      <c r="D16" s="63">
        <f aca="true" t="shared" si="2" ref="D16:N16">D15+C16</f>
        <v>8871</v>
      </c>
      <c r="E16" s="63">
        <f t="shared" si="2"/>
        <v>10372</v>
      </c>
      <c r="F16" s="63">
        <f t="shared" si="2"/>
        <v>11424</v>
      </c>
      <c r="G16" s="63">
        <f t="shared" si="2"/>
        <v>12475</v>
      </c>
      <c r="H16" s="63">
        <f t="shared" si="2"/>
        <v>13526</v>
      </c>
      <c r="I16" s="63">
        <f t="shared" si="2"/>
        <v>14577</v>
      </c>
      <c r="J16" s="63">
        <f t="shared" si="2"/>
        <v>15629</v>
      </c>
      <c r="K16" s="63">
        <f t="shared" si="2"/>
        <v>17190</v>
      </c>
      <c r="L16" s="63">
        <f t="shared" si="2"/>
        <v>18241</v>
      </c>
      <c r="M16" s="63">
        <f t="shared" si="2"/>
        <v>19292</v>
      </c>
      <c r="N16" s="63">
        <f t="shared" si="2"/>
        <v>20349</v>
      </c>
      <c r="O16" s="64">
        <f>O15</f>
        <v>20349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="90" zoomScaleNormal="90" zoomScalePageLayoutView="0" workbookViewId="0" topLeftCell="A1">
      <selection activeCell="M8" sqref="M8"/>
    </sheetView>
  </sheetViews>
  <sheetFormatPr defaultColWidth="9.140625" defaultRowHeight="12.75"/>
  <cols>
    <col min="1" max="1" width="16.57421875" style="0" customWidth="1"/>
  </cols>
  <sheetData>
    <row r="2" spans="14:15" ht="12.75">
      <c r="N2" s="120" t="s">
        <v>81</v>
      </c>
      <c r="O2" s="120"/>
    </row>
    <row r="3" spans="1:15" ht="12.75">
      <c r="A3" s="121" t="s">
        <v>164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3.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22" t="s">
        <v>82</v>
      </c>
      <c r="O4" s="122"/>
    </row>
    <row r="5" spans="1:15" ht="34.5" thickBot="1">
      <c r="A5" s="46" t="s">
        <v>77</v>
      </c>
      <c r="B5" s="47" t="s">
        <v>83</v>
      </c>
      <c r="C5" s="48" t="s">
        <v>84</v>
      </c>
      <c r="D5" s="48" t="s">
        <v>85</v>
      </c>
      <c r="E5" s="48" t="s">
        <v>86</v>
      </c>
      <c r="F5" s="48" t="s">
        <v>87</v>
      </c>
      <c r="G5" s="48" t="s">
        <v>88</v>
      </c>
      <c r="H5" s="48" t="s">
        <v>89</v>
      </c>
      <c r="I5" s="48" t="s">
        <v>90</v>
      </c>
      <c r="J5" s="48" t="s">
        <v>91</v>
      </c>
      <c r="K5" s="48" t="s">
        <v>92</v>
      </c>
      <c r="L5" s="48" t="s">
        <v>93</v>
      </c>
      <c r="M5" s="48" t="s">
        <v>94</v>
      </c>
      <c r="N5" s="48" t="s">
        <v>95</v>
      </c>
      <c r="O5" s="49" t="s">
        <v>79</v>
      </c>
    </row>
    <row r="6" spans="1:15" ht="12.75">
      <c r="A6" s="67" t="s">
        <v>107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24" customHeight="1">
      <c r="A7" s="53" t="s">
        <v>59</v>
      </c>
      <c r="B7" s="70">
        <v>4807</v>
      </c>
      <c r="C7" s="70">
        <v>400</v>
      </c>
      <c r="D7" s="70">
        <v>401</v>
      </c>
      <c r="E7" s="70">
        <v>400</v>
      </c>
      <c r="F7" s="70">
        <v>401</v>
      </c>
      <c r="G7" s="70">
        <v>400</v>
      </c>
      <c r="H7" s="70">
        <v>401</v>
      </c>
      <c r="I7" s="70">
        <v>400</v>
      </c>
      <c r="J7" s="70">
        <v>401</v>
      </c>
      <c r="K7" s="70">
        <v>400</v>
      </c>
      <c r="L7" s="70">
        <v>401</v>
      </c>
      <c r="M7" s="70">
        <v>401</v>
      </c>
      <c r="N7" s="70">
        <v>401</v>
      </c>
      <c r="O7" s="71">
        <f aca="true" t="shared" si="0" ref="O7:O15">SUM(C7:N7)</f>
        <v>4807</v>
      </c>
    </row>
    <row r="8" spans="1:15" ht="24" customHeight="1">
      <c r="A8" s="53" t="s">
        <v>108</v>
      </c>
      <c r="B8" s="70">
        <v>813</v>
      </c>
      <c r="C8" s="70">
        <v>68</v>
      </c>
      <c r="D8" s="70">
        <v>68</v>
      </c>
      <c r="E8" s="70">
        <v>68</v>
      </c>
      <c r="F8" s="70">
        <v>67</v>
      </c>
      <c r="G8" s="70">
        <v>68</v>
      </c>
      <c r="H8" s="70">
        <v>68</v>
      </c>
      <c r="I8" s="70">
        <v>68</v>
      </c>
      <c r="J8" s="70">
        <v>67</v>
      </c>
      <c r="K8" s="70">
        <v>68</v>
      </c>
      <c r="L8" s="70">
        <v>68</v>
      </c>
      <c r="M8" s="70">
        <v>68</v>
      </c>
      <c r="N8" s="70">
        <v>67</v>
      </c>
      <c r="O8" s="71">
        <f t="shared" si="0"/>
        <v>813</v>
      </c>
    </row>
    <row r="9" spans="1:15" ht="16.5" customHeight="1">
      <c r="A9" s="53" t="s">
        <v>61</v>
      </c>
      <c r="B9" s="70">
        <v>4764</v>
      </c>
      <c r="C9" s="70">
        <v>250</v>
      </c>
      <c r="D9" s="70">
        <v>200</v>
      </c>
      <c r="E9" s="70">
        <v>350</v>
      </c>
      <c r="F9" s="70">
        <v>600</v>
      </c>
      <c r="G9" s="70">
        <v>600</v>
      </c>
      <c r="H9" s="70">
        <v>300</v>
      </c>
      <c r="I9" s="70">
        <v>500</v>
      </c>
      <c r="J9" s="70">
        <v>400</v>
      </c>
      <c r="K9" s="70">
        <v>600</v>
      </c>
      <c r="L9" s="70">
        <v>200</v>
      </c>
      <c r="M9" s="70">
        <v>300</v>
      </c>
      <c r="N9" s="70">
        <v>464</v>
      </c>
      <c r="O9" s="71">
        <f t="shared" si="0"/>
        <v>4764</v>
      </c>
    </row>
    <row r="10" spans="1:15" ht="27.75" customHeight="1">
      <c r="A10" s="53" t="s">
        <v>109</v>
      </c>
      <c r="B10" s="70">
        <v>2040</v>
      </c>
      <c r="C10" s="70">
        <v>3</v>
      </c>
      <c r="D10" s="70">
        <v>3</v>
      </c>
      <c r="E10" s="70">
        <v>3</v>
      </c>
      <c r="F10" s="70">
        <v>3</v>
      </c>
      <c r="G10" s="70">
        <v>3</v>
      </c>
      <c r="H10" s="70">
        <v>3</v>
      </c>
      <c r="I10" s="70">
        <v>3</v>
      </c>
      <c r="J10" s="70">
        <v>53</v>
      </c>
      <c r="K10" s="70">
        <v>3</v>
      </c>
      <c r="L10" s="70">
        <v>3</v>
      </c>
      <c r="M10" s="70">
        <v>3</v>
      </c>
      <c r="N10" s="70">
        <v>1957</v>
      </c>
      <c r="O10" s="71">
        <f t="shared" si="0"/>
        <v>2040</v>
      </c>
    </row>
    <row r="11" spans="1:15" ht="26.25" customHeight="1">
      <c r="A11" s="53" t="s">
        <v>63</v>
      </c>
      <c r="B11" s="70">
        <v>1024</v>
      </c>
      <c r="C11" s="70">
        <v>85</v>
      </c>
      <c r="D11" s="70">
        <v>85</v>
      </c>
      <c r="E11" s="70">
        <v>86</v>
      </c>
      <c r="F11" s="70">
        <v>85</v>
      </c>
      <c r="G11" s="70">
        <v>85</v>
      </c>
      <c r="H11" s="70">
        <v>86</v>
      </c>
      <c r="I11" s="70">
        <v>85</v>
      </c>
      <c r="J11" s="70">
        <v>85</v>
      </c>
      <c r="K11" s="70">
        <v>86</v>
      </c>
      <c r="L11" s="70">
        <v>85</v>
      </c>
      <c r="M11" s="70">
        <v>85</v>
      </c>
      <c r="N11" s="70">
        <v>86</v>
      </c>
      <c r="O11" s="71">
        <f t="shared" si="0"/>
        <v>1024</v>
      </c>
    </row>
    <row r="12" spans="1:15" ht="12.75">
      <c r="A12" s="53" t="s">
        <v>110</v>
      </c>
      <c r="B12" s="70">
        <v>5129</v>
      </c>
      <c r="C12" s="70">
        <v>0</v>
      </c>
      <c r="D12" s="70">
        <v>0</v>
      </c>
      <c r="E12" s="70">
        <v>0</v>
      </c>
      <c r="F12" s="70">
        <v>100</v>
      </c>
      <c r="G12" s="70">
        <v>0</v>
      </c>
      <c r="H12" s="70">
        <v>254</v>
      </c>
      <c r="I12" s="70">
        <v>3175</v>
      </c>
      <c r="J12" s="70">
        <v>1270</v>
      </c>
      <c r="K12" s="70">
        <v>127</v>
      </c>
      <c r="L12" s="70">
        <v>203</v>
      </c>
      <c r="M12" s="70">
        <v>0</v>
      </c>
      <c r="N12" s="70">
        <v>0</v>
      </c>
      <c r="O12" s="71">
        <f t="shared" si="0"/>
        <v>5129</v>
      </c>
    </row>
    <row r="13" spans="1:15" ht="12.75">
      <c r="A13" s="56" t="s">
        <v>156</v>
      </c>
      <c r="B13" s="72">
        <v>0</v>
      </c>
      <c r="C13" s="72"/>
      <c r="D13" s="72"/>
      <c r="E13" s="72"/>
      <c r="F13" s="72"/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1">
        <f t="shared" si="0"/>
        <v>0</v>
      </c>
    </row>
    <row r="14" spans="1:15" ht="22.5" customHeight="1">
      <c r="A14" s="56" t="s">
        <v>147</v>
      </c>
      <c r="B14" s="72">
        <v>1307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1307</v>
      </c>
      <c r="O14" s="73">
        <f t="shared" si="0"/>
        <v>1307</v>
      </c>
    </row>
    <row r="15" spans="1:15" ht="27.75" customHeight="1">
      <c r="A15" s="74" t="s">
        <v>111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3">
        <f t="shared" si="0"/>
        <v>0</v>
      </c>
    </row>
    <row r="16" spans="1:15" ht="30" customHeight="1">
      <c r="A16" s="74" t="s">
        <v>112</v>
      </c>
      <c r="B16" s="70">
        <v>465</v>
      </c>
      <c r="C16" s="70">
        <v>465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f>SUM(C16:N16)</f>
        <v>465</v>
      </c>
    </row>
    <row r="17" spans="1:15" ht="13.5" thickBot="1">
      <c r="A17" s="75" t="s">
        <v>113</v>
      </c>
      <c r="B17" s="76">
        <f>SUM(B7:B16)</f>
        <v>20349</v>
      </c>
      <c r="C17" s="76">
        <f>SUM(C6:C16)</f>
        <v>1271</v>
      </c>
      <c r="D17" s="76">
        <f aca="true" t="shared" si="1" ref="D17:N17">SUM(D6:D16)</f>
        <v>757</v>
      </c>
      <c r="E17" s="76">
        <f t="shared" si="1"/>
        <v>907</v>
      </c>
      <c r="F17" s="76">
        <f t="shared" si="1"/>
        <v>1256</v>
      </c>
      <c r="G17" s="76">
        <f t="shared" si="1"/>
        <v>1156</v>
      </c>
      <c r="H17" s="76">
        <f t="shared" si="1"/>
        <v>1112</v>
      </c>
      <c r="I17" s="76">
        <f t="shared" si="1"/>
        <v>4231</v>
      </c>
      <c r="J17" s="76">
        <f t="shared" si="1"/>
        <v>2276</v>
      </c>
      <c r="K17" s="76">
        <f t="shared" si="1"/>
        <v>1284</v>
      </c>
      <c r="L17" s="76">
        <f t="shared" si="1"/>
        <v>960</v>
      </c>
      <c r="M17" s="76">
        <f t="shared" si="1"/>
        <v>857</v>
      </c>
      <c r="N17" s="76">
        <f t="shared" si="1"/>
        <v>4282</v>
      </c>
      <c r="O17" s="77">
        <f>SUM(O7:O16)</f>
        <v>20349</v>
      </c>
    </row>
    <row r="18" spans="1:15" ht="13.5" thickBot="1">
      <c r="A18" s="62" t="s">
        <v>106</v>
      </c>
      <c r="B18" s="76">
        <f>B17</f>
        <v>20349</v>
      </c>
      <c r="C18" s="76">
        <f>C17</f>
        <v>1271</v>
      </c>
      <c r="D18" s="76">
        <f aca="true" t="shared" si="2" ref="D18:N18">D17+C18</f>
        <v>2028</v>
      </c>
      <c r="E18" s="76">
        <f t="shared" si="2"/>
        <v>2935</v>
      </c>
      <c r="F18" s="76">
        <f t="shared" si="2"/>
        <v>4191</v>
      </c>
      <c r="G18" s="76">
        <f t="shared" si="2"/>
        <v>5347</v>
      </c>
      <c r="H18" s="76">
        <f t="shared" si="2"/>
        <v>6459</v>
      </c>
      <c r="I18" s="76">
        <f t="shared" si="2"/>
        <v>10690</v>
      </c>
      <c r="J18" s="76">
        <f t="shared" si="2"/>
        <v>12966</v>
      </c>
      <c r="K18" s="76">
        <f t="shared" si="2"/>
        <v>14250</v>
      </c>
      <c r="L18" s="76">
        <f t="shared" si="2"/>
        <v>15210</v>
      </c>
      <c r="M18" s="76">
        <f t="shared" si="2"/>
        <v>16067</v>
      </c>
      <c r="N18" s="76">
        <f t="shared" si="2"/>
        <v>20349</v>
      </c>
      <c r="O18" s="77">
        <f>O17</f>
        <v>20349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41"/>
      <c r="E3" s="41" t="s">
        <v>114</v>
      </c>
    </row>
    <row r="4" spans="4:5" ht="12.75">
      <c r="D4" s="41"/>
      <c r="E4" s="41"/>
    </row>
    <row r="5" spans="1:6" ht="12.75">
      <c r="A5" s="118" t="s">
        <v>165</v>
      </c>
      <c r="B5" s="118"/>
      <c r="C5" s="118"/>
      <c r="D5" s="118"/>
      <c r="E5" s="118"/>
      <c r="F5" s="118"/>
    </row>
    <row r="6" spans="1:5" ht="12.75">
      <c r="A6" s="43"/>
      <c r="B6" s="43"/>
      <c r="C6" s="43"/>
      <c r="D6" s="43"/>
      <c r="E6" s="43"/>
    </row>
    <row r="7" spans="1:5" ht="12.75">
      <c r="A7" s="43"/>
      <c r="B7" s="43"/>
      <c r="C7" s="43"/>
      <c r="D7" s="43"/>
      <c r="E7" s="43"/>
    </row>
    <row r="8" spans="1:5" ht="12.75">
      <c r="A8" s="43"/>
      <c r="B8" s="43"/>
      <c r="C8" s="43"/>
      <c r="D8" s="43"/>
      <c r="E8" s="43"/>
    </row>
    <row r="9" spans="1:5" ht="12.75">
      <c r="A9" s="43"/>
      <c r="B9" s="43"/>
      <c r="C9" s="43"/>
      <c r="D9" s="43"/>
      <c r="E9" s="43"/>
    </row>
    <row r="10" spans="1:5" ht="12.75">
      <c r="A10" s="43"/>
      <c r="B10" s="43"/>
      <c r="C10" s="43"/>
      <c r="D10" s="43"/>
      <c r="E10" s="43"/>
    </row>
    <row r="11" ht="13.5" thickBot="1"/>
    <row r="12" spans="1:6" ht="12.75">
      <c r="A12" s="79" t="s">
        <v>115</v>
      </c>
      <c r="B12" s="80" t="s">
        <v>129</v>
      </c>
      <c r="C12" s="123" t="s">
        <v>116</v>
      </c>
      <c r="D12" s="81" t="s">
        <v>117</v>
      </c>
      <c r="E12" s="81" t="s">
        <v>118</v>
      </c>
      <c r="F12" s="82" t="s">
        <v>119</v>
      </c>
    </row>
    <row r="13" spans="1:6" ht="13.5" thickBot="1">
      <c r="A13" s="83" t="s">
        <v>120</v>
      </c>
      <c r="B13" s="84" t="s">
        <v>121</v>
      </c>
      <c r="C13" s="124"/>
      <c r="D13" s="85" t="s">
        <v>122</v>
      </c>
      <c r="E13" s="85" t="s">
        <v>123</v>
      </c>
      <c r="F13" s="86" t="s">
        <v>124</v>
      </c>
    </row>
    <row r="14" spans="1:6" ht="14.25">
      <c r="A14" s="87">
        <v>1</v>
      </c>
      <c r="B14" s="88" t="s">
        <v>125</v>
      </c>
      <c r="C14" s="88" t="s">
        <v>126</v>
      </c>
      <c r="D14" s="89" t="s">
        <v>127</v>
      </c>
      <c r="E14" s="89">
        <v>9</v>
      </c>
      <c r="F14" s="90">
        <v>53889</v>
      </c>
    </row>
    <row r="15" spans="1:6" ht="13.5" thickBot="1">
      <c r="A15" s="125" t="s">
        <v>128</v>
      </c>
      <c r="B15" s="126"/>
      <c r="C15" s="91"/>
      <c r="D15" s="92"/>
      <c r="E15" s="92"/>
      <c r="F15" s="93">
        <f>SUM(F14:F14)</f>
        <v>53889</v>
      </c>
    </row>
    <row r="16" ht="12.75">
      <c r="C16" s="43"/>
    </row>
  </sheetData>
  <sheetProtection/>
  <mergeCells count="3">
    <mergeCell ref="A5:F5"/>
    <mergeCell ref="C12:C13"/>
    <mergeCell ref="A15:B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130</v>
      </c>
      <c r="G3" s="43"/>
    </row>
    <row r="5" spans="1:7" ht="12.75">
      <c r="A5" s="118" t="s">
        <v>135</v>
      </c>
      <c r="B5" s="118"/>
      <c r="C5" s="118"/>
      <c r="D5" s="118"/>
      <c r="E5" s="118"/>
      <c r="F5" s="118"/>
      <c r="G5" s="118"/>
    </row>
    <row r="6" spans="1:7" ht="12.75">
      <c r="A6" s="78"/>
      <c r="B6" s="78"/>
      <c r="C6" s="78"/>
      <c r="D6" s="78"/>
      <c r="E6" s="78"/>
      <c r="F6" s="78"/>
      <c r="G6" s="78"/>
    </row>
    <row r="7" spans="1:7" ht="12.75">
      <c r="A7" s="78"/>
      <c r="B7" s="78"/>
      <c r="C7" s="78"/>
      <c r="D7" s="78"/>
      <c r="E7" s="78"/>
      <c r="F7" s="78"/>
      <c r="G7" s="78"/>
    </row>
    <row r="8" spans="1:7" ht="13.5" thickBot="1">
      <c r="A8" s="78"/>
      <c r="B8" s="78"/>
      <c r="C8" s="78"/>
      <c r="D8" s="78"/>
      <c r="E8" s="78"/>
      <c r="F8" s="78"/>
      <c r="G8" s="94"/>
    </row>
    <row r="9" spans="1:7" ht="12.75">
      <c r="A9" s="127" t="s">
        <v>131</v>
      </c>
      <c r="B9" s="129" t="s">
        <v>132</v>
      </c>
      <c r="C9" s="131" t="s">
        <v>133</v>
      </c>
      <c r="D9" s="131"/>
      <c r="E9" s="131"/>
      <c r="F9" s="131"/>
      <c r="G9" s="132" t="s">
        <v>79</v>
      </c>
    </row>
    <row r="10" spans="1:7" ht="12.75">
      <c r="A10" s="128"/>
      <c r="B10" s="130"/>
      <c r="C10" s="95">
        <v>2019</v>
      </c>
      <c r="D10" s="95">
        <v>2020</v>
      </c>
      <c r="E10" s="95">
        <v>2021</v>
      </c>
      <c r="F10" s="96" t="s">
        <v>166</v>
      </c>
      <c r="G10" s="133"/>
    </row>
    <row r="11" spans="1:7" ht="12.75">
      <c r="A11" s="97" t="s">
        <v>134</v>
      </c>
      <c r="B11" s="97" t="s">
        <v>134</v>
      </c>
      <c r="C11" s="97" t="s">
        <v>134</v>
      </c>
      <c r="D11" s="97" t="s">
        <v>134</v>
      </c>
      <c r="E11" s="97" t="s">
        <v>134</v>
      </c>
      <c r="F11" s="97" t="s">
        <v>134</v>
      </c>
      <c r="G11" s="97" t="s">
        <v>134</v>
      </c>
    </row>
    <row r="12" spans="1:7" ht="12.75">
      <c r="A12" s="134"/>
      <c r="B12" s="115"/>
      <c r="C12" s="115"/>
      <c r="D12" s="115"/>
      <c r="E12" s="115"/>
      <c r="F12" s="115"/>
      <c r="G12" s="115"/>
    </row>
    <row r="13" spans="1:7" ht="12.75">
      <c r="A13" s="134"/>
      <c r="B13" s="115"/>
      <c r="C13" s="115"/>
      <c r="D13" s="115"/>
      <c r="E13" s="115"/>
      <c r="F13" s="115"/>
      <c r="G13" s="115"/>
    </row>
  </sheetData>
  <sheetProtection/>
  <mergeCells count="12">
    <mergeCell ref="A5:G5"/>
    <mergeCell ref="A9:A10"/>
    <mergeCell ref="B9:B10"/>
    <mergeCell ref="C9:F9"/>
    <mergeCell ref="G9:G10"/>
    <mergeCell ref="A12:A13"/>
    <mergeCell ref="B12:B13"/>
    <mergeCell ref="C12:C13"/>
    <mergeCell ref="D12:D13"/>
    <mergeCell ref="E12:E13"/>
    <mergeCell ref="F12:F13"/>
    <mergeCell ref="G12:G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AnitaASP</cp:lastModifiedBy>
  <cp:lastPrinted>2019-03-18T08:37:22Z</cp:lastPrinted>
  <dcterms:created xsi:type="dcterms:W3CDTF">2007-03-26T12:02:37Z</dcterms:created>
  <dcterms:modified xsi:type="dcterms:W3CDTF">2019-03-18T08:40:20Z</dcterms:modified>
  <cp:category/>
  <cp:version/>
  <cp:contentType/>
  <cp:contentStatus/>
</cp:coreProperties>
</file>