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Balatonederics\Költségvetés\Módosítás 20200527\"/>
    </mc:Choice>
  </mc:AlternateContent>
  <xr:revisionPtr revIDLastSave="0" documentId="8_{06EC2386-CC55-4EC4-8207-932C647C5383}" xr6:coauthVersionLast="45" xr6:coauthVersionMax="45" xr10:uidLastSave="{00000000-0000-0000-0000-000000000000}"/>
  <bookViews>
    <workbookView xWindow="-108" yWindow="-108" windowWidth="23256" windowHeight="12576" tabRatio="914" firstSheet="2" activeTab="2" xr2:uid="{00000000-000D-0000-FFFF-FFFF00000000}"/>
  </bookViews>
  <sheets>
    <sheet name="Önkormányzat" sheetId="2" state="hidden" r:id="rId1"/>
    <sheet name="Hivatal" sheetId="3" state="hidden" r:id="rId2"/>
    <sheet name="Mérleg" sheetId="23" r:id="rId3"/>
    <sheet name="Óvoda " sheetId="25" state="hidden" r:id="rId4"/>
    <sheet name="4.mell." sheetId="26" state="hidden" r:id="rId5"/>
    <sheet name="7.mell." sheetId="27" state="hidden" r:id="rId6"/>
    <sheet name="Közösségi H" sheetId="5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1">Hivatal!$A$1:$N$244</definedName>
    <definedName name="_xlnm.Print_Area" localSheetId="16">'INT FINANSZÍROZÁS'!$A$1:$F$9</definedName>
    <definedName name="_xlnm.Print_Area" localSheetId="6">'Közösségi H'!$A$1:$N$245</definedName>
    <definedName name="_xlnm.Print_Area" localSheetId="7">LÉTSZÁM!$A$1:$F$32</definedName>
    <definedName name="_xlnm.Print_Area" localSheetId="2">Mérleg!$A$1:$S$26</definedName>
    <definedName name="_xlnm.Print_Area" localSheetId="3">'Óvoda '!$A$1:$BE$253</definedName>
    <definedName name="_xlnm.Print_Area" localSheetId="0">Önkormányzat!$A$1:$BD$253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26" l="1"/>
  <c r="C156" i="2" l="1"/>
  <c r="G10" i="2" l="1"/>
  <c r="L10" i="2" s="1"/>
  <c r="D19" i="23"/>
  <c r="D25" i="23"/>
  <c r="L15" i="23"/>
  <c r="K15" i="23"/>
  <c r="C25" i="23"/>
  <c r="M25" i="23"/>
  <c r="C19" i="23"/>
  <c r="M19" i="23"/>
  <c r="O19" i="23"/>
  <c r="P19" i="23"/>
  <c r="Q19" i="23"/>
  <c r="Q25" i="23"/>
  <c r="P25" i="23"/>
  <c r="O25" i="23"/>
  <c r="Q26" i="23" l="1"/>
  <c r="O26" i="23"/>
  <c r="BA10" i="2"/>
  <c r="P10" i="2"/>
  <c r="T10" i="2" s="1"/>
  <c r="X10" i="2" s="1"/>
  <c r="AB10" i="2" s="1"/>
  <c r="AF10" i="2" s="1"/>
  <c r="AJ10" i="2" s="1"/>
  <c r="AN10" i="2" s="1"/>
  <c r="AR10" i="2" s="1"/>
  <c r="AV10" i="2" s="1"/>
  <c r="AZ10" i="2" s="1"/>
  <c r="C26" i="23"/>
  <c r="M26" i="23"/>
  <c r="H251" i="25"/>
  <c r="M251" i="25" s="1"/>
  <c r="Q251" i="25" s="1"/>
  <c r="U251" i="25" s="1"/>
  <c r="Y251" i="25" s="1"/>
  <c r="AC251" i="25" s="1"/>
  <c r="AG251" i="25" s="1"/>
  <c r="AK251" i="25" s="1"/>
  <c r="AO251" i="25" s="1"/>
  <c r="AS251" i="25" s="1"/>
  <c r="AW251" i="25" s="1"/>
  <c r="BA251" i="25" s="1"/>
  <c r="H250" i="25"/>
  <c r="M250" i="25" s="1"/>
  <c r="Q250" i="25" s="1"/>
  <c r="U250" i="25" s="1"/>
  <c r="Y250" i="25" s="1"/>
  <c r="AC250" i="25" s="1"/>
  <c r="AG250" i="25" s="1"/>
  <c r="AK250" i="25" s="1"/>
  <c r="AO250" i="25" s="1"/>
  <c r="AS250" i="25" s="1"/>
  <c r="AW250" i="25" s="1"/>
  <c r="BA250" i="25" s="1"/>
  <c r="AZ249" i="25"/>
  <c r="AY249" i="25"/>
  <c r="AX249" i="25"/>
  <c r="AV249" i="25"/>
  <c r="AU249" i="25"/>
  <c r="AT249" i="25"/>
  <c r="AR249" i="25"/>
  <c r="AQ249" i="25"/>
  <c r="AP249" i="25"/>
  <c r="AN249" i="25"/>
  <c r="AM249" i="25"/>
  <c r="AL249" i="25"/>
  <c r="AJ249" i="25"/>
  <c r="AI249" i="25"/>
  <c r="AH249" i="25"/>
  <c r="AF249" i="25"/>
  <c r="AE249" i="25"/>
  <c r="AD249" i="25"/>
  <c r="AB249" i="25"/>
  <c r="AA249" i="25"/>
  <c r="Z249" i="25"/>
  <c r="X249" i="25"/>
  <c r="W249" i="25"/>
  <c r="V249" i="25"/>
  <c r="T249" i="25"/>
  <c r="S249" i="25"/>
  <c r="R249" i="25"/>
  <c r="P249" i="25"/>
  <c r="O249" i="25"/>
  <c r="N249" i="25"/>
  <c r="L249" i="25"/>
  <c r="K249" i="25"/>
  <c r="I249" i="25"/>
  <c r="E249" i="25"/>
  <c r="D249" i="25"/>
  <c r="C249" i="25"/>
  <c r="H248" i="25"/>
  <c r="M248" i="25" s="1"/>
  <c r="Q248" i="25" s="1"/>
  <c r="U248" i="25" s="1"/>
  <c r="Y248" i="25" s="1"/>
  <c r="AC248" i="25" s="1"/>
  <c r="AG248" i="25" s="1"/>
  <c r="AK248" i="25" s="1"/>
  <c r="AO248" i="25" s="1"/>
  <c r="AS248" i="25" s="1"/>
  <c r="AW248" i="25" s="1"/>
  <c r="BA248" i="25" s="1"/>
  <c r="H247" i="25"/>
  <c r="M247" i="25" s="1"/>
  <c r="Q247" i="25" s="1"/>
  <c r="U247" i="25" s="1"/>
  <c r="Y247" i="25" s="1"/>
  <c r="AC247" i="25" s="1"/>
  <c r="AG247" i="25" s="1"/>
  <c r="AK247" i="25" s="1"/>
  <c r="AO247" i="25" s="1"/>
  <c r="AS247" i="25" s="1"/>
  <c r="AW247" i="25" s="1"/>
  <c r="BA247" i="25" s="1"/>
  <c r="H246" i="25"/>
  <c r="M246" i="25" s="1"/>
  <c r="Q246" i="25" s="1"/>
  <c r="U246" i="25" s="1"/>
  <c r="Y246" i="25" s="1"/>
  <c r="AC246" i="25" s="1"/>
  <c r="AG246" i="25" s="1"/>
  <c r="AK246" i="25" s="1"/>
  <c r="AO246" i="25" s="1"/>
  <c r="AS246" i="25" s="1"/>
  <c r="AW246" i="25" s="1"/>
  <c r="BA246" i="25" s="1"/>
  <c r="H245" i="25"/>
  <c r="M245" i="25" s="1"/>
  <c r="Q245" i="25" s="1"/>
  <c r="U245" i="25" s="1"/>
  <c r="Y245" i="25" s="1"/>
  <c r="AC245" i="25" s="1"/>
  <c r="AG245" i="25" s="1"/>
  <c r="AK245" i="25" s="1"/>
  <c r="AO245" i="25" s="1"/>
  <c r="AS245" i="25" s="1"/>
  <c r="AW245" i="25" s="1"/>
  <c r="BA245" i="25" s="1"/>
  <c r="H244" i="25"/>
  <c r="M244" i="25" s="1"/>
  <c r="Q244" i="25" s="1"/>
  <c r="U244" i="25" s="1"/>
  <c r="Y244" i="25" s="1"/>
  <c r="AC244" i="25" s="1"/>
  <c r="AG244" i="25" s="1"/>
  <c r="AK244" i="25" s="1"/>
  <c r="AO244" i="25" s="1"/>
  <c r="AS244" i="25" s="1"/>
  <c r="AW244" i="25" s="1"/>
  <c r="BA244" i="25" s="1"/>
  <c r="AZ242" i="25"/>
  <c r="AY242" i="25"/>
  <c r="AX242" i="25"/>
  <c r="AV242" i="25"/>
  <c r="AU242" i="25"/>
  <c r="AT242" i="25"/>
  <c r="AR242" i="25"/>
  <c r="AQ242" i="25"/>
  <c r="AP242" i="25"/>
  <c r="AN242" i="25"/>
  <c r="AM242" i="25"/>
  <c r="AL242" i="25"/>
  <c r="AJ242" i="25"/>
  <c r="AI242" i="25"/>
  <c r="AH242" i="25"/>
  <c r="AF242" i="25"/>
  <c r="AE242" i="25"/>
  <c r="AD242" i="25"/>
  <c r="AB242" i="25"/>
  <c r="AA242" i="25"/>
  <c r="Z242" i="25"/>
  <c r="X242" i="25"/>
  <c r="W242" i="25"/>
  <c r="V242" i="25"/>
  <c r="T242" i="25"/>
  <c r="S242" i="25"/>
  <c r="R242" i="25"/>
  <c r="P242" i="25"/>
  <c r="O242" i="25"/>
  <c r="N242" i="25"/>
  <c r="L242" i="25"/>
  <c r="K242" i="25"/>
  <c r="I242" i="25"/>
  <c r="E242" i="25"/>
  <c r="D242" i="25"/>
  <c r="C242" i="25"/>
  <c r="H241" i="25"/>
  <c r="M241" i="25" s="1"/>
  <c r="Q241" i="25" s="1"/>
  <c r="U241" i="25" s="1"/>
  <c r="Y241" i="25" s="1"/>
  <c r="AC241" i="25" s="1"/>
  <c r="AG241" i="25" s="1"/>
  <c r="AK241" i="25" s="1"/>
  <c r="AO241" i="25" s="1"/>
  <c r="AS241" i="25" s="1"/>
  <c r="AW241" i="25" s="1"/>
  <c r="BA241" i="25" s="1"/>
  <c r="H240" i="25"/>
  <c r="M240" i="25" s="1"/>
  <c r="Q240" i="25" s="1"/>
  <c r="U240" i="25" s="1"/>
  <c r="Y240" i="25" s="1"/>
  <c r="AC240" i="25" s="1"/>
  <c r="AG240" i="25" s="1"/>
  <c r="AK240" i="25" s="1"/>
  <c r="AO240" i="25" s="1"/>
  <c r="AS240" i="25" s="1"/>
  <c r="AW240" i="25" s="1"/>
  <c r="BA240" i="25" s="1"/>
  <c r="H239" i="25"/>
  <c r="M239" i="25" s="1"/>
  <c r="Q239" i="25" s="1"/>
  <c r="U239" i="25" s="1"/>
  <c r="Y239" i="25" s="1"/>
  <c r="AC239" i="25" s="1"/>
  <c r="AG239" i="25" s="1"/>
  <c r="AK239" i="25" s="1"/>
  <c r="AO239" i="25" s="1"/>
  <c r="AS239" i="25" s="1"/>
  <c r="AW239" i="25" s="1"/>
  <c r="BA239" i="25" s="1"/>
  <c r="H238" i="25"/>
  <c r="M238" i="25" s="1"/>
  <c r="Q238" i="25" s="1"/>
  <c r="U238" i="25" s="1"/>
  <c r="Y238" i="25" s="1"/>
  <c r="AC238" i="25" s="1"/>
  <c r="AG238" i="25" s="1"/>
  <c r="AK238" i="25" s="1"/>
  <c r="AO238" i="25" s="1"/>
  <c r="AS238" i="25" s="1"/>
  <c r="AW238" i="25" s="1"/>
  <c r="BA238" i="25" s="1"/>
  <c r="H237" i="25"/>
  <c r="M237" i="25" s="1"/>
  <c r="Q237" i="25" s="1"/>
  <c r="U237" i="25" s="1"/>
  <c r="Y237" i="25" s="1"/>
  <c r="AC237" i="25" s="1"/>
  <c r="AG237" i="25" s="1"/>
  <c r="AK237" i="25" s="1"/>
  <c r="AO237" i="25" s="1"/>
  <c r="AS237" i="25" s="1"/>
  <c r="AW237" i="25" s="1"/>
  <c r="BA237" i="25" s="1"/>
  <c r="H236" i="25"/>
  <c r="M236" i="25" s="1"/>
  <c r="Q236" i="25" s="1"/>
  <c r="U236" i="25" s="1"/>
  <c r="Y236" i="25" s="1"/>
  <c r="AC236" i="25" s="1"/>
  <c r="AG236" i="25" s="1"/>
  <c r="AK236" i="25" s="1"/>
  <c r="AO236" i="25" s="1"/>
  <c r="AS236" i="25" s="1"/>
  <c r="AW236" i="25" s="1"/>
  <c r="BA236" i="25" s="1"/>
  <c r="H235" i="25"/>
  <c r="M235" i="25" s="1"/>
  <c r="Q235" i="25" s="1"/>
  <c r="U235" i="25" s="1"/>
  <c r="Y235" i="25" s="1"/>
  <c r="AC235" i="25" s="1"/>
  <c r="AG235" i="25" s="1"/>
  <c r="AK235" i="25" s="1"/>
  <c r="AO235" i="25" s="1"/>
  <c r="AS235" i="25" s="1"/>
  <c r="AW235" i="25" s="1"/>
  <c r="BA235" i="25" s="1"/>
  <c r="BE234" i="25"/>
  <c r="AZ234" i="25"/>
  <c r="AY234" i="25"/>
  <c r="AX234" i="25"/>
  <c r="AV234" i="25"/>
  <c r="AU234" i="25"/>
  <c r="AT234" i="25"/>
  <c r="AR234" i="25"/>
  <c r="AQ234" i="25"/>
  <c r="AP234" i="25"/>
  <c r="AN234" i="25"/>
  <c r="AM234" i="25"/>
  <c r="AL234" i="25"/>
  <c r="AJ234" i="25"/>
  <c r="AI234" i="25"/>
  <c r="AH234" i="25"/>
  <c r="AF234" i="25"/>
  <c r="AE234" i="25"/>
  <c r="AD234" i="25"/>
  <c r="AB234" i="25"/>
  <c r="AA234" i="25"/>
  <c r="Z234" i="25"/>
  <c r="X234" i="25"/>
  <c r="W234" i="25"/>
  <c r="V234" i="25"/>
  <c r="T234" i="25"/>
  <c r="S234" i="25"/>
  <c r="R234" i="25"/>
  <c r="P234" i="25"/>
  <c r="O234" i="25"/>
  <c r="N234" i="25"/>
  <c r="L234" i="25"/>
  <c r="K234" i="25"/>
  <c r="I234" i="25"/>
  <c r="E234" i="25"/>
  <c r="D234" i="25"/>
  <c r="C234" i="25"/>
  <c r="H233" i="25"/>
  <c r="M233" i="25" s="1"/>
  <c r="Q233" i="25" s="1"/>
  <c r="U233" i="25" s="1"/>
  <c r="Y233" i="25" s="1"/>
  <c r="AC233" i="25" s="1"/>
  <c r="AG233" i="25" s="1"/>
  <c r="AK233" i="25" s="1"/>
  <c r="AO233" i="25" s="1"/>
  <c r="AS233" i="25" s="1"/>
  <c r="AW233" i="25" s="1"/>
  <c r="BA233" i="25" s="1"/>
  <c r="H232" i="25"/>
  <c r="M232" i="25" s="1"/>
  <c r="Q232" i="25" s="1"/>
  <c r="U232" i="25" s="1"/>
  <c r="Y232" i="25" s="1"/>
  <c r="AC232" i="25" s="1"/>
  <c r="AG232" i="25" s="1"/>
  <c r="AK232" i="25" s="1"/>
  <c r="AO232" i="25" s="1"/>
  <c r="AS232" i="25" s="1"/>
  <c r="AW232" i="25" s="1"/>
  <c r="BA232" i="25" s="1"/>
  <c r="H231" i="25"/>
  <c r="M231" i="25" s="1"/>
  <c r="Q231" i="25" s="1"/>
  <c r="U231" i="25" s="1"/>
  <c r="Y231" i="25" s="1"/>
  <c r="AC231" i="25" s="1"/>
  <c r="AG231" i="25" s="1"/>
  <c r="AK231" i="25" s="1"/>
  <c r="AO231" i="25" s="1"/>
  <c r="AS231" i="25" s="1"/>
  <c r="AW231" i="25" s="1"/>
  <c r="BA231" i="25" s="1"/>
  <c r="H230" i="25"/>
  <c r="M230" i="25" s="1"/>
  <c r="Q230" i="25" s="1"/>
  <c r="U230" i="25" s="1"/>
  <c r="Y230" i="25" s="1"/>
  <c r="AC230" i="25" s="1"/>
  <c r="AG230" i="25" s="1"/>
  <c r="AK230" i="25" s="1"/>
  <c r="AO230" i="25" s="1"/>
  <c r="AS230" i="25" s="1"/>
  <c r="AW230" i="25" s="1"/>
  <c r="BA230" i="25" s="1"/>
  <c r="AZ229" i="25"/>
  <c r="AY229" i="25"/>
  <c r="AX229" i="25"/>
  <c r="AV229" i="25"/>
  <c r="AU229" i="25"/>
  <c r="AT229" i="25"/>
  <c r="AR229" i="25"/>
  <c r="AQ229" i="25"/>
  <c r="AP229" i="25"/>
  <c r="AN229" i="25"/>
  <c r="AM229" i="25"/>
  <c r="AL229" i="25"/>
  <c r="AJ229" i="25"/>
  <c r="AI229" i="25"/>
  <c r="AH229" i="25"/>
  <c r="AF229" i="25"/>
  <c r="AE229" i="25"/>
  <c r="AD229" i="25"/>
  <c r="AB229" i="25"/>
  <c r="AA229" i="25"/>
  <c r="Z229" i="25"/>
  <c r="X229" i="25"/>
  <c r="W229" i="25"/>
  <c r="V229" i="25"/>
  <c r="T229" i="25"/>
  <c r="S229" i="25"/>
  <c r="R229" i="25"/>
  <c r="P229" i="25"/>
  <c r="O229" i="25"/>
  <c r="N229" i="25"/>
  <c r="L229" i="25"/>
  <c r="K229" i="25"/>
  <c r="I229" i="25"/>
  <c r="E229" i="25"/>
  <c r="D229" i="25"/>
  <c r="C229" i="25"/>
  <c r="H228" i="25"/>
  <c r="M228" i="25" s="1"/>
  <c r="Q228" i="25" s="1"/>
  <c r="U228" i="25" s="1"/>
  <c r="Y228" i="25" s="1"/>
  <c r="AC228" i="25" s="1"/>
  <c r="AG228" i="25" s="1"/>
  <c r="AK228" i="25" s="1"/>
  <c r="AO228" i="25" s="1"/>
  <c r="AS228" i="25" s="1"/>
  <c r="AW228" i="25" s="1"/>
  <c r="BA228" i="25" s="1"/>
  <c r="H227" i="25"/>
  <c r="M227" i="25" s="1"/>
  <c r="Q227" i="25" s="1"/>
  <c r="U227" i="25" s="1"/>
  <c r="Y227" i="25" s="1"/>
  <c r="AC227" i="25" s="1"/>
  <c r="AG227" i="25" s="1"/>
  <c r="AK227" i="25" s="1"/>
  <c r="AO227" i="25" s="1"/>
  <c r="AS227" i="25" s="1"/>
  <c r="AW227" i="25" s="1"/>
  <c r="BA227" i="25" s="1"/>
  <c r="H226" i="25"/>
  <c r="M226" i="25" s="1"/>
  <c r="Q226" i="25" s="1"/>
  <c r="U226" i="25" s="1"/>
  <c r="Y226" i="25" s="1"/>
  <c r="AC226" i="25" s="1"/>
  <c r="AG226" i="25" s="1"/>
  <c r="AK226" i="25" s="1"/>
  <c r="AO226" i="25" s="1"/>
  <c r="AS226" i="25" s="1"/>
  <c r="AW226" i="25" s="1"/>
  <c r="BA226" i="25" s="1"/>
  <c r="H225" i="25"/>
  <c r="M225" i="25" s="1"/>
  <c r="Q225" i="25" s="1"/>
  <c r="U225" i="25" s="1"/>
  <c r="Y225" i="25" s="1"/>
  <c r="AC225" i="25" s="1"/>
  <c r="AG225" i="25" s="1"/>
  <c r="AK225" i="25" s="1"/>
  <c r="AO225" i="25" s="1"/>
  <c r="AS225" i="25" s="1"/>
  <c r="AW225" i="25" s="1"/>
  <c r="BA225" i="25" s="1"/>
  <c r="AZ224" i="25"/>
  <c r="AY224" i="25"/>
  <c r="AX224" i="25"/>
  <c r="AV224" i="25"/>
  <c r="AU224" i="25"/>
  <c r="AT224" i="25"/>
  <c r="AR224" i="25"/>
  <c r="AQ224" i="25"/>
  <c r="AP224" i="25"/>
  <c r="AN224" i="25"/>
  <c r="AM224" i="25"/>
  <c r="AL224" i="25"/>
  <c r="AJ224" i="25"/>
  <c r="AI224" i="25"/>
  <c r="AH224" i="25"/>
  <c r="AF224" i="25"/>
  <c r="AE224" i="25"/>
  <c r="AD224" i="25"/>
  <c r="AB224" i="25"/>
  <c r="AA224" i="25"/>
  <c r="Z224" i="25"/>
  <c r="X224" i="25"/>
  <c r="W224" i="25"/>
  <c r="V224" i="25"/>
  <c r="T224" i="25"/>
  <c r="S224" i="25"/>
  <c r="R224" i="25"/>
  <c r="P224" i="25"/>
  <c r="O224" i="25"/>
  <c r="N224" i="25"/>
  <c r="L224" i="25"/>
  <c r="K224" i="25"/>
  <c r="I224" i="25"/>
  <c r="E224" i="25"/>
  <c r="D224" i="25"/>
  <c r="C224" i="25"/>
  <c r="H223" i="25"/>
  <c r="M223" i="25" s="1"/>
  <c r="Q223" i="25" s="1"/>
  <c r="U223" i="25" s="1"/>
  <c r="Y223" i="25" s="1"/>
  <c r="AC223" i="25" s="1"/>
  <c r="AG223" i="25" s="1"/>
  <c r="AK223" i="25" s="1"/>
  <c r="AO223" i="25" s="1"/>
  <c r="AS223" i="25" s="1"/>
  <c r="AW223" i="25" s="1"/>
  <c r="BA223" i="25" s="1"/>
  <c r="H222" i="25"/>
  <c r="M222" i="25" s="1"/>
  <c r="Q222" i="25" s="1"/>
  <c r="U222" i="25" s="1"/>
  <c r="Y222" i="25" s="1"/>
  <c r="AC222" i="25" s="1"/>
  <c r="AG222" i="25" s="1"/>
  <c r="AK222" i="25" s="1"/>
  <c r="AO222" i="25" s="1"/>
  <c r="AS222" i="25" s="1"/>
  <c r="AW222" i="25" s="1"/>
  <c r="BA222" i="25" s="1"/>
  <c r="H221" i="25"/>
  <c r="M221" i="25" s="1"/>
  <c r="Q221" i="25" s="1"/>
  <c r="U221" i="25" s="1"/>
  <c r="Y221" i="25" s="1"/>
  <c r="AC221" i="25" s="1"/>
  <c r="AG221" i="25" s="1"/>
  <c r="AK221" i="25" s="1"/>
  <c r="AO221" i="25" s="1"/>
  <c r="AS221" i="25" s="1"/>
  <c r="AW221" i="25" s="1"/>
  <c r="BA221" i="25" s="1"/>
  <c r="AZ216" i="25"/>
  <c r="AY216" i="25"/>
  <c r="AX216" i="25"/>
  <c r="AV216" i="25"/>
  <c r="AU216" i="25"/>
  <c r="AT216" i="25"/>
  <c r="AR216" i="25"/>
  <c r="AQ216" i="25"/>
  <c r="AP216" i="25"/>
  <c r="AN216" i="25"/>
  <c r="AM216" i="25"/>
  <c r="AL216" i="25"/>
  <c r="AJ216" i="25"/>
  <c r="AI216" i="25"/>
  <c r="AH216" i="25"/>
  <c r="AF216" i="25"/>
  <c r="AE216" i="25"/>
  <c r="AD216" i="25"/>
  <c r="AB216" i="25"/>
  <c r="AA216" i="25"/>
  <c r="Z216" i="25"/>
  <c r="X216" i="25"/>
  <c r="W216" i="25"/>
  <c r="V216" i="25"/>
  <c r="T216" i="25"/>
  <c r="S216" i="25"/>
  <c r="R216" i="25"/>
  <c r="P216" i="25"/>
  <c r="O216" i="25"/>
  <c r="N216" i="25"/>
  <c r="L216" i="25"/>
  <c r="K216" i="25"/>
  <c r="I216" i="25"/>
  <c r="E216" i="25"/>
  <c r="D216" i="25"/>
  <c r="C216" i="25"/>
  <c r="H215" i="25"/>
  <c r="M215" i="25" s="1"/>
  <c r="Q215" i="25" s="1"/>
  <c r="U215" i="25" s="1"/>
  <c r="Y215" i="25" s="1"/>
  <c r="AC215" i="25" s="1"/>
  <c r="AG215" i="25" s="1"/>
  <c r="AK215" i="25" s="1"/>
  <c r="AO215" i="25" s="1"/>
  <c r="AS215" i="25" s="1"/>
  <c r="AW215" i="25" s="1"/>
  <c r="BA215" i="25" s="1"/>
  <c r="H214" i="25"/>
  <c r="M214" i="25" s="1"/>
  <c r="Q214" i="25" s="1"/>
  <c r="U214" i="25" s="1"/>
  <c r="Y214" i="25" s="1"/>
  <c r="AC214" i="25" s="1"/>
  <c r="AG214" i="25" s="1"/>
  <c r="AK214" i="25" s="1"/>
  <c r="AO214" i="25" s="1"/>
  <c r="AS214" i="25" s="1"/>
  <c r="AW214" i="25" s="1"/>
  <c r="BA214" i="25" s="1"/>
  <c r="H213" i="25"/>
  <c r="M213" i="25" s="1"/>
  <c r="Q213" i="25" s="1"/>
  <c r="U213" i="25" s="1"/>
  <c r="Y213" i="25" s="1"/>
  <c r="AC213" i="25" s="1"/>
  <c r="AG213" i="25" s="1"/>
  <c r="AK213" i="25" s="1"/>
  <c r="AO213" i="25" s="1"/>
  <c r="AS213" i="25" s="1"/>
  <c r="AW213" i="25" s="1"/>
  <c r="BA213" i="25" s="1"/>
  <c r="H212" i="25"/>
  <c r="M212" i="25" s="1"/>
  <c r="Q212" i="25" s="1"/>
  <c r="U212" i="25" s="1"/>
  <c r="Y212" i="25" s="1"/>
  <c r="AC212" i="25" s="1"/>
  <c r="AG212" i="25" s="1"/>
  <c r="AK212" i="25" s="1"/>
  <c r="AO212" i="25" s="1"/>
  <c r="AS212" i="25" s="1"/>
  <c r="AW212" i="25" s="1"/>
  <c r="BA212" i="25" s="1"/>
  <c r="H211" i="25"/>
  <c r="M211" i="25" s="1"/>
  <c r="Q211" i="25" s="1"/>
  <c r="U211" i="25" s="1"/>
  <c r="Y211" i="25" s="1"/>
  <c r="AC211" i="25" s="1"/>
  <c r="AG211" i="25" s="1"/>
  <c r="AK211" i="25" s="1"/>
  <c r="AO211" i="25" s="1"/>
  <c r="AS211" i="25" s="1"/>
  <c r="AW211" i="25" s="1"/>
  <c r="BA211" i="25" s="1"/>
  <c r="AZ210" i="25"/>
  <c r="AY210" i="25"/>
  <c r="AX210" i="25"/>
  <c r="AV210" i="25"/>
  <c r="AU210" i="25"/>
  <c r="AT210" i="25"/>
  <c r="AR210" i="25"/>
  <c r="AQ210" i="25"/>
  <c r="AP210" i="25"/>
  <c r="AN210" i="25"/>
  <c r="AM210" i="25"/>
  <c r="AL210" i="25"/>
  <c r="AJ210" i="25"/>
  <c r="AI210" i="25"/>
  <c r="AH210" i="25"/>
  <c r="AF210" i="25"/>
  <c r="AE210" i="25"/>
  <c r="AD210" i="25"/>
  <c r="AB210" i="25"/>
  <c r="AA210" i="25"/>
  <c r="Z210" i="25"/>
  <c r="X210" i="25"/>
  <c r="W210" i="25"/>
  <c r="V210" i="25"/>
  <c r="T210" i="25"/>
  <c r="S210" i="25"/>
  <c r="R210" i="25"/>
  <c r="P210" i="25"/>
  <c r="O210" i="25"/>
  <c r="N210" i="25"/>
  <c r="L210" i="25"/>
  <c r="K210" i="25"/>
  <c r="I210" i="25"/>
  <c r="E210" i="25"/>
  <c r="D210" i="25"/>
  <c r="C210" i="25"/>
  <c r="M209" i="25"/>
  <c r="Q209" i="25" s="1"/>
  <c r="U209" i="25" s="1"/>
  <c r="Y209" i="25" s="1"/>
  <c r="AC209" i="25" s="1"/>
  <c r="AG209" i="25" s="1"/>
  <c r="AK209" i="25" s="1"/>
  <c r="AO209" i="25" s="1"/>
  <c r="AS209" i="25" s="1"/>
  <c r="AW209" i="25" s="1"/>
  <c r="BA209" i="25" s="1"/>
  <c r="H209" i="25"/>
  <c r="H208" i="25"/>
  <c r="M208" i="25" s="1"/>
  <c r="Q208" i="25" s="1"/>
  <c r="U208" i="25" s="1"/>
  <c r="Y208" i="25" s="1"/>
  <c r="AC208" i="25" s="1"/>
  <c r="AG208" i="25" s="1"/>
  <c r="AK208" i="25" s="1"/>
  <c r="AO208" i="25" s="1"/>
  <c r="AS208" i="25" s="1"/>
  <c r="AW208" i="25" s="1"/>
  <c r="BA208" i="25" s="1"/>
  <c r="H207" i="25"/>
  <c r="M207" i="25" s="1"/>
  <c r="Q207" i="25" s="1"/>
  <c r="U207" i="25" s="1"/>
  <c r="Y207" i="25" s="1"/>
  <c r="AC207" i="25" s="1"/>
  <c r="AG207" i="25" s="1"/>
  <c r="AK207" i="25" s="1"/>
  <c r="AO207" i="25" s="1"/>
  <c r="AS207" i="25" s="1"/>
  <c r="AW207" i="25" s="1"/>
  <c r="BA207" i="25" s="1"/>
  <c r="H206" i="25"/>
  <c r="M206" i="25" s="1"/>
  <c r="Q206" i="25" s="1"/>
  <c r="U206" i="25" s="1"/>
  <c r="Y206" i="25" s="1"/>
  <c r="AC206" i="25" s="1"/>
  <c r="AG206" i="25" s="1"/>
  <c r="AK206" i="25" s="1"/>
  <c r="AO206" i="25" s="1"/>
  <c r="AS206" i="25" s="1"/>
  <c r="AW206" i="25" s="1"/>
  <c r="BA206" i="25" s="1"/>
  <c r="M205" i="25"/>
  <c r="Q205" i="25" s="1"/>
  <c r="U205" i="25" s="1"/>
  <c r="Y205" i="25" s="1"/>
  <c r="AC205" i="25" s="1"/>
  <c r="AG205" i="25" s="1"/>
  <c r="AK205" i="25" s="1"/>
  <c r="AO205" i="25" s="1"/>
  <c r="AS205" i="25" s="1"/>
  <c r="AW205" i="25" s="1"/>
  <c r="BA205" i="25" s="1"/>
  <c r="H205" i="25"/>
  <c r="AZ204" i="25"/>
  <c r="AY204" i="25"/>
  <c r="AX204" i="25"/>
  <c r="AV204" i="25"/>
  <c r="AU204" i="25"/>
  <c r="AT204" i="25"/>
  <c r="AR204" i="25"/>
  <c r="AQ204" i="25"/>
  <c r="AP204" i="25"/>
  <c r="AN204" i="25"/>
  <c r="AM204" i="25"/>
  <c r="AL204" i="25"/>
  <c r="AJ204" i="25"/>
  <c r="AI204" i="25"/>
  <c r="AH204" i="25"/>
  <c r="AF204" i="25"/>
  <c r="AE204" i="25"/>
  <c r="AD204" i="25"/>
  <c r="AB204" i="25"/>
  <c r="AA204" i="25"/>
  <c r="Z204" i="25"/>
  <c r="X204" i="25"/>
  <c r="W204" i="25"/>
  <c r="V204" i="25"/>
  <c r="T204" i="25"/>
  <c r="S204" i="25"/>
  <c r="R204" i="25"/>
  <c r="P204" i="25"/>
  <c r="O204" i="25"/>
  <c r="N204" i="25"/>
  <c r="L204" i="25"/>
  <c r="K204" i="25"/>
  <c r="I204" i="25"/>
  <c r="E204" i="25"/>
  <c r="D204" i="25"/>
  <c r="C204" i="25"/>
  <c r="H203" i="25"/>
  <c r="M203" i="25" s="1"/>
  <c r="Q203" i="25" s="1"/>
  <c r="U203" i="25" s="1"/>
  <c r="Y203" i="25" s="1"/>
  <c r="AC203" i="25" s="1"/>
  <c r="AG203" i="25" s="1"/>
  <c r="AK203" i="25" s="1"/>
  <c r="AO203" i="25" s="1"/>
  <c r="AS203" i="25" s="1"/>
  <c r="AW203" i="25" s="1"/>
  <c r="BA203" i="25" s="1"/>
  <c r="H202" i="25"/>
  <c r="M202" i="25" s="1"/>
  <c r="Q202" i="25" s="1"/>
  <c r="U202" i="25" s="1"/>
  <c r="Y202" i="25" s="1"/>
  <c r="AC202" i="25" s="1"/>
  <c r="AG202" i="25" s="1"/>
  <c r="AK202" i="25" s="1"/>
  <c r="AO202" i="25" s="1"/>
  <c r="AS202" i="25" s="1"/>
  <c r="AW202" i="25" s="1"/>
  <c r="BA202" i="25" s="1"/>
  <c r="H201" i="25"/>
  <c r="M201" i="25" s="1"/>
  <c r="Q201" i="25" s="1"/>
  <c r="U201" i="25" s="1"/>
  <c r="Y201" i="25" s="1"/>
  <c r="AC201" i="25" s="1"/>
  <c r="AG201" i="25" s="1"/>
  <c r="AK201" i="25" s="1"/>
  <c r="AO201" i="25" s="1"/>
  <c r="AS201" i="25" s="1"/>
  <c r="AW201" i="25" s="1"/>
  <c r="BA201" i="25" s="1"/>
  <c r="M200" i="25"/>
  <c r="Q200" i="25" s="1"/>
  <c r="U200" i="25" s="1"/>
  <c r="Y200" i="25" s="1"/>
  <c r="AC200" i="25" s="1"/>
  <c r="AG200" i="25" s="1"/>
  <c r="AK200" i="25" s="1"/>
  <c r="AO200" i="25" s="1"/>
  <c r="AS200" i="25" s="1"/>
  <c r="AW200" i="25" s="1"/>
  <c r="BA200" i="25" s="1"/>
  <c r="H200" i="25"/>
  <c r="H199" i="25"/>
  <c r="M199" i="25" s="1"/>
  <c r="Q199" i="25" s="1"/>
  <c r="U199" i="25" s="1"/>
  <c r="Y199" i="25" s="1"/>
  <c r="AC199" i="25" s="1"/>
  <c r="AG199" i="25" s="1"/>
  <c r="AK199" i="25" s="1"/>
  <c r="AO199" i="25" s="1"/>
  <c r="AS199" i="25" s="1"/>
  <c r="AW199" i="25" s="1"/>
  <c r="BA199" i="25" s="1"/>
  <c r="AZ197" i="25"/>
  <c r="AY197" i="25"/>
  <c r="AX197" i="25"/>
  <c r="AV197" i="25"/>
  <c r="AU197" i="25"/>
  <c r="AT197" i="25"/>
  <c r="AR197" i="25"/>
  <c r="AQ197" i="25"/>
  <c r="AP197" i="25"/>
  <c r="AN197" i="25"/>
  <c r="AM197" i="25"/>
  <c r="AL197" i="25"/>
  <c r="AJ197" i="25"/>
  <c r="AI197" i="25"/>
  <c r="AH197" i="25"/>
  <c r="AF197" i="25"/>
  <c r="AE197" i="25"/>
  <c r="AD197" i="25"/>
  <c r="AB197" i="25"/>
  <c r="AA197" i="25"/>
  <c r="Z197" i="25"/>
  <c r="X197" i="25"/>
  <c r="W197" i="25"/>
  <c r="V197" i="25"/>
  <c r="T197" i="25"/>
  <c r="S197" i="25"/>
  <c r="R197" i="25"/>
  <c r="P197" i="25"/>
  <c r="O197" i="25"/>
  <c r="N197" i="25"/>
  <c r="L197" i="25"/>
  <c r="K197" i="25"/>
  <c r="I197" i="25"/>
  <c r="E197" i="25"/>
  <c r="D197" i="25"/>
  <c r="C197" i="25"/>
  <c r="H196" i="25"/>
  <c r="M196" i="25" s="1"/>
  <c r="Q196" i="25" s="1"/>
  <c r="U196" i="25" s="1"/>
  <c r="Y196" i="25" s="1"/>
  <c r="AC196" i="25" s="1"/>
  <c r="AG196" i="25" s="1"/>
  <c r="AK196" i="25" s="1"/>
  <c r="AO196" i="25" s="1"/>
  <c r="AS196" i="25" s="1"/>
  <c r="AW196" i="25" s="1"/>
  <c r="BA196" i="25" s="1"/>
  <c r="H195" i="25"/>
  <c r="M195" i="25" s="1"/>
  <c r="Q195" i="25" s="1"/>
  <c r="U195" i="25" s="1"/>
  <c r="Y195" i="25" s="1"/>
  <c r="AC195" i="25" s="1"/>
  <c r="AG195" i="25" s="1"/>
  <c r="AK195" i="25" s="1"/>
  <c r="AO195" i="25" s="1"/>
  <c r="AS195" i="25" s="1"/>
  <c r="AW195" i="25" s="1"/>
  <c r="BA195" i="25" s="1"/>
  <c r="M194" i="25"/>
  <c r="Q194" i="25" s="1"/>
  <c r="U194" i="25" s="1"/>
  <c r="Y194" i="25" s="1"/>
  <c r="AC194" i="25" s="1"/>
  <c r="AG194" i="25" s="1"/>
  <c r="AK194" i="25" s="1"/>
  <c r="AO194" i="25" s="1"/>
  <c r="AS194" i="25" s="1"/>
  <c r="AW194" i="25" s="1"/>
  <c r="BA194" i="25" s="1"/>
  <c r="H194" i="25"/>
  <c r="H193" i="25"/>
  <c r="M193" i="25" s="1"/>
  <c r="Q193" i="25" s="1"/>
  <c r="U193" i="25" s="1"/>
  <c r="Y193" i="25" s="1"/>
  <c r="AC193" i="25" s="1"/>
  <c r="AG193" i="25" s="1"/>
  <c r="AK193" i="25" s="1"/>
  <c r="AO193" i="25" s="1"/>
  <c r="AS193" i="25" s="1"/>
  <c r="AW193" i="25" s="1"/>
  <c r="BA193" i="25" s="1"/>
  <c r="H192" i="25"/>
  <c r="M192" i="25" s="1"/>
  <c r="Q192" i="25" s="1"/>
  <c r="U192" i="25" s="1"/>
  <c r="Y192" i="25" s="1"/>
  <c r="AC192" i="25" s="1"/>
  <c r="AG192" i="25" s="1"/>
  <c r="AK192" i="25" s="1"/>
  <c r="AO192" i="25" s="1"/>
  <c r="AS192" i="25" s="1"/>
  <c r="AW192" i="25" s="1"/>
  <c r="BA192" i="25" s="1"/>
  <c r="BE191" i="25"/>
  <c r="BE220" i="25" s="1"/>
  <c r="BE253" i="25" s="1"/>
  <c r="AZ191" i="25"/>
  <c r="AY191" i="25"/>
  <c r="AX191" i="25"/>
  <c r="AV191" i="25"/>
  <c r="AU191" i="25"/>
  <c r="AT191" i="25"/>
  <c r="AR191" i="25"/>
  <c r="AQ191" i="25"/>
  <c r="AP191" i="25"/>
  <c r="AN191" i="25"/>
  <c r="AM191" i="25"/>
  <c r="AL191" i="25"/>
  <c r="AJ191" i="25"/>
  <c r="AI191" i="25"/>
  <c r="AH191" i="25"/>
  <c r="AF191" i="25"/>
  <c r="AE191" i="25"/>
  <c r="AD191" i="25"/>
  <c r="AB191" i="25"/>
  <c r="AA191" i="25"/>
  <c r="Z191" i="25"/>
  <c r="X191" i="25"/>
  <c r="W191" i="25"/>
  <c r="V191" i="25"/>
  <c r="T191" i="25"/>
  <c r="S191" i="25"/>
  <c r="R191" i="25"/>
  <c r="P191" i="25"/>
  <c r="O191" i="25"/>
  <c r="N191" i="25"/>
  <c r="L191" i="25"/>
  <c r="K191" i="25"/>
  <c r="I191" i="25"/>
  <c r="E191" i="25"/>
  <c r="D191" i="25"/>
  <c r="C191" i="25"/>
  <c r="H188" i="25"/>
  <c r="M188" i="25" s="1"/>
  <c r="Q188" i="25" s="1"/>
  <c r="U188" i="25" s="1"/>
  <c r="Y188" i="25" s="1"/>
  <c r="AC188" i="25" s="1"/>
  <c r="AG188" i="25" s="1"/>
  <c r="AK188" i="25" s="1"/>
  <c r="AO188" i="25" s="1"/>
  <c r="AS188" i="25" s="1"/>
  <c r="AW188" i="25" s="1"/>
  <c r="BA188" i="25" s="1"/>
  <c r="H187" i="25"/>
  <c r="M187" i="25" s="1"/>
  <c r="Q187" i="25" s="1"/>
  <c r="U187" i="25" s="1"/>
  <c r="Y187" i="25" s="1"/>
  <c r="AC187" i="25" s="1"/>
  <c r="AG187" i="25" s="1"/>
  <c r="AK187" i="25" s="1"/>
  <c r="AO187" i="25" s="1"/>
  <c r="AS187" i="25" s="1"/>
  <c r="AW187" i="25" s="1"/>
  <c r="BA187" i="25" s="1"/>
  <c r="H186" i="25"/>
  <c r="M186" i="25" s="1"/>
  <c r="Q186" i="25" s="1"/>
  <c r="U186" i="25" s="1"/>
  <c r="Y186" i="25" s="1"/>
  <c r="AC186" i="25" s="1"/>
  <c r="AG186" i="25" s="1"/>
  <c r="AK186" i="25" s="1"/>
  <c r="AO186" i="25" s="1"/>
  <c r="AS186" i="25" s="1"/>
  <c r="AW186" i="25" s="1"/>
  <c r="BA186" i="25" s="1"/>
  <c r="H185" i="25"/>
  <c r="M185" i="25" s="1"/>
  <c r="Q185" i="25" s="1"/>
  <c r="U185" i="25" s="1"/>
  <c r="Y185" i="25" s="1"/>
  <c r="AC185" i="25" s="1"/>
  <c r="AG185" i="25" s="1"/>
  <c r="AK185" i="25" s="1"/>
  <c r="AO185" i="25" s="1"/>
  <c r="AS185" i="25" s="1"/>
  <c r="AW185" i="25" s="1"/>
  <c r="BA185" i="25" s="1"/>
  <c r="H184" i="25"/>
  <c r="M184" i="25" s="1"/>
  <c r="Q184" i="25" s="1"/>
  <c r="U184" i="25" s="1"/>
  <c r="Y184" i="25" s="1"/>
  <c r="AC184" i="25" s="1"/>
  <c r="AG184" i="25" s="1"/>
  <c r="AK184" i="25" s="1"/>
  <c r="AO184" i="25" s="1"/>
  <c r="AS184" i="25" s="1"/>
  <c r="AW184" i="25" s="1"/>
  <c r="BA184" i="25" s="1"/>
  <c r="H183" i="25"/>
  <c r="M183" i="25" s="1"/>
  <c r="Q183" i="25" s="1"/>
  <c r="U183" i="25" s="1"/>
  <c r="Y183" i="25" s="1"/>
  <c r="AC183" i="25" s="1"/>
  <c r="AG183" i="25" s="1"/>
  <c r="AK183" i="25" s="1"/>
  <c r="AO183" i="25" s="1"/>
  <c r="AS183" i="25" s="1"/>
  <c r="AW183" i="25" s="1"/>
  <c r="BA183" i="25" s="1"/>
  <c r="H182" i="25"/>
  <c r="M182" i="25" s="1"/>
  <c r="BB182" i="25" s="1"/>
  <c r="H181" i="25"/>
  <c r="M181" i="25" s="1"/>
  <c r="Q181" i="25" s="1"/>
  <c r="U181" i="25" s="1"/>
  <c r="Y181" i="25" s="1"/>
  <c r="AC181" i="25" s="1"/>
  <c r="AG181" i="25" s="1"/>
  <c r="AK181" i="25" s="1"/>
  <c r="AO181" i="25" s="1"/>
  <c r="AS181" i="25" s="1"/>
  <c r="AW181" i="25" s="1"/>
  <c r="BA181" i="25" s="1"/>
  <c r="H180" i="25"/>
  <c r="H179" i="25"/>
  <c r="M179" i="25" s="1"/>
  <c r="H178" i="25"/>
  <c r="M178" i="25" s="1"/>
  <c r="Q178" i="25" s="1"/>
  <c r="U178" i="25" s="1"/>
  <c r="Y178" i="25" s="1"/>
  <c r="AC178" i="25" s="1"/>
  <c r="AG178" i="25" s="1"/>
  <c r="AK178" i="25" s="1"/>
  <c r="AO178" i="25" s="1"/>
  <c r="AS178" i="25" s="1"/>
  <c r="AW178" i="25" s="1"/>
  <c r="BA178" i="25" s="1"/>
  <c r="H176" i="25"/>
  <c r="M176" i="25" s="1"/>
  <c r="Q176" i="25" s="1"/>
  <c r="U176" i="25" s="1"/>
  <c r="Y176" i="25" s="1"/>
  <c r="AC176" i="25" s="1"/>
  <c r="AG176" i="25" s="1"/>
  <c r="AK176" i="25" s="1"/>
  <c r="AO176" i="25" s="1"/>
  <c r="AS176" i="25" s="1"/>
  <c r="AW176" i="25" s="1"/>
  <c r="BA176" i="25" s="1"/>
  <c r="AZ175" i="25"/>
  <c r="AY175" i="25"/>
  <c r="AX175" i="25"/>
  <c r="AV175" i="25"/>
  <c r="AU175" i="25"/>
  <c r="AT175" i="25"/>
  <c r="AR175" i="25"/>
  <c r="AQ175" i="25"/>
  <c r="AP175" i="25"/>
  <c r="AN175" i="25"/>
  <c r="AM175" i="25"/>
  <c r="AL175" i="25"/>
  <c r="AJ175" i="25"/>
  <c r="AI175" i="25"/>
  <c r="AH175" i="25"/>
  <c r="AF175" i="25"/>
  <c r="AE175" i="25"/>
  <c r="AD175" i="25"/>
  <c r="AB175" i="25"/>
  <c r="AA175" i="25"/>
  <c r="Z175" i="25"/>
  <c r="X175" i="25"/>
  <c r="W175" i="25"/>
  <c r="V175" i="25"/>
  <c r="T175" i="25"/>
  <c r="S175" i="25"/>
  <c r="R175" i="25"/>
  <c r="P175" i="25"/>
  <c r="O175" i="25"/>
  <c r="N175" i="25"/>
  <c r="L175" i="25"/>
  <c r="K175" i="25"/>
  <c r="I175" i="25"/>
  <c r="E175" i="25"/>
  <c r="D175" i="25"/>
  <c r="C175" i="25"/>
  <c r="H174" i="25"/>
  <c r="M174" i="25" s="1"/>
  <c r="Q174" i="25" s="1"/>
  <c r="U174" i="25" s="1"/>
  <c r="Y174" i="25" s="1"/>
  <c r="AC174" i="25" s="1"/>
  <c r="AG174" i="25" s="1"/>
  <c r="AK174" i="25" s="1"/>
  <c r="AO174" i="25" s="1"/>
  <c r="AS174" i="25" s="1"/>
  <c r="AW174" i="25" s="1"/>
  <c r="BA174" i="25" s="1"/>
  <c r="H173" i="25"/>
  <c r="M173" i="25" s="1"/>
  <c r="Q173" i="25" s="1"/>
  <c r="U173" i="25" s="1"/>
  <c r="Y173" i="25" s="1"/>
  <c r="AC173" i="25" s="1"/>
  <c r="AG173" i="25" s="1"/>
  <c r="AK173" i="25" s="1"/>
  <c r="AO173" i="25" s="1"/>
  <c r="AS173" i="25" s="1"/>
  <c r="AW173" i="25" s="1"/>
  <c r="BA173" i="25" s="1"/>
  <c r="H172" i="25"/>
  <c r="M172" i="25" s="1"/>
  <c r="Q172" i="25" s="1"/>
  <c r="U172" i="25" s="1"/>
  <c r="Y172" i="25" s="1"/>
  <c r="AC172" i="25" s="1"/>
  <c r="AG172" i="25" s="1"/>
  <c r="AK172" i="25" s="1"/>
  <c r="AO172" i="25" s="1"/>
  <c r="AS172" i="25" s="1"/>
  <c r="AW172" i="25" s="1"/>
  <c r="BA172" i="25" s="1"/>
  <c r="H171" i="25"/>
  <c r="M171" i="25" s="1"/>
  <c r="Q171" i="25" s="1"/>
  <c r="U171" i="25" s="1"/>
  <c r="Y171" i="25" s="1"/>
  <c r="AC171" i="25" s="1"/>
  <c r="AG171" i="25" s="1"/>
  <c r="AK171" i="25" s="1"/>
  <c r="AO171" i="25" s="1"/>
  <c r="AS171" i="25" s="1"/>
  <c r="AW171" i="25" s="1"/>
  <c r="BA171" i="25" s="1"/>
  <c r="H170" i="25"/>
  <c r="M170" i="25" s="1"/>
  <c r="Q170" i="25" s="1"/>
  <c r="U170" i="25" s="1"/>
  <c r="Y170" i="25" s="1"/>
  <c r="AC170" i="25" s="1"/>
  <c r="AG170" i="25" s="1"/>
  <c r="AK170" i="25" s="1"/>
  <c r="AO170" i="25" s="1"/>
  <c r="AS170" i="25" s="1"/>
  <c r="AW170" i="25" s="1"/>
  <c r="BA170" i="25" s="1"/>
  <c r="H169" i="25"/>
  <c r="M169" i="25" s="1"/>
  <c r="Q169" i="25" s="1"/>
  <c r="U169" i="25" s="1"/>
  <c r="Y169" i="25" s="1"/>
  <c r="AC169" i="25" s="1"/>
  <c r="AG169" i="25" s="1"/>
  <c r="AK169" i="25" s="1"/>
  <c r="AO169" i="25" s="1"/>
  <c r="AS169" i="25" s="1"/>
  <c r="AW169" i="25" s="1"/>
  <c r="BA169" i="25" s="1"/>
  <c r="H168" i="25"/>
  <c r="M168" i="25" s="1"/>
  <c r="Q168" i="25" s="1"/>
  <c r="U168" i="25" s="1"/>
  <c r="Y168" i="25" s="1"/>
  <c r="AC168" i="25" s="1"/>
  <c r="AG168" i="25" s="1"/>
  <c r="AK168" i="25" s="1"/>
  <c r="AO168" i="25" s="1"/>
  <c r="AS168" i="25" s="1"/>
  <c r="AW168" i="25" s="1"/>
  <c r="BA168" i="25" s="1"/>
  <c r="H167" i="25"/>
  <c r="M167" i="25" s="1"/>
  <c r="Q167" i="25" s="1"/>
  <c r="U167" i="25" s="1"/>
  <c r="Y167" i="25" s="1"/>
  <c r="AC167" i="25" s="1"/>
  <c r="AG167" i="25" s="1"/>
  <c r="AK167" i="25" s="1"/>
  <c r="AO167" i="25" s="1"/>
  <c r="AS167" i="25" s="1"/>
  <c r="AW167" i="25" s="1"/>
  <c r="BA167" i="25" s="1"/>
  <c r="AZ166" i="25"/>
  <c r="AZ177" i="25" s="1"/>
  <c r="AY166" i="25"/>
  <c r="AY177" i="25" s="1"/>
  <c r="AX166" i="25"/>
  <c r="AX177" i="25" s="1"/>
  <c r="AV166" i="25"/>
  <c r="AV177" i="25" s="1"/>
  <c r="AU166" i="25"/>
  <c r="AU177" i="25" s="1"/>
  <c r="AT166" i="25"/>
  <c r="AT177" i="25" s="1"/>
  <c r="AR166" i="25"/>
  <c r="AR177" i="25" s="1"/>
  <c r="AQ166" i="25"/>
  <c r="AQ177" i="25" s="1"/>
  <c r="AP166" i="25"/>
  <c r="AP177" i="25" s="1"/>
  <c r="AN166" i="25"/>
  <c r="AN177" i="25" s="1"/>
  <c r="AM166" i="25"/>
  <c r="AM177" i="25" s="1"/>
  <c r="AL166" i="25"/>
  <c r="AL177" i="25" s="1"/>
  <c r="AJ166" i="25"/>
  <c r="AJ177" i="25" s="1"/>
  <c r="AI166" i="25"/>
  <c r="AI177" i="25" s="1"/>
  <c r="AH166" i="25"/>
  <c r="AH177" i="25" s="1"/>
  <c r="AF166" i="25"/>
  <c r="AF177" i="25" s="1"/>
  <c r="AE166" i="25"/>
  <c r="AE177" i="25" s="1"/>
  <c r="AD166" i="25"/>
  <c r="AD177" i="25" s="1"/>
  <c r="AB166" i="25"/>
  <c r="AB177" i="25" s="1"/>
  <c r="AA166" i="25"/>
  <c r="AA177" i="25" s="1"/>
  <c r="Z166" i="25"/>
  <c r="Z177" i="25" s="1"/>
  <c r="X166" i="25"/>
  <c r="X177" i="25" s="1"/>
  <c r="W166" i="25"/>
  <c r="W177" i="25" s="1"/>
  <c r="V166" i="25"/>
  <c r="V177" i="25" s="1"/>
  <c r="T166" i="25"/>
  <c r="T177" i="25" s="1"/>
  <c r="S166" i="25"/>
  <c r="S177" i="25" s="1"/>
  <c r="R166" i="25"/>
  <c r="R177" i="25" s="1"/>
  <c r="P166" i="25"/>
  <c r="P177" i="25" s="1"/>
  <c r="O166" i="25"/>
  <c r="O177" i="25" s="1"/>
  <c r="N166" i="25"/>
  <c r="N177" i="25" s="1"/>
  <c r="L166" i="25"/>
  <c r="L177" i="25" s="1"/>
  <c r="K166" i="25"/>
  <c r="K177" i="25" s="1"/>
  <c r="I166" i="25"/>
  <c r="I177" i="25" s="1"/>
  <c r="E166" i="25"/>
  <c r="E177" i="25" s="1"/>
  <c r="D166" i="25"/>
  <c r="D177" i="25" s="1"/>
  <c r="C166" i="25"/>
  <c r="H165" i="25"/>
  <c r="M165" i="25" s="1"/>
  <c r="Q165" i="25" s="1"/>
  <c r="U165" i="25" s="1"/>
  <c r="Y165" i="25" s="1"/>
  <c r="AC165" i="25" s="1"/>
  <c r="AG165" i="25" s="1"/>
  <c r="AK165" i="25" s="1"/>
  <c r="AO165" i="25" s="1"/>
  <c r="AS165" i="25" s="1"/>
  <c r="AW165" i="25" s="1"/>
  <c r="BA165" i="25" s="1"/>
  <c r="H164" i="25"/>
  <c r="M164" i="25" s="1"/>
  <c r="Q164" i="25" s="1"/>
  <c r="U164" i="25" s="1"/>
  <c r="Y164" i="25" s="1"/>
  <c r="AC164" i="25" s="1"/>
  <c r="AG164" i="25" s="1"/>
  <c r="AK164" i="25" s="1"/>
  <c r="AO164" i="25" s="1"/>
  <c r="AS164" i="25" s="1"/>
  <c r="AW164" i="25" s="1"/>
  <c r="BA164" i="25" s="1"/>
  <c r="H162" i="25"/>
  <c r="M162" i="25" s="1"/>
  <c r="Q162" i="25" s="1"/>
  <c r="U162" i="25" s="1"/>
  <c r="Y162" i="25" s="1"/>
  <c r="AC162" i="25" s="1"/>
  <c r="AG162" i="25" s="1"/>
  <c r="AK162" i="25" s="1"/>
  <c r="AO162" i="25" s="1"/>
  <c r="AS162" i="25" s="1"/>
  <c r="AW162" i="25" s="1"/>
  <c r="BA162" i="25" s="1"/>
  <c r="H161" i="25"/>
  <c r="M161" i="25" s="1"/>
  <c r="Q161" i="25" s="1"/>
  <c r="U161" i="25" s="1"/>
  <c r="Y161" i="25" s="1"/>
  <c r="AC161" i="25" s="1"/>
  <c r="AG161" i="25" s="1"/>
  <c r="AK161" i="25" s="1"/>
  <c r="AO161" i="25" s="1"/>
  <c r="AS161" i="25" s="1"/>
  <c r="AW161" i="25" s="1"/>
  <c r="BA161" i="25" s="1"/>
  <c r="H160" i="25"/>
  <c r="M160" i="25" s="1"/>
  <c r="Q160" i="25" s="1"/>
  <c r="U160" i="25" s="1"/>
  <c r="Y160" i="25" s="1"/>
  <c r="AC160" i="25" s="1"/>
  <c r="AG160" i="25" s="1"/>
  <c r="AK160" i="25" s="1"/>
  <c r="AO160" i="25" s="1"/>
  <c r="AS160" i="25" s="1"/>
  <c r="AW160" i="25" s="1"/>
  <c r="BA160" i="25" s="1"/>
  <c r="H159" i="25"/>
  <c r="M159" i="25" s="1"/>
  <c r="Q159" i="25" s="1"/>
  <c r="U159" i="25" s="1"/>
  <c r="Y159" i="25" s="1"/>
  <c r="AC159" i="25" s="1"/>
  <c r="AG159" i="25" s="1"/>
  <c r="AK159" i="25" s="1"/>
  <c r="AO159" i="25" s="1"/>
  <c r="AS159" i="25" s="1"/>
  <c r="AW159" i="25" s="1"/>
  <c r="BA159" i="25" s="1"/>
  <c r="H158" i="25"/>
  <c r="M158" i="25" s="1"/>
  <c r="Q158" i="25" s="1"/>
  <c r="U158" i="25" s="1"/>
  <c r="Y158" i="25" s="1"/>
  <c r="AC158" i="25" s="1"/>
  <c r="AG158" i="25" s="1"/>
  <c r="AK158" i="25" s="1"/>
  <c r="AO158" i="25" s="1"/>
  <c r="AS158" i="25" s="1"/>
  <c r="AW158" i="25" s="1"/>
  <c r="BA158" i="25" s="1"/>
  <c r="AZ157" i="25"/>
  <c r="AZ163" i="25" s="1"/>
  <c r="AY157" i="25"/>
  <c r="AY163" i="25" s="1"/>
  <c r="AX157" i="25"/>
  <c r="AX163" i="25" s="1"/>
  <c r="AV157" i="25"/>
  <c r="AV163" i="25" s="1"/>
  <c r="AU157" i="25"/>
  <c r="AU163" i="25" s="1"/>
  <c r="AT157" i="25"/>
  <c r="AT163" i="25" s="1"/>
  <c r="AR157" i="25"/>
  <c r="AR163" i="25" s="1"/>
  <c r="AQ157" i="25"/>
  <c r="AQ163" i="25" s="1"/>
  <c r="AP157" i="25"/>
  <c r="AP163" i="25" s="1"/>
  <c r="AN157" i="25"/>
  <c r="AN163" i="25" s="1"/>
  <c r="AM157" i="25"/>
  <c r="AM163" i="25" s="1"/>
  <c r="AL157" i="25"/>
  <c r="AL163" i="25" s="1"/>
  <c r="AJ157" i="25"/>
  <c r="AJ163" i="25" s="1"/>
  <c r="AI157" i="25"/>
  <c r="AI163" i="25" s="1"/>
  <c r="AH157" i="25"/>
  <c r="AH163" i="25" s="1"/>
  <c r="AF157" i="25"/>
  <c r="AF163" i="25" s="1"/>
  <c r="AE157" i="25"/>
  <c r="AE163" i="25" s="1"/>
  <c r="AD157" i="25"/>
  <c r="AD163" i="25" s="1"/>
  <c r="AB157" i="25"/>
  <c r="AB163" i="25" s="1"/>
  <c r="AA157" i="25"/>
  <c r="AA163" i="25" s="1"/>
  <c r="Z157" i="25"/>
  <c r="Z163" i="25" s="1"/>
  <c r="X157" i="25"/>
  <c r="X163" i="25" s="1"/>
  <c r="W157" i="25"/>
  <c r="W163" i="25" s="1"/>
  <c r="V157" i="25"/>
  <c r="V163" i="25" s="1"/>
  <c r="T157" i="25"/>
  <c r="T163" i="25" s="1"/>
  <c r="S157" i="25"/>
  <c r="S163" i="25" s="1"/>
  <c r="R157" i="25"/>
  <c r="R163" i="25" s="1"/>
  <c r="P157" i="25"/>
  <c r="P163" i="25" s="1"/>
  <c r="O157" i="25"/>
  <c r="O163" i="25" s="1"/>
  <c r="N157" i="25"/>
  <c r="N163" i="25" s="1"/>
  <c r="L157" i="25"/>
  <c r="L163" i="25" s="1"/>
  <c r="K157" i="25"/>
  <c r="K163" i="25" s="1"/>
  <c r="I157" i="25"/>
  <c r="I163" i="25" s="1"/>
  <c r="E157" i="25"/>
  <c r="E163" i="25" s="1"/>
  <c r="D157" i="25"/>
  <c r="D163" i="25" s="1"/>
  <c r="C157" i="25"/>
  <c r="H156" i="25"/>
  <c r="M156" i="25" s="1"/>
  <c r="Q156" i="25" s="1"/>
  <c r="U156" i="25" s="1"/>
  <c r="Y156" i="25" s="1"/>
  <c r="AC156" i="25" s="1"/>
  <c r="AG156" i="25" s="1"/>
  <c r="AK156" i="25" s="1"/>
  <c r="AO156" i="25" s="1"/>
  <c r="AS156" i="25" s="1"/>
  <c r="AW156" i="25" s="1"/>
  <c r="BA156" i="25" s="1"/>
  <c r="H155" i="25"/>
  <c r="M155" i="25" s="1"/>
  <c r="Q155" i="25" s="1"/>
  <c r="U155" i="25" s="1"/>
  <c r="Y155" i="25" s="1"/>
  <c r="AC155" i="25" s="1"/>
  <c r="AG155" i="25" s="1"/>
  <c r="AK155" i="25" s="1"/>
  <c r="AO155" i="25" s="1"/>
  <c r="AS155" i="25" s="1"/>
  <c r="AW155" i="25" s="1"/>
  <c r="BA155" i="25" s="1"/>
  <c r="H154" i="25"/>
  <c r="M154" i="25" s="1"/>
  <c r="Q154" i="25" s="1"/>
  <c r="U154" i="25" s="1"/>
  <c r="Y154" i="25" s="1"/>
  <c r="AC154" i="25" s="1"/>
  <c r="AG154" i="25" s="1"/>
  <c r="AK154" i="25" s="1"/>
  <c r="AO154" i="25" s="1"/>
  <c r="AS154" i="25" s="1"/>
  <c r="AW154" i="25" s="1"/>
  <c r="BA154" i="25" s="1"/>
  <c r="H153" i="25"/>
  <c r="M153" i="25" s="1"/>
  <c r="Q153" i="25" s="1"/>
  <c r="U153" i="25" s="1"/>
  <c r="Y153" i="25" s="1"/>
  <c r="AC153" i="25" s="1"/>
  <c r="AG153" i="25" s="1"/>
  <c r="AK153" i="25" s="1"/>
  <c r="AO153" i="25" s="1"/>
  <c r="AS153" i="25" s="1"/>
  <c r="AW153" i="25" s="1"/>
  <c r="BA153" i="25" s="1"/>
  <c r="H152" i="25"/>
  <c r="M152" i="25" s="1"/>
  <c r="Q152" i="25" s="1"/>
  <c r="U152" i="25" s="1"/>
  <c r="Y152" i="25" s="1"/>
  <c r="AC152" i="25" s="1"/>
  <c r="AG152" i="25" s="1"/>
  <c r="AK152" i="25" s="1"/>
  <c r="AO152" i="25" s="1"/>
  <c r="AS152" i="25" s="1"/>
  <c r="AW152" i="25" s="1"/>
  <c r="BA152" i="25" s="1"/>
  <c r="H151" i="25"/>
  <c r="M151" i="25" s="1"/>
  <c r="Q151" i="25" s="1"/>
  <c r="U151" i="25" s="1"/>
  <c r="Y151" i="25" s="1"/>
  <c r="AC151" i="25" s="1"/>
  <c r="AG151" i="25" s="1"/>
  <c r="AK151" i="25" s="1"/>
  <c r="AO151" i="25" s="1"/>
  <c r="AS151" i="25" s="1"/>
  <c r="AW151" i="25" s="1"/>
  <c r="BA151" i="25" s="1"/>
  <c r="BB140" i="25"/>
  <c r="BB139" i="25"/>
  <c r="H139" i="25"/>
  <c r="M139" i="25" s="1"/>
  <c r="Q139" i="25" s="1"/>
  <c r="U139" i="25" s="1"/>
  <c r="Y139" i="25" s="1"/>
  <c r="AC139" i="25" s="1"/>
  <c r="AG139" i="25" s="1"/>
  <c r="AK139" i="25" s="1"/>
  <c r="AO139" i="25" s="1"/>
  <c r="AS139" i="25" s="1"/>
  <c r="AW139" i="25" s="1"/>
  <c r="BA139" i="25" s="1"/>
  <c r="H138" i="25"/>
  <c r="M138" i="25" s="1"/>
  <c r="Q138" i="25" s="1"/>
  <c r="U138" i="25" s="1"/>
  <c r="Y138" i="25" s="1"/>
  <c r="AC138" i="25" s="1"/>
  <c r="AG138" i="25" s="1"/>
  <c r="AK138" i="25" s="1"/>
  <c r="AO138" i="25" s="1"/>
  <c r="AS138" i="25" s="1"/>
  <c r="AW138" i="25" s="1"/>
  <c r="BA138" i="25" s="1"/>
  <c r="AZ137" i="25"/>
  <c r="AY137" i="25"/>
  <c r="AX137" i="25"/>
  <c r="AV137" i="25"/>
  <c r="AU137" i="25"/>
  <c r="AT137" i="25"/>
  <c r="AR137" i="25"/>
  <c r="AQ137" i="25"/>
  <c r="AP137" i="25"/>
  <c r="AN137" i="25"/>
  <c r="AM137" i="25"/>
  <c r="AL137" i="25"/>
  <c r="AJ137" i="25"/>
  <c r="AI137" i="25"/>
  <c r="AH137" i="25"/>
  <c r="AF137" i="25"/>
  <c r="AE137" i="25"/>
  <c r="AD137" i="25"/>
  <c r="AB137" i="25"/>
  <c r="AA137" i="25"/>
  <c r="Z137" i="25"/>
  <c r="X137" i="25"/>
  <c r="W137" i="25"/>
  <c r="V137" i="25"/>
  <c r="T137" i="25"/>
  <c r="S137" i="25"/>
  <c r="R137" i="25"/>
  <c r="P137" i="25"/>
  <c r="O137" i="25"/>
  <c r="N137" i="25"/>
  <c r="K137" i="25"/>
  <c r="I137" i="25"/>
  <c r="E137" i="25"/>
  <c r="D137" i="25"/>
  <c r="C137" i="25"/>
  <c r="H136" i="25"/>
  <c r="M136" i="25" s="1"/>
  <c r="Q136" i="25" s="1"/>
  <c r="U136" i="25" s="1"/>
  <c r="Y136" i="25" s="1"/>
  <c r="AC136" i="25" s="1"/>
  <c r="AG136" i="25" s="1"/>
  <c r="AK136" i="25" s="1"/>
  <c r="AO136" i="25" s="1"/>
  <c r="AS136" i="25" s="1"/>
  <c r="AW136" i="25" s="1"/>
  <c r="BA136" i="25" s="1"/>
  <c r="BB135" i="25"/>
  <c r="H135" i="25"/>
  <c r="M135" i="25" s="1"/>
  <c r="Q135" i="25" s="1"/>
  <c r="U135" i="25" s="1"/>
  <c r="Y135" i="25" s="1"/>
  <c r="AC135" i="25" s="1"/>
  <c r="AG135" i="25" s="1"/>
  <c r="AK135" i="25" s="1"/>
  <c r="AO135" i="25" s="1"/>
  <c r="AS135" i="25" s="1"/>
  <c r="AW135" i="25" s="1"/>
  <c r="BA135" i="25" s="1"/>
  <c r="BB134" i="25"/>
  <c r="H134" i="25"/>
  <c r="M134" i="25" s="1"/>
  <c r="Q134" i="25" s="1"/>
  <c r="U134" i="25" s="1"/>
  <c r="Y134" i="25" s="1"/>
  <c r="AC134" i="25" s="1"/>
  <c r="AG134" i="25" s="1"/>
  <c r="AK134" i="25" s="1"/>
  <c r="AO134" i="25" s="1"/>
  <c r="AS134" i="25" s="1"/>
  <c r="AW134" i="25" s="1"/>
  <c r="BA134" i="25" s="1"/>
  <c r="H133" i="25"/>
  <c r="M133" i="25" s="1"/>
  <c r="Q133" i="25" s="1"/>
  <c r="U133" i="25" s="1"/>
  <c r="Y133" i="25" s="1"/>
  <c r="AC133" i="25" s="1"/>
  <c r="AG133" i="25" s="1"/>
  <c r="AK133" i="25" s="1"/>
  <c r="AO133" i="25" s="1"/>
  <c r="AS133" i="25" s="1"/>
  <c r="AW133" i="25" s="1"/>
  <c r="BA133" i="25" s="1"/>
  <c r="H132" i="25"/>
  <c r="M132" i="25" s="1"/>
  <c r="Q132" i="25" s="1"/>
  <c r="U132" i="25" s="1"/>
  <c r="Y132" i="25" s="1"/>
  <c r="AC132" i="25" s="1"/>
  <c r="AG132" i="25" s="1"/>
  <c r="AK132" i="25" s="1"/>
  <c r="AO132" i="25" s="1"/>
  <c r="AS132" i="25" s="1"/>
  <c r="AW132" i="25" s="1"/>
  <c r="BA132" i="25" s="1"/>
  <c r="AZ130" i="25"/>
  <c r="AY130" i="25"/>
  <c r="AX130" i="25"/>
  <c r="AV130" i="25"/>
  <c r="AU130" i="25"/>
  <c r="AT130" i="25"/>
  <c r="AR130" i="25"/>
  <c r="AQ130" i="25"/>
  <c r="AP130" i="25"/>
  <c r="AN130" i="25"/>
  <c r="AM130" i="25"/>
  <c r="AL130" i="25"/>
  <c r="AJ130" i="25"/>
  <c r="AI130" i="25"/>
  <c r="AH130" i="25"/>
  <c r="AF130" i="25"/>
  <c r="AE130" i="25"/>
  <c r="AD130" i="25"/>
  <c r="AB130" i="25"/>
  <c r="AA130" i="25"/>
  <c r="Z130" i="25"/>
  <c r="X130" i="25"/>
  <c r="W130" i="25"/>
  <c r="V130" i="25"/>
  <c r="T130" i="25"/>
  <c r="S130" i="25"/>
  <c r="R130" i="25"/>
  <c r="P130" i="25"/>
  <c r="O130" i="25"/>
  <c r="N130" i="25"/>
  <c r="K130" i="25"/>
  <c r="I130" i="25"/>
  <c r="E130" i="25"/>
  <c r="D130" i="25"/>
  <c r="C130" i="25"/>
  <c r="BB129" i="25"/>
  <c r="M129" i="25"/>
  <c r="Q129" i="25" s="1"/>
  <c r="U129" i="25" s="1"/>
  <c r="Y129" i="25" s="1"/>
  <c r="AC129" i="25" s="1"/>
  <c r="AG129" i="25" s="1"/>
  <c r="AK129" i="25" s="1"/>
  <c r="AO129" i="25" s="1"/>
  <c r="AS129" i="25" s="1"/>
  <c r="AW129" i="25" s="1"/>
  <c r="BA129" i="25" s="1"/>
  <c r="H129" i="25"/>
  <c r="H128" i="25"/>
  <c r="M128" i="25" s="1"/>
  <c r="Q128" i="25" s="1"/>
  <c r="U128" i="25" s="1"/>
  <c r="Y128" i="25" s="1"/>
  <c r="AC128" i="25" s="1"/>
  <c r="AG128" i="25" s="1"/>
  <c r="AK128" i="25" s="1"/>
  <c r="AO128" i="25" s="1"/>
  <c r="AS128" i="25" s="1"/>
  <c r="AW128" i="25" s="1"/>
  <c r="BA128" i="25" s="1"/>
  <c r="H127" i="25"/>
  <c r="M127" i="25" s="1"/>
  <c r="Q127" i="25" s="1"/>
  <c r="U127" i="25" s="1"/>
  <c r="Y127" i="25" s="1"/>
  <c r="AC127" i="25" s="1"/>
  <c r="AG127" i="25" s="1"/>
  <c r="AK127" i="25" s="1"/>
  <c r="AO127" i="25" s="1"/>
  <c r="AS127" i="25" s="1"/>
  <c r="AW127" i="25" s="1"/>
  <c r="BA127" i="25" s="1"/>
  <c r="H126" i="25"/>
  <c r="M126" i="25" s="1"/>
  <c r="Q126" i="25" s="1"/>
  <c r="U126" i="25" s="1"/>
  <c r="Y126" i="25" s="1"/>
  <c r="AC126" i="25" s="1"/>
  <c r="AG126" i="25" s="1"/>
  <c r="AK126" i="25" s="1"/>
  <c r="AO126" i="25" s="1"/>
  <c r="AS126" i="25" s="1"/>
  <c r="AW126" i="25" s="1"/>
  <c r="BA126" i="25" s="1"/>
  <c r="BB125" i="25"/>
  <c r="H125" i="25"/>
  <c r="M125" i="25" s="1"/>
  <c r="Q125" i="25" s="1"/>
  <c r="U125" i="25" s="1"/>
  <c r="Y125" i="25" s="1"/>
  <c r="AC125" i="25" s="1"/>
  <c r="AG125" i="25" s="1"/>
  <c r="AK125" i="25" s="1"/>
  <c r="AO125" i="25" s="1"/>
  <c r="AS125" i="25" s="1"/>
  <c r="AW125" i="25" s="1"/>
  <c r="BA125" i="25" s="1"/>
  <c r="BB124" i="25"/>
  <c r="H124" i="25"/>
  <c r="M124" i="25" s="1"/>
  <c r="Q124" i="25" s="1"/>
  <c r="U124" i="25" s="1"/>
  <c r="Y124" i="25" s="1"/>
  <c r="AC124" i="25" s="1"/>
  <c r="AG124" i="25" s="1"/>
  <c r="AK124" i="25" s="1"/>
  <c r="AO124" i="25" s="1"/>
  <c r="AS124" i="25" s="1"/>
  <c r="AW124" i="25" s="1"/>
  <c r="BA124" i="25" s="1"/>
  <c r="BB123" i="25"/>
  <c r="H123" i="25"/>
  <c r="M123" i="25" s="1"/>
  <c r="Q123" i="25" s="1"/>
  <c r="U123" i="25" s="1"/>
  <c r="Y123" i="25" s="1"/>
  <c r="AC123" i="25" s="1"/>
  <c r="AG123" i="25" s="1"/>
  <c r="AK123" i="25" s="1"/>
  <c r="AO123" i="25" s="1"/>
  <c r="AS123" i="25" s="1"/>
  <c r="AW123" i="25" s="1"/>
  <c r="BA123" i="25" s="1"/>
  <c r="BB122" i="25"/>
  <c r="H122" i="25"/>
  <c r="M122" i="25" s="1"/>
  <c r="Q122" i="25" s="1"/>
  <c r="U122" i="25" s="1"/>
  <c r="Y122" i="25" s="1"/>
  <c r="AC122" i="25" s="1"/>
  <c r="AG122" i="25" s="1"/>
  <c r="AK122" i="25" s="1"/>
  <c r="AO122" i="25" s="1"/>
  <c r="AS122" i="25" s="1"/>
  <c r="AW122" i="25" s="1"/>
  <c r="BA122" i="25" s="1"/>
  <c r="BB121" i="25"/>
  <c r="AZ121" i="25"/>
  <c r="AZ131" i="25" s="1"/>
  <c r="AY121" i="25"/>
  <c r="AY131" i="25" s="1"/>
  <c r="AX121" i="25"/>
  <c r="AX131" i="25" s="1"/>
  <c r="AX140" i="25" s="1"/>
  <c r="AV121" i="25"/>
  <c r="AV131" i="25" s="1"/>
  <c r="AU121" i="25"/>
  <c r="AU131" i="25" s="1"/>
  <c r="AT121" i="25"/>
  <c r="AT131" i="25" s="1"/>
  <c r="AR121" i="25"/>
  <c r="AR131" i="25" s="1"/>
  <c r="AR140" i="25" s="1"/>
  <c r="AQ121" i="25"/>
  <c r="AQ131" i="25" s="1"/>
  <c r="AP121" i="25"/>
  <c r="AP131" i="25" s="1"/>
  <c r="AN121" i="25"/>
  <c r="AN131" i="25" s="1"/>
  <c r="AM121" i="25"/>
  <c r="AM131" i="25" s="1"/>
  <c r="AM140" i="25" s="1"/>
  <c r="AL121" i="25"/>
  <c r="AL131" i="25" s="1"/>
  <c r="AJ121" i="25"/>
  <c r="AJ131" i="25" s="1"/>
  <c r="AI121" i="25"/>
  <c r="AI131" i="25" s="1"/>
  <c r="AH121" i="25"/>
  <c r="AH131" i="25" s="1"/>
  <c r="AH140" i="25" s="1"/>
  <c r="AF121" i="25"/>
  <c r="AF131" i="25" s="1"/>
  <c r="AE121" i="25"/>
  <c r="AE131" i="25" s="1"/>
  <c r="AD121" i="25"/>
  <c r="AD131" i="25" s="1"/>
  <c r="AB121" i="25"/>
  <c r="AB131" i="25" s="1"/>
  <c r="AB140" i="25" s="1"/>
  <c r="AA121" i="25"/>
  <c r="AA131" i="25" s="1"/>
  <c r="Z121" i="25"/>
  <c r="Z131" i="25" s="1"/>
  <c r="X121" i="25"/>
  <c r="X131" i="25" s="1"/>
  <c r="W121" i="25"/>
  <c r="W131" i="25" s="1"/>
  <c r="W140" i="25" s="1"/>
  <c r="V121" i="25"/>
  <c r="V131" i="25" s="1"/>
  <c r="T121" i="25"/>
  <c r="T131" i="25" s="1"/>
  <c r="S121" i="25"/>
  <c r="S131" i="25" s="1"/>
  <c r="R121" i="25"/>
  <c r="R131" i="25" s="1"/>
  <c r="R140" i="25" s="1"/>
  <c r="P121" i="25"/>
  <c r="P131" i="25" s="1"/>
  <c r="O121" i="25"/>
  <c r="O131" i="25" s="1"/>
  <c r="N121" i="25"/>
  <c r="N131" i="25" s="1"/>
  <c r="K121" i="25"/>
  <c r="K131" i="25" s="1"/>
  <c r="K140" i="25" s="1"/>
  <c r="I121" i="25"/>
  <c r="I131" i="25" s="1"/>
  <c r="E121" i="25"/>
  <c r="E131" i="25" s="1"/>
  <c r="D121" i="25"/>
  <c r="D131" i="25" s="1"/>
  <c r="C121" i="25"/>
  <c r="C131" i="25" s="1"/>
  <c r="BB120" i="25"/>
  <c r="M120" i="25"/>
  <c r="Q120" i="25" s="1"/>
  <c r="U120" i="25" s="1"/>
  <c r="Y120" i="25" s="1"/>
  <c r="AC120" i="25" s="1"/>
  <c r="AG120" i="25" s="1"/>
  <c r="AK120" i="25" s="1"/>
  <c r="AO120" i="25" s="1"/>
  <c r="AS120" i="25" s="1"/>
  <c r="AW120" i="25" s="1"/>
  <c r="BA120" i="25" s="1"/>
  <c r="BB119" i="25"/>
  <c r="M119" i="25"/>
  <c r="Q119" i="25" s="1"/>
  <c r="U119" i="25" s="1"/>
  <c r="Y119" i="25" s="1"/>
  <c r="AC119" i="25" s="1"/>
  <c r="AG119" i="25" s="1"/>
  <c r="AK119" i="25" s="1"/>
  <c r="AO119" i="25" s="1"/>
  <c r="AS119" i="25" s="1"/>
  <c r="AW119" i="25" s="1"/>
  <c r="BA119" i="25" s="1"/>
  <c r="BB118" i="25"/>
  <c r="H118" i="25"/>
  <c r="M118" i="25" s="1"/>
  <c r="Q118" i="25" s="1"/>
  <c r="U118" i="25" s="1"/>
  <c r="Y118" i="25" s="1"/>
  <c r="AC118" i="25" s="1"/>
  <c r="AG118" i="25" s="1"/>
  <c r="AK118" i="25" s="1"/>
  <c r="AO118" i="25" s="1"/>
  <c r="AS118" i="25" s="1"/>
  <c r="AW118" i="25" s="1"/>
  <c r="BA118" i="25" s="1"/>
  <c r="BB117" i="25"/>
  <c r="H117" i="25"/>
  <c r="M117" i="25" s="1"/>
  <c r="Q117" i="25" s="1"/>
  <c r="U117" i="25" s="1"/>
  <c r="Y117" i="25" s="1"/>
  <c r="AC117" i="25" s="1"/>
  <c r="AG117" i="25" s="1"/>
  <c r="AK117" i="25" s="1"/>
  <c r="AO117" i="25" s="1"/>
  <c r="AS117" i="25" s="1"/>
  <c r="AW117" i="25" s="1"/>
  <c r="BA117" i="25" s="1"/>
  <c r="BB116" i="25"/>
  <c r="H116" i="25"/>
  <c r="M116" i="25" s="1"/>
  <c r="Q116" i="25" s="1"/>
  <c r="U116" i="25" s="1"/>
  <c r="Y116" i="25" s="1"/>
  <c r="AC116" i="25" s="1"/>
  <c r="AG116" i="25" s="1"/>
  <c r="AK116" i="25" s="1"/>
  <c r="AO116" i="25" s="1"/>
  <c r="AS116" i="25" s="1"/>
  <c r="AW116" i="25" s="1"/>
  <c r="BA116" i="25" s="1"/>
  <c r="H115" i="25"/>
  <c r="M115" i="25" s="1"/>
  <c r="Q115" i="25" s="1"/>
  <c r="U115" i="25" s="1"/>
  <c r="Y115" i="25" s="1"/>
  <c r="AC115" i="25" s="1"/>
  <c r="AG115" i="25" s="1"/>
  <c r="AK115" i="25" s="1"/>
  <c r="AO115" i="25" s="1"/>
  <c r="AS115" i="25" s="1"/>
  <c r="AW115" i="25" s="1"/>
  <c r="BA115" i="25" s="1"/>
  <c r="AZ114" i="25"/>
  <c r="AY114" i="25"/>
  <c r="AX114" i="25"/>
  <c r="AV114" i="25"/>
  <c r="AU114" i="25"/>
  <c r="AT114" i="25"/>
  <c r="AR114" i="25"/>
  <c r="AQ114" i="25"/>
  <c r="AP114" i="25"/>
  <c r="AN114" i="25"/>
  <c r="AM114" i="25"/>
  <c r="AL114" i="25"/>
  <c r="AJ114" i="25"/>
  <c r="AI114" i="25"/>
  <c r="AH114" i="25"/>
  <c r="AF114" i="25"/>
  <c r="AE114" i="25"/>
  <c r="AD114" i="25"/>
  <c r="AB114" i="25"/>
  <c r="AA114" i="25"/>
  <c r="Z114" i="25"/>
  <c r="X114" i="25"/>
  <c r="W114" i="25"/>
  <c r="V114" i="25"/>
  <c r="T114" i="25"/>
  <c r="S114" i="25"/>
  <c r="R114" i="25"/>
  <c r="P114" i="25"/>
  <c r="O114" i="25"/>
  <c r="N114" i="25"/>
  <c r="K114" i="25"/>
  <c r="I114" i="25"/>
  <c r="E114" i="25"/>
  <c r="D114" i="25"/>
  <c r="C114" i="25"/>
  <c r="BB113" i="25"/>
  <c r="H113" i="25"/>
  <c r="M113" i="25" s="1"/>
  <c r="Q113" i="25" s="1"/>
  <c r="U113" i="25" s="1"/>
  <c r="Y113" i="25" s="1"/>
  <c r="AC113" i="25" s="1"/>
  <c r="AG113" i="25" s="1"/>
  <c r="AK113" i="25" s="1"/>
  <c r="AO113" i="25" s="1"/>
  <c r="AS113" i="25" s="1"/>
  <c r="AW113" i="25" s="1"/>
  <c r="BA113" i="25" s="1"/>
  <c r="H112" i="25"/>
  <c r="M112" i="25" s="1"/>
  <c r="Q112" i="25" s="1"/>
  <c r="U112" i="25" s="1"/>
  <c r="Y112" i="25" s="1"/>
  <c r="AC112" i="25" s="1"/>
  <c r="AG112" i="25" s="1"/>
  <c r="AK112" i="25" s="1"/>
  <c r="AO112" i="25" s="1"/>
  <c r="AS112" i="25" s="1"/>
  <c r="AW112" i="25" s="1"/>
  <c r="BA112" i="25" s="1"/>
  <c r="H111" i="25"/>
  <c r="M111" i="25" s="1"/>
  <c r="Q111" i="25" s="1"/>
  <c r="U111" i="25" s="1"/>
  <c r="Y111" i="25" s="1"/>
  <c r="AC111" i="25" s="1"/>
  <c r="AG111" i="25" s="1"/>
  <c r="AK111" i="25" s="1"/>
  <c r="AO111" i="25" s="1"/>
  <c r="AS111" i="25" s="1"/>
  <c r="AW111" i="25" s="1"/>
  <c r="BA111" i="25" s="1"/>
  <c r="AZ107" i="25"/>
  <c r="AY107" i="25"/>
  <c r="AX107" i="25"/>
  <c r="AV107" i="25"/>
  <c r="AU107" i="25"/>
  <c r="AT107" i="25"/>
  <c r="AR107" i="25"/>
  <c r="AQ107" i="25"/>
  <c r="AP107" i="25"/>
  <c r="AN107" i="25"/>
  <c r="AM107" i="25"/>
  <c r="AL107" i="25"/>
  <c r="AJ107" i="25"/>
  <c r="AI107" i="25"/>
  <c r="AH107" i="25"/>
  <c r="AF107" i="25"/>
  <c r="AE107" i="25"/>
  <c r="AD107" i="25"/>
  <c r="AB107" i="25"/>
  <c r="AA107" i="25"/>
  <c r="Z107" i="25"/>
  <c r="X107" i="25"/>
  <c r="W107" i="25"/>
  <c r="V107" i="25"/>
  <c r="T107" i="25"/>
  <c r="S107" i="25"/>
  <c r="R107" i="25"/>
  <c r="P107" i="25"/>
  <c r="O107" i="25"/>
  <c r="N107" i="25"/>
  <c r="K107" i="25"/>
  <c r="I107" i="25"/>
  <c r="E107" i="25"/>
  <c r="D107" i="25"/>
  <c r="C107" i="25"/>
  <c r="M106" i="25"/>
  <c r="Q106" i="25" s="1"/>
  <c r="U106" i="25" s="1"/>
  <c r="Y106" i="25" s="1"/>
  <c r="AC106" i="25" s="1"/>
  <c r="AG106" i="25" s="1"/>
  <c r="AK106" i="25" s="1"/>
  <c r="AO106" i="25" s="1"/>
  <c r="AS106" i="25" s="1"/>
  <c r="AW106" i="25" s="1"/>
  <c r="BA106" i="25" s="1"/>
  <c r="H105" i="25"/>
  <c r="M105" i="25" s="1"/>
  <c r="Q105" i="25" s="1"/>
  <c r="U105" i="25" s="1"/>
  <c r="Y105" i="25" s="1"/>
  <c r="AC105" i="25" s="1"/>
  <c r="AG105" i="25" s="1"/>
  <c r="AK105" i="25" s="1"/>
  <c r="AO105" i="25" s="1"/>
  <c r="AS105" i="25" s="1"/>
  <c r="AW105" i="25" s="1"/>
  <c r="BA105" i="25" s="1"/>
  <c r="H104" i="25"/>
  <c r="M104" i="25" s="1"/>
  <c r="Q104" i="25" s="1"/>
  <c r="U104" i="25" s="1"/>
  <c r="Y104" i="25" s="1"/>
  <c r="AC104" i="25" s="1"/>
  <c r="AG104" i="25" s="1"/>
  <c r="AK104" i="25" s="1"/>
  <c r="AO104" i="25" s="1"/>
  <c r="AS104" i="25" s="1"/>
  <c r="AW104" i="25" s="1"/>
  <c r="BA104" i="25" s="1"/>
  <c r="H103" i="25"/>
  <c r="M103" i="25" s="1"/>
  <c r="Q103" i="25" s="1"/>
  <c r="U103" i="25" s="1"/>
  <c r="Y103" i="25" s="1"/>
  <c r="AC103" i="25" s="1"/>
  <c r="AG103" i="25" s="1"/>
  <c r="AK103" i="25" s="1"/>
  <c r="AO103" i="25" s="1"/>
  <c r="AS103" i="25" s="1"/>
  <c r="AW103" i="25" s="1"/>
  <c r="BA103" i="25" s="1"/>
  <c r="H102" i="25"/>
  <c r="M102" i="25" s="1"/>
  <c r="Q102" i="25" s="1"/>
  <c r="U102" i="25" s="1"/>
  <c r="Y102" i="25" s="1"/>
  <c r="AC102" i="25" s="1"/>
  <c r="AG102" i="25" s="1"/>
  <c r="AK102" i="25" s="1"/>
  <c r="AO102" i="25" s="1"/>
  <c r="AS102" i="25" s="1"/>
  <c r="AW102" i="25" s="1"/>
  <c r="BA102" i="25" s="1"/>
  <c r="H101" i="25"/>
  <c r="M101" i="25" s="1"/>
  <c r="Q101" i="25" s="1"/>
  <c r="U101" i="25" s="1"/>
  <c r="Y101" i="25" s="1"/>
  <c r="AC101" i="25" s="1"/>
  <c r="AG101" i="25" s="1"/>
  <c r="AK101" i="25" s="1"/>
  <c r="AO101" i="25" s="1"/>
  <c r="AS101" i="25" s="1"/>
  <c r="AW101" i="25" s="1"/>
  <c r="BA101" i="25" s="1"/>
  <c r="H100" i="25"/>
  <c r="M100" i="25" s="1"/>
  <c r="Q100" i="25" s="1"/>
  <c r="U100" i="25" s="1"/>
  <c r="Y100" i="25" s="1"/>
  <c r="AC100" i="25" s="1"/>
  <c r="AG100" i="25" s="1"/>
  <c r="AK100" i="25" s="1"/>
  <c r="AO100" i="25" s="1"/>
  <c r="AS100" i="25" s="1"/>
  <c r="AW100" i="25" s="1"/>
  <c r="BA100" i="25" s="1"/>
  <c r="M99" i="25"/>
  <c r="Q99" i="25" s="1"/>
  <c r="U99" i="25" s="1"/>
  <c r="Y99" i="25" s="1"/>
  <c r="AC99" i="25" s="1"/>
  <c r="AG99" i="25" s="1"/>
  <c r="AK99" i="25" s="1"/>
  <c r="AO99" i="25" s="1"/>
  <c r="AS99" i="25" s="1"/>
  <c r="AW99" i="25" s="1"/>
  <c r="BA99" i="25" s="1"/>
  <c r="H99" i="25"/>
  <c r="H98" i="25"/>
  <c r="M98" i="25" s="1"/>
  <c r="Q98" i="25" s="1"/>
  <c r="U98" i="25" s="1"/>
  <c r="Y98" i="25" s="1"/>
  <c r="AC98" i="25" s="1"/>
  <c r="AG98" i="25" s="1"/>
  <c r="AK98" i="25" s="1"/>
  <c r="AO98" i="25" s="1"/>
  <c r="AS98" i="25" s="1"/>
  <c r="AW98" i="25" s="1"/>
  <c r="BA98" i="25" s="1"/>
  <c r="AZ97" i="25"/>
  <c r="AY97" i="25"/>
  <c r="AX97" i="25"/>
  <c r="AV97" i="25"/>
  <c r="AU97" i="25"/>
  <c r="AT97" i="25"/>
  <c r="AR97" i="25"/>
  <c r="AQ97" i="25"/>
  <c r="AP97" i="25"/>
  <c r="AN97" i="25"/>
  <c r="AM97" i="25"/>
  <c r="AL97" i="25"/>
  <c r="AJ97" i="25"/>
  <c r="AI97" i="25"/>
  <c r="AH97" i="25"/>
  <c r="AF97" i="25"/>
  <c r="AE97" i="25"/>
  <c r="AD97" i="25"/>
  <c r="AB97" i="25"/>
  <c r="AA97" i="25"/>
  <c r="Z97" i="25"/>
  <c r="X97" i="25"/>
  <c r="W97" i="25"/>
  <c r="V97" i="25"/>
  <c r="T97" i="25"/>
  <c r="S97" i="25"/>
  <c r="R97" i="25"/>
  <c r="P97" i="25"/>
  <c r="O97" i="25"/>
  <c r="N97" i="25"/>
  <c r="K97" i="25"/>
  <c r="I97" i="25"/>
  <c r="E97" i="25"/>
  <c r="D97" i="25"/>
  <c r="C97" i="25"/>
  <c r="H96" i="25"/>
  <c r="M96" i="25" s="1"/>
  <c r="Q96" i="25" s="1"/>
  <c r="U96" i="25" s="1"/>
  <c r="Y96" i="25" s="1"/>
  <c r="AC96" i="25" s="1"/>
  <c r="AG96" i="25" s="1"/>
  <c r="AK96" i="25" s="1"/>
  <c r="AO96" i="25" s="1"/>
  <c r="AS96" i="25" s="1"/>
  <c r="AW96" i="25" s="1"/>
  <c r="BA96" i="25" s="1"/>
  <c r="H95" i="25"/>
  <c r="M95" i="25" s="1"/>
  <c r="Q95" i="25" s="1"/>
  <c r="U95" i="25" s="1"/>
  <c r="Y95" i="25" s="1"/>
  <c r="AC95" i="25" s="1"/>
  <c r="AG95" i="25" s="1"/>
  <c r="AK95" i="25" s="1"/>
  <c r="AO95" i="25" s="1"/>
  <c r="AS95" i="25" s="1"/>
  <c r="AW95" i="25" s="1"/>
  <c r="BA95" i="25" s="1"/>
  <c r="H94" i="25"/>
  <c r="M94" i="25" s="1"/>
  <c r="Q94" i="25" s="1"/>
  <c r="U94" i="25" s="1"/>
  <c r="Y94" i="25" s="1"/>
  <c r="AC94" i="25" s="1"/>
  <c r="AG94" i="25" s="1"/>
  <c r="AK94" i="25" s="1"/>
  <c r="AO94" i="25" s="1"/>
  <c r="AS94" i="25" s="1"/>
  <c r="AW94" i="25" s="1"/>
  <c r="BA94" i="25" s="1"/>
  <c r="H93" i="25"/>
  <c r="AZ92" i="25"/>
  <c r="AY92" i="25"/>
  <c r="AX92" i="25"/>
  <c r="AV92" i="25"/>
  <c r="AU92" i="25"/>
  <c r="AT92" i="25"/>
  <c r="AR92" i="25"/>
  <c r="AQ92" i="25"/>
  <c r="AP92" i="25"/>
  <c r="AN92" i="25"/>
  <c r="AM92" i="25"/>
  <c r="AL92" i="25"/>
  <c r="AJ92" i="25"/>
  <c r="AI92" i="25"/>
  <c r="AH92" i="25"/>
  <c r="AF92" i="25"/>
  <c r="AE92" i="25"/>
  <c r="AD92" i="25"/>
  <c r="AB92" i="25"/>
  <c r="AA92" i="25"/>
  <c r="Z92" i="25"/>
  <c r="X92" i="25"/>
  <c r="W92" i="25"/>
  <c r="V92" i="25"/>
  <c r="T92" i="25"/>
  <c r="S92" i="25"/>
  <c r="R92" i="25"/>
  <c r="P92" i="25"/>
  <c r="O92" i="25"/>
  <c r="O108" i="25" s="1"/>
  <c r="N92" i="25"/>
  <c r="K92" i="25"/>
  <c r="I92" i="25"/>
  <c r="E92" i="25"/>
  <c r="D92" i="25"/>
  <c r="C92" i="25"/>
  <c r="H91" i="25"/>
  <c r="M91" i="25" s="1"/>
  <c r="Q91" i="25" s="1"/>
  <c r="U91" i="25" s="1"/>
  <c r="Y91" i="25" s="1"/>
  <c r="AC91" i="25" s="1"/>
  <c r="AG91" i="25" s="1"/>
  <c r="AK91" i="25" s="1"/>
  <c r="AO91" i="25" s="1"/>
  <c r="AS91" i="25" s="1"/>
  <c r="AW91" i="25" s="1"/>
  <c r="BA91" i="25" s="1"/>
  <c r="H90" i="25"/>
  <c r="M90" i="25" s="1"/>
  <c r="Q90" i="25" s="1"/>
  <c r="U90" i="25" s="1"/>
  <c r="Y90" i="25" s="1"/>
  <c r="AC90" i="25" s="1"/>
  <c r="AG90" i="25" s="1"/>
  <c r="AK90" i="25" s="1"/>
  <c r="AO90" i="25" s="1"/>
  <c r="AS90" i="25" s="1"/>
  <c r="AW90" i="25" s="1"/>
  <c r="BA90" i="25" s="1"/>
  <c r="H89" i="25"/>
  <c r="M89" i="25" s="1"/>
  <c r="Q89" i="25" s="1"/>
  <c r="U89" i="25" s="1"/>
  <c r="Y89" i="25" s="1"/>
  <c r="AC89" i="25" s="1"/>
  <c r="AG89" i="25" s="1"/>
  <c r="AK89" i="25" s="1"/>
  <c r="AO89" i="25" s="1"/>
  <c r="AS89" i="25" s="1"/>
  <c r="AW89" i="25" s="1"/>
  <c r="BA89" i="25" s="1"/>
  <c r="H88" i="25"/>
  <c r="M88" i="25" s="1"/>
  <c r="Q88" i="25" s="1"/>
  <c r="U88" i="25" s="1"/>
  <c r="Y88" i="25" s="1"/>
  <c r="AC88" i="25" s="1"/>
  <c r="AG88" i="25" s="1"/>
  <c r="AK88" i="25" s="1"/>
  <c r="AO88" i="25" s="1"/>
  <c r="AS88" i="25" s="1"/>
  <c r="AW88" i="25" s="1"/>
  <c r="BA88" i="25" s="1"/>
  <c r="H87" i="25"/>
  <c r="M87" i="25" s="1"/>
  <c r="Q87" i="25" s="1"/>
  <c r="U87" i="25" s="1"/>
  <c r="Y87" i="25" s="1"/>
  <c r="AC87" i="25" s="1"/>
  <c r="AG87" i="25" s="1"/>
  <c r="AK87" i="25" s="1"/>
  <c r="AO87" i="25" s="1"/>
  <c r="AS87" i="25" s="1"/>
  <c r="AW87" i="25" s="1"/>
  <c r="BA87" i="25" s="1"/>
  <c r="H86" i="25"/>
  <c r="M86" i="25" s="1"/>
  <c r="Q86" i="25" s="1"/>
  <c r="U86" i="25" s="1"/>
  <c r="Y86" i="25" s="1"/>
  <c r="AC86" i="25" s="1"/>
  <c r="AG86" i="25" s="1"/>
  <c r="AK86" i="25" s="1"/>
  <c r="AO86" i="25" s="1"/>
  <c r="AS86" i="25" s="1"/>
  <c r="AW86" i="25" s="1"/>
  <c r="BA86" i="25" s="1"/>
  <c r="H85" i="25"/>
  <c r="M85" i="25" s="1"/>
  <c r="Q85" i="25" s="1"/>
  <c r="U85" i="25" s="1"/>
  <c r="Y85" i="25" s="1"/>
  <c r="AC85" i="25" s="1"/>
  <c r="AG85" i="25" s="1"/>
  <c r="AK85" i="25" s="1"/>
  <c r="AO85" i="25" s="1"/>
  <c r="AS85" i="25" s="1"/>
  <c r="AW85" i="25" s="1"/>
  <c r="BA85" i="25" s="1"/>
  <c r="H82" i="25"/>
  <c r="M82" i="25" s="1"/>
  <c r="Q82" i="25" s="1"/>
  <c r="U82" i="25" s="1"/>
  <c r="Y82" i="25" s="1"/>
  <c r="AC82" i="25" s="1"/>
  <c r="AG82" i="25" s="1"/>
  <c r="AK82" i="25" s="1"/>
  <c r="AO82" i="25" s="1"/>
  <c r="AS82" i="25" s="1"/>
  <c r="AW82" i="25" s="1"/>
  <c r="BA82" i="25" s="1"/>
  <c r="H81" i="25"/>
  <c r="M81" i="25" s="1"/>
  <c r="Q81" i="25" s="1"/>
  <c r="U81" i="25" s="1"/>
  <c r="Y81" i="25" s="1"/>
  <c r="AC81" i="25" s="1"/>
  <c r="AG81" i="25" s="1"/>
  <c r="AK81" i="25" s="1"/>
  <c r="AO81" i="25" s="1"/>
  <c r="AS81" i="25" s="1"/>
  <c r="AW81" i="25" s="1"/>
  <c r="BA81" i="25" s="1"/>
  <c r="H80" i="25"/>
  <c r="M80" i="25" s="1"/>
  <c r="Q80" i="25" s="1"/>
  <c r="U80" i="25" s="1"/>
  <c r="Y80" i="25" s="1"/>
  <c r="AC80" i="25" s="1"/>
  <c r="AG80" i="25" s="1"/>
  <c r="AK80" i="25" s="1"/>
  <c r="AO80" i="25" s="1"/>
  <c r="AS80" i="25" s="1"/>
  <c r="AW80" i="25" s="1"/>
  <c r="BA80" i="25" s="1"/>
  <c r="H79" i="25"/>
  <c r="M79" i="25" s="1"/>
  <c r="Q79" i="25" s="1"/>
  <c r="U79" i="25" s="1"/>
  <c r="Y79" i="25" s="1"/>
  <c r="AC79" i="25" s="1"/>
  <c r="AG79" i="25" s="1"/>
  <c r="AK79" i="25" s="1"/>
  <c r="AO79" i="25" s="1"/>
  <c r="AS79" i="25" s="1"/>
  <c r="AW79" i="25" s="1"/>
  <c r="BA79" i="25" s="1"/>
  <c r="H78" i="25"/>
  <c r="M78" i="25" s="1"/>
  <c r="Q78" i="25" s="1"/>
  <c r="U78" i="25" s="1"/>
  <c r="Y78" i="25" s="1"/>
  <c r="AC78" i="25" s="1"/>
  <c r="AG78" i="25" s="1"/>
  <c r="AK78" i="25" s="1"/>
  <c r="AO78" i="25" s="1"/>
  <c r="AS78" i="25" s="1"/>
  <c r="AW78" i="25" s="1"/>
  <c r="BA78" i="25" s="1"/>
  <c r="H77" i="25"/>
  <c r="M77" i="25" s="1"/>
  <c r="Q77" i="25" s="1"/>
  <c r="U77" i="25" s="1"/>
  <c r="Y77" i="25" s="1"/>
  <c r="AC77" i="25" s="1"/>
  <c r="AG77" i="25" s="1"/>
  <c r="AK77" i="25" s="1"/>
  <c r="AO77" i="25" s="1"/>
  <c r="AS77" i="25" s="1"/>
  <c r="AW77" i="25" s="1"/>
  <c r="BA77" i="25" s="1"/>
  <c r="H76" i="25"/>
  <c r="M76" i="25" s="1"/>
  <c r="Q76" i="25" s="1"/>
  <c r="U76" i="25" s="1"/>
  <c r="Y76" i="25" s="1"/>
  <c r="AC76" i="25" s="1"/>
  <c r="AG76" i="25" s="1"/>
  <c r="AK76" i="25" s="1"/>
  <c r="AO76" i="25" s="1"/>
  <c r="AS76" i="25" s="1"/>
  <c r="AW76" i="25" s="1"/>
  <c r="BA76" i="25" s="1"/>
  <c r="H75" i="25"/>
  <c r="M75" i="25" s="1"/>
  <c r="Q75" i="25" s="1"/>
  <c r="U75" i="25" s="1"/>
  <c r="Y75" i="25" s="1"/>
  <c r="AC75" i="25" s="1"/>
  <c r="AG75" i="25" s="1"/>
  <c r="AK75" i="25" s="1"/>
  <c r="AO75" i="25" s="1"/>
  <c r="AS75" i="25" s="1"/>
  <c r="AW75" i="25" s="1"/>
  <c r="BA75" i="25" s="1"/>
  <c r="H74" i="25"/>
  <c r="M74" i="25" s="1"/>
  <c r="Q74" i="25" s="1"/>
  <c r="U74" i="25" s="1"/>
  <c r="Y74" i="25" s="1"/>
  <c r="AC74" i="25" s="1"/>
  <c r="AG74" i="25" s="1"/>
  <c r="AK74" i="25" s="1"/>
  <c r="AO74" i="25" s="1"/>
  <c r="AS74" i="25" s="1"/>
  <c r="AW74" i="25" s="1"/>
  <c r="BA74" i="25" s="1"/>
  <c r="H73" i="25"/>
  <c r="M73" i="25" s="1"/>
  <c r="Q73" i="25" s="1"/>
  <c r="U73" i="25" s="1"/>
  <c r="Y73" i="25" s="1"/>
  <c r="AC73" i="25" s="1"/>
  <c r="AG73" i="25" s="1"/>
  <c r="AK73" i="25" s="1"/>
  <c r="AO73" i="25" s="1"/>
  <c r="AS73" i="25" s="1"/>
  <c r="AW73" i="25" s="1"/>
  <c r="BA73" i="25" s="1"/>
  <c r="H72" i="25"/>
  <c r="M72" i="25" s="1"/>
  <c r="Q72" i="25" s="1"/>
  <c r="U72" i="25" s="1"/>
  <c r="Y72" i="25" s="1"/>
  <c r="AC72" i="25" s="1"/>
  <c r="AG72" i="25" s="1"/>
  <c r="AK72" i="25" s="1"/>
  <c r="AO72" i="25" s="1"/>
  <c r="AS72" i="25" s="1"/>
  <c r="AW72" i="25" s="1"/>
  <c r="BA72" i="25" s="1"/>
  <c r="AZ71" i="25"/>
  <c r="AZ83" i="25" s="1"/>
  <c r="AY71" i="25"/>
  <c r="AY83" i="25" s="1"/>
  <c r="AX71" i="25"/>
  <c r="AX83" i="25" s="1"/>
  <c r="AV71" i="25"/>
  <c r="AV83" i="25" s="1"/>
  <c r="AU71" i="25"/>
  <c r="AU83" i="25" s="1"/>
  <c r="AT71" i="25"/>
  <c r="AT83" i="25" s="1"/>
  <c r="AR71" i="25"/>
  <c r="AR83" i="25" s="1"/>
  <c r="AQ71" i="25"/>
  <c r="AQ83" i="25" s="1"/>
  <c r="AP71" i="25"/>
  <c r="AP83" i="25" s="1"/>
  <c r="AN71" i="25"/>
  <c r="AN83" i="25" s="1"/>
  <c r="AM71" i="25"/>
  <c r="AM83" i="25" s="1"/>
  <c r="AL71" i="25"/>
  <c r="AL83" i="25" s="1"/>
  <c r="AJ71" i="25"/>
  <c r="AJ83" i="25" s="1"/>
  <c r="AI71" i="25"/>
  <c r="AI83" i="25" s="1"/>
  <c r="AH71" i="25"/>
  <c r="AH83" i="25" s="1"/>
  <c r="AF71" i="25"/>
  <c r="AF83" i="25" s="1"/>
  <c r="AE71" i="25"/>
  <c r="AE83" i="25" s="1"/>
  <c r="AD71" i="25"/>
  <c r="AD83" i="25" s="1"/>
  <c r="AB71" i="25"/>
  <c r="AB83" i="25" s="1"/>
  <c r="AA71" i="25"/>
  <c r="AA83" i="25" s="1"/>
  <c r="Z71" i="25"/>
  <c r="Z83" i="25" s="1"/>
  <c r="X71" i="25"/>
  <c r="X83" i="25" s="1"/>
  <c r="W71" i="25"/>
  <c r="W83" i="25" s="1"/>
  <c r="V71" i="25"/>
  <c r="V83" i="25" s="1"/>
  <c r="T71" i="25"/>
  <c r="T83" i="25" s="1"/>
  <c r="S71" i="25"/>
  <c r="S83" i="25" s="1"/>
  <c r="R71" i="25"/>
  <c r="R83" i="25" s="1"/>
  <c r="P71" i="25"/>
  <c r="P83" i="25" s="1"/>
  <c r="O71" i="25"/>
  <c r="O83" i="25" s="1"/>
  <c r="N71" i="25"/>
  <c r="N83" i="25" s="1"/>
  <c r="K71" i="25"/>
  <c r="K83" i="25" s="1"/>
  <c r="I71" i="25"/>
  <c r="I83" i="25" s="1"/>
  <c r="E71" i="25"/>
  <c r="E83" i="25" s="1"/>
  <c r="D71" i="25"/>
  <c r="D83" i="25" s="1"/>
  <c r="C71" i="25"/>
  <c r="C83" i="25" s="1"/>
  <c r="H70" i="25"/>
  <c r="M70" i="25" s="1"/>
  <c r="Q70" i="25" s="1"/>
  <c r="U70" i="25" s="1"/>
  <c r="Y70" i="25" s="1"/>
  <c r="AC70" i="25" s="1"/>
  <c r="AG70" i="25" s="1"/>
  <c r="AK70" i="25" s="1"/>
  <c r="AO70" i="25" s="1"/>
  <c r="AS70" i="25" s="1"/>
  <c r="AW70" i="25" s="1"/>
  <c r="BA70" i="25" s="1"/>
  <c r="H69" i="25"/>
  <c r="M69" i="25" s="1"/>
  <c r="Q69" i="25" s="1"/>
  <c r="U69" i="25" s="1"/>
  <c r="Y69" i="25" s="1"/>
  <c r="AC69" i="25" s="1"/>
  <c r="AG69" i="25" s="1"/>
  <c r="AK69" i="25" s="1"/>
  <c r="AO69" i="25" s="1"/>
  <c r="AS69" i="25" s="1"/>
  <c r="AW69" i="25" s="1"/>
  <c r="BA69" i="25" s="1"/>
  <c r="H68" i="25"/>
  <c r="M68" i="25" s="1"/>
  <c r="Q68" i="25" s="1"/>
  <c r="U68" i="25" s="1"/>
  <c r="Y68" i="25" s="1"/>
  <c r="AC68" i="25" s="1"/>
  <c r="AG68" i="25" s="1"/>
  <c r="AK68" i="25" s="1"/>
  <c r="AO68" i="25" s="1"/>
  <c r="AS68" i="25" s="1"/>
  <c r="AW68" i="25" s="1"/>
  <c r="BA68" i="25" s="1"/>
  <c r="H67" i="25"/>
  <c r="M67" i="25" s="1"/>
  <c r="Q67" i="25" s="1"/>
  <c r="U67" i="25" s="1"/>
  <c r="Y67" i="25" s="1"/>
  <c r="AC67" i="25" s="1"/>
  <c r="AG67" i="25" s="1"/>
  <c r="AK67" i="25" s="1"/>
  <c r="AO67" i="25" s="1"/>
  <c r="AS67" i="25" s="1"/>
  <c r="AW67" i="25" s="1"/>
  <c r="BA67" i="25" s="1"/>
  <c r="AZ66" i="25"/>
  <c r="AY66" i="25"/>
  <c r="AX66" i="25"/>
  <c r="AV66" i="25"/>
  <c r="AU66" i="25"/>
  <c r="AT66" i="25"/>
  <c r="AR66" i="25"/>
  <c r="AQ66" i="25"/>
  <c r="AP66" i="25"/>
  <c r="AN66" i="25"/>
  <c r="AM66" i="25"/>
  <c r="AL66" i="25"/>
  <c r="AJ66" i="25"/>
  <c r="AI66" i="25"/>
  <c r="AH66" i="25"/>
  <c r="AF66" i="25"/>
  <c r="AE66" i="25"/>
  <c r="AD66" i="25"/>
  <c r="AB66" i="25"/>
  <c r="AA66" i="25"/>
  <c r="Z66" i="25"/>
  <c r="X66" i="25"/>
  <c r="W66" i="25"/>
  <c r="V66" i="25"/>
  <c r="T66" i="25"/>
  <c r="S66" i="25"/>
  <c r="R66" i="25"/>
  <c r="P66" i="25"/>
  <c r="O66" i="25"/>
  <c r="N66" i="25"/>
  <c r="K66" i="25"/>
  <c r="I66" i="25"/>
  <c r="E66" i="25"/>
  <c r="D66" i="25"/>
  <c r="C66" i="25"/>
  <c r="H65" i="25"/>
  <c r="M65" i="25" s="1"/>
  <c r="Q65" i="25" s="1"/>
  <c r="U65" i="25" s="1"/>
  <c r="Y65" i="25" s="1"/>
  <c r="AC65" i="25" s="1"/>
  <c r="AG65" i="25" s="1"/>
  <c r="AK65" i="25" s="1"/>
  <c r="AO65" i="25" s="1"/>
  <c r="AS65" i="25" s="1"/>
  <c r="AW65" i="25" s="1"/>
  <c r="BA65" i="25" s="1"/>
  <c r="H64" i="25"/>
  <c r="M64" i="25" s="1"/>
  <c r="Q64" i="25" s="1"/>
  <c r="U64" i="25" s="1"/>
  <c r="Y64" i="25" s="1"/>
  <c r="AC64" i="25" s="1"/>
  <c r="AG64" i="25" s="1"/>
  <c r="AK64" i="25" s="1"/>
  <c r="AO64" i="25" s="1"/>
  <c r="AS64" i="25" s="1"/>
  <c r="AW64" i="25" s="1"/>
  <c r="BA64" i="25" s="1"/>
  <c r="H63" i="25"/>
  <c r="M63" i="25" s="1"/>
  <c r="Q63" i="25" s="1"/>
  <c r="U63" i="25" s="1"/>
  <c r="Y63" i="25" s="1"/>
  <c r="AC63" i="25" s="1"/>
  <c r="AG63" i="25" s="1"/>
  <c r="AK63" i="25" s="1"/>
  <c r="AO63" i="25" s="1"/>
  <c r="AS63" i="25" s="1"/>
  <c r="AW63" i="25" s="1"/>
  <c r="BA63" i="25" s="1"/>
  <c r="H62" i="25"/>
  <c r="M62" i="25" s="1"/>
  <c r="Q62" i="25" s="1"/>
  <c r="U62" i="25" s="1"/>
  <c r="Y62" i="25" s="1"/>
  <c r="AC62" i="25" s="1"/>
  <c r="AG62" i="25" s="1"/>
  <c r="AK62" i="25" s="1"/>
  <c r="AO62" i="25" s="1"/>
  <c r="AS62" i="25" s="1"/>
  <c r="AW62" i="25" s="1"/>
  <c r="BA62" i="25" s="1"/>
  <c r="H61" i="25"/>
  <c r="M61" i="25" s="1"/>
  <c r="Q61" i="25" s="1"/>
  <c r="U61" i="25" s="1"/>
  <c r="Y61" i="25" s="1"/>
  <c r="AC61" i="25" s="1"/>
  <c r="AG61" i="25" s="1"/>
  <c r="AK61" i="25" s="1"/>
  <c r="AO61" i="25" s="1"/>
  <c r="AS61" i="25" s="1"/>
  <c r="AW61" i="25" s="1"/>
  <c r="BA61" i="25" s="1"/>
  <c r="H60" i="25"/>
  <c r="M60" i="25" s="1"/>
  <c r="Q60" i="25" s="1"/>
  <c r="U60" i="25" s="1"/>
  <c r="Y60" i="25" s="1"/>
  <c r="AC60" i="25" s="1"/>
  <c r="AG60" i="25" s="1"/>
  <c r="AK60" i="25" s="1"/>
  <c r="AO60" i="25" s="1"/>
  <c r="AS60" i="25" s="1"/>
  <c r="AW60" i="25" s="1"/>
  <c r="BA60" i="25" s="1"/>
  <c r="H59" i="25"/>
  <c r="M59" i="25" s="1"/>
  <c r="Q59" i="25" s="1"/>
  <c r="U59" i="25" s="1"/>
  <c r="Y59" i="25" s="1"/>
  <c r="AC59" i="25" s="1"/>
  <c r="AG59" i="25" s="1"/>
  <c r="AK59" i="25" s="1"/>
  <c r="AO59" i="25" s="1"/>
  <c r="AS59" i="25" s="1"/>
  <c r="AW59" i="25" s="1"/>
  <c r="BA59" i="25" s="1"/>
  <c r="H58" i="25"/>
  <c r="M58" i="25" s="1"/>
  <c r="Q58" i="25" s="1"/>
  <c r="U58" i="25" s="1"/>
  <c r="Y58" i="25" s="1"/>
  <c r="AC58" i="25" s="1"/>
  <c r="AG58" i="25" s="1"/>
  <c r="AK58" i="25" s="1"/>
  <c r="AO58" i="25" s="1"/>
  <c r="AS58" i="25" s="1"/>
  <c r="AW58" i="25" s="1"/>
  <c r="BA58" i="25" s="1"/>
  <c r="BE56" i="25"/>
  <c r="AZ56" i="25"/>
  <c r="AY56" i="25"/>
  <c r="AX56" i="25"/>
  <c r="AV56" i="25"/>
  <c r="AU56" i="25"/>
  <c r="AT56" i="25"/>
  <c r="AR56" i="25"/>
  <c r="AQ56" i="25"/>
  <c r="AP56" i="25"/>
  <c r="AN56" i="25"/>
  <c r="AM56" i="25"/>
  <c r="AL56" i="25"/>
  <c r="AJ56" i="25"/>
  <c r="AI56" i="25"/>
  <c r="AH56" i="25"/>
  <c r="AF56" i="25"/>
  <c r="AE56" i="25"/>
  <c r="AD56" i="25"/>
  <c r="AB56" i="25"/>
  <c r="AA56" i="25"/>
  <c r="Z56" i="25"/>
  <c r="X56" i="25"/>
  <c r="W56" i="25"/>
  <c r="V56" i="25"/>
  <c r="T56" i="25"/>
  <c r="S56" i="25"/>
  <c r="R56" i="25"/>
  <c r="P56" i="25"/>
  <c r="O56" i="25"/>
  <c r="N56" i="25"/>
  <c r="K56" i="25"/>
  <c r="I56" i="25"/>
  <c r="E56" i="25"/>
  <c r="D56" i="25"/>
  <c r="C56" i="25"/>
  <c r="H55" i="25"/>
  <c r="M55" i="25" s="1"/>
  <c r="Q55" i="25" s="1"/>
  <c r="U55" i="25" s="1"/>
  <c r="Y55" i="25" s="1"/>
  <c r="AC55" i="25" s="1"/>
  <c r="AG55" i="25" s="1"/>
  <c r="AK55" i="25" s="1"/>
  <c r="AO55" i="25" s="1"/>
  <c r="AS55" i="25" s="1"/>
  <c r="AW55" i="25" s="1"/>
  <c r="BA55" i="25" s="1"/>
  <c r="H54" i="25"/>
  <c r="M54" i="25" s="1"/>
  <c r="Q54" i="25" s="1"/>
  <c r="U54" i="25" s="1"/>
  <c r="Y54" i="25" s="1"/>
  <c r="AC54" i="25" s="1"/>
  <c r="AG54" i="25" s="1"/>
  <c r="AK54" i="25" s="1"/>
  <c r="AO54" i="25" s="1"/>
  <c r="AS54" i="25" s="1"/>
  <c r="AW54" i="25" s="1"/>
  <c r="BA54" i="25" s="1"/>
  <c r="H53" i="25"/>
  <c r="M53" i="25" s="1"/>
  <c r="Q53" i="25" s="1"/>
  <c r="U53" i="25" s="1"/>
  <c r="Y53" i="25" s="1"/>
  <c r="AC53" i="25" s="1"/>
  <c r="AG53" i="25" s="1"/>
  <c r="AK53" i="25" s="1"/>
  <c r="AO53" i="25" s="1"/>
  <c r="AS53" i="25" s="1"/>
  <c r="AW53" i="25" s="1"/>
  <c r="BA53" i="25" s="1"/>
  <c r="H52" i="25"/>
  <c r="M52" i="25" s="1"/>
  <c r="H51" i="25"/>
  <c r="M51" i="25" s="1"/>
  <c r="BE50" i="25"/>
  <c r="BB50" i="25"/>
  <c r="BB130" i="25" s="1"/>
  <c r="AZ50" i="25"/>
  <c r="AY50" i="25"/>
  <c r="AX50" i="25"/>
  <c r="AV50" i="25"/>
  <c r="AU50" i="25"/>
  <c r="AT50" i="25"/>
  <c r="AR50" i="25"/>
  <c r="AQ50" i="25"/>
  <c r="AP50" i="25"/>
  <c r="AN50" i="25"/>
  <c r="AM50" i="25"/>
  <c r="AL50" i="25"/>
  <c r="AJ50" i="25"/>
  <c r="AI50" i="25"/>
  <c r="AH50" i="25"/>
  <c r="AF50" i="25"/>
  <c r="AE50" i="25"/>
  <c r="AD50" i="25"/>
  <c r="AB50" i="25"/>
  <c r="AA50" i="25"/>
  <c r="Z50" i="25"/>
  <c r="X50" i="25"/>
  <c r="W50" i="25"/>
  <c r="V50" i="25"/>
  <c r="T50" i="25"/>
  <c r="S50" i="25"/>
  <c r="R50" i="25"/>
  <c r="P50" i="25"/>
  <c r="O50" i="25"/>
  <c r="N50" i="25"/>
  <c r="K50" i="25"/>
  <c r="I50" i="25"/>
  <c r="E50" i="25"/>
  <c r="D50" i="25"/>
  <c r="C50" i="25"/>
  <c r="M49" i="25"/>
  <c r="Q49" i="25" s="1"/>
  <c r="U49" i="25" s="1"/>
  <c r="Y49" i="25" s="1"/>
  <c r="AC49" i="25" s="1"/>
  <c r="AG49" i="25" s="1"/>
  <c r="AK49" i="25" s="1"/>
  <c r="AO49" i="25" s="1"/>
  <c r="AS49" i="25" s="1"/>
  <c r="AW49" i="25" s="1"/>
  <c r="BA49" i="25" s="1"/>
  <c r="H49" i="25"/>
  <c r="H48" i="25"/>
  <c r="M48" i="25" s="1"/>
  <c r="Q48" i="25" s="1"/>
  <c r="U48" i="25" s="1"/>
  <c r="Y48" i="25" s="1"/>
  <c r="AC48" i="25" s="1"/>
  <c r="AG48" i="25" s="1"/>
  <c r="AK48" i="25" s="1"/>
  <c r="AO48" i="25" s="1"/>
  <c r="AS48" i="25" s="1"/>
  <c r="AW48" i="25" s="1"/>
  <c r="BA48" i="25" s="1"/>
  <c r="BE47" i="25"/>
  <c r="AZ47" i="25"/>
  <c r="AY47" i="25"/>
  <c r="AX47" i="25"/>
  <c r="AV47" i="25"/>
  <c r="AU47" i="25"/>
  <c r="AT47" i="25"/>
  <c r="AR47" i="25"/>
  <c r="AQ47" i="25"/>
  <c r="AP47" i="25"/>
  <c r="AN47" i="25"/>
  <c r="AM47" i="25"/>
  <c r="AL47" i="25"/>
  <c r="AJ47" i="25"/>
  <c r="AI47" i="25"/>
  <c r="AH47" i="25"/>
  <c r="AF47" i="25"/>
  <c r="AE47" i="25"/>
  <c r="AD47" i="25"/>
  <c r="AB47" i="25"/>
  <c r="AA47" i="25"/>
  <c r="Z47" i="25"/>
  <c r="X47" i="25"/>
  <c r="W47" i="25"/>
  <c r="V47" i="25"/>
  <c r="T47" i="25"/>
  <c r="S47" i="25"/>
  <c r="R47" i="25"/>
  <c r="P47" i="25"/>
  <c r="O47" i="25"/>
  <c r="N47" i="25"/>
  <c r="K47" i="25"/>
  <c r="I47" i="25"/>
  <c r="E47" i="25"/>
  <c r="D47" i="25"/>
  <c r="C47" i="25"/>
  <c r="H46" i="25"/>
  <c r="M46" i="25" s="1"/>
  <c r="Q46" i="25" s="1"/>
  <c r="U46" i="25" s="1"/>
  <c r="Y46" i="25" s="1"/>
  <c r="AC46" i="25" s="1"/>
  <c r="AG46" i="25" s="1"/>
  <c r="AK46" i="25" s="1"/>
  <c r="AO46" i="25" s="1"/>
  <c r="AS46" i="25" s="1"/>
  <c r="AW46" i="25" s="1"/>
  <c r="BA46" i="25" s="1"/>
  <c r="H43" i="25"/>
  <c r="M43" i="25" s="1"/>
  <c r="Q43" i="25" s="1"/>
  <c r="U43" i="25" s="1"/>
  <c r="Y43" i="25" s="1"/>
  <c r="AC43" i="25" s="1"/>
  <c r="AG43" i="25" s="1"/>
  <c r="AK43" i="25" s="1"/>
  <c r="AO43" i="25" s="1"/>
  <c r="AS43" i="25" s="1"/>
  <c r="AW43" i="25" s="1"/>
  <c r="BA43" i="25" s="1"/>
  <c r="H42" i="25"/>
  <c r="M42" i="25" s="1"/>
  <c r="Q42" i="25" s="1"/>
  <c r="U42" i="25" s="1"/>
  <c r="Y42" i="25" s="1"/>
  <c r="AC42" i="25" s="1"/>
  <c r="AG42" i="25" s="1"/>
  <c r="AK42" i="25" s="1"/>
  <c r="AO42" i="25" s="1"/>
  <c r="AS42" i="25" s="1"/>
  <c r="AW42" i="25" s="1"/>
  <c r="BA42" i="25" s="1"/>
  <c r="H41" i="25"/>
  <c r="M41" i="25" s="1"/>
  <c r="Q41" i="25" s="1"/>
  <c r="U41" i="25" s="1"/>
  <c r="Y41" i="25" s="1"/>
  <c r="AC41" i="25" s="1"/>
  <c r="AG41" i="25" s="1"/>
  <c r="AK41" i="25" s="1"/>
  <c r="AO41" i="25" s="1"/>
  <c r="AS41" i="25" s="1"/>
  <c r="AW41" i="25" s="1"/>
  <c r="BA41" i="25" s="1"/>
  <c r="H40" i="25"/>
  <c r="M40" i="25" s="1"/>
  <c r="Q40" i="25" s="1"/>
  <c r="U40" i="25" s="1"/>
  <c r="Y40" i="25" s="1"/>
  <c r="AC40" i="25" s="1"/>
  <c r="AG40" i="25" s="1"/>
  <c r="AK40" i="25" s="1"/>
  <c r="AO40" i="25" s="1"/>
  <c r="AS40" i="25" s="1"/>
  <c r="AW40" i="25" s="1"/>
  <c r="BA40" i="25" s="1"/>
  <c r="H39" i="25"/>
  <c r="M39" i="25" s="1"/>
  <c r="Q39" i="25" s="1"/>
  <c r="U39" i="25" s="1"/>
  <c r="Y39" i="25" s="1"/>
  <c r="AC39" i="25" s="1"/>
  <c r="AG39" i="25" s="1"/>
  <c r="AK39" i="25" s="1"/>
  <c r="AO39" i="25" s="1"/>
  <c r="AS39" i="25" s="1"/>
  <c r="AW39" i="25" s="1"/>
  <c r="BA39" i="25" s="1"/>
  <c r="H38" i="25"/>
  <c r="M38" i="25" s="1"/>
  <c r="Q38" i="25" s="1"/>
  <c r="U38" i="25" s="1"/>
  <c r="Y38" i="25" s="1"/>
  <c r="AC38" i="25" s="1"/>
  <c r="AG38" i="25" s="1"/>
  <c r="AK38" i="25" s="1"/>
  <c r="AO38" i="25" s="1"/>
  <c r="AS38" i="25" s="1"/>
  <c r="AW38" i="25" s="1"/>
  <c r="BA38" i="25" s="1"/>
  <c r="AZ37" i="25"/>
  <c r="AY37" i="25"/>
  <c r="AX37" i="25"/>
  <c r="AV37" i="25"/>
  <c r="AU37" i="25"/>
  <c r="AT37" i="25"/>
  <c r="AR37" i="25"/>
  <c r="AQ37" i="25"/>
  <c r="AP37" i="25"/>
  <c r="AN37" i="25"/>
  <c r="AM37" i="25"/>
  <c r="AL37" i="25"/>
  <c r="AJ37" i="25"/>
  <c r="AI37" i="25"/>
  <c r="AH37" i="25"/>
  <c r="AF37" i="25"/>
  <c r="AE37" i="25"/>
  <c r="AD37" i="25"/>
  <c r="AB37" i="25"/>
  <c r="AA37" i="25"/>
  <c r="Z37" i="25"/>
  <c r="X37" i="25"/>
  <c r="W37" i="25"/>
  <c r="V37" i="25"/>
  <c r="T37" i="25"/>
  <c r="S37" i="25"/>
  <c r="R37" i="25"/>
  <c r="P37" i="25"/>
  <c r="O37" i="25"/>
  <c r="N37" i="25"/>
  <c r="K37" i="25"/>
  <c r="I37" i="25"/>
  <c r="E37" i="25"/>
  <c r="D37" i="25"/>
  <c r="C37" i="25"/>
  <c r="H36" i="25"/>
  <c r="M36" i="25" s="1"/>
  <c r="Q36" i="25" s="1"/>
  <c r="U36" i="25" s="1"/>
  <c r="Y36" i="25" s="1"/>
  <c r="AC36" i="25" s="1"/>
  <c r="AG36" i="25" s="1"/>
  <c r="AK36" i="25" s="1"/>
  <c r="AO36" i="25" s="1"/>
  <c r="AS36" i="25" s="1"/>
  <c r="AW36" i="25" s="1"/>
  <c r="BA36" i="25" s="1"/>
  <c r="H35" i="25"/>
  <c r="M35" i="25" s="1"/>
  <c r="Q35" i="25" s="1"/>
  <c r="U35" i="25" s="1"/>
  <c r="Y35" i="25" s="1"/>
  <c r="AC35" i="25" s="1"/>
  <c r="AG35" i="25" s="1"/>
  <c r="AK35" i="25" s="1"/>
  <c r="AO35" i="25" s="1"/>
  <c r="AS35" i="25" s="1"/>
  <c r="AW35" i="25" s="1"/>
  <c r="BA35" i="25" s="1"/>
  <c r="BE34" i="25"/>
  <c r="BD34" i="25"/>
  <c r="BC34" i="25"/>
  <c r="AZ34" i="25"/>
  <c r="AY34" i="25"/>
  <c r="AX34" i="25"/>
  <c r="AV34" i="25"/>
  <c r="AU34" i="25"/>
  <c r="AT34" i="25"/>
  <c r="AR34" i="25"/>
  <c r="AQ34" i="25"/>
  <c r="AP34" i="25"/>
  <c r="AN34" i="25"/>
  <c r="AM34" i="25"/>
  <c r="AL34" i="25"/>
  <c r="AJ34" i="25"/>
  <c r="AI34" i="25"/>
  <c r="AH34" i="25"/>
  <c r="AF34" i="25"/>
  <c r="AE34" i="25"/>
  <c r="AD34" i="25"/>
  <c r="AB34" i="25"/>
  <c r="AA34" i="25"/>
  <c r="Z34" i="25"/>
  <c r="X34" i="25"/>
  <c r="W34" i="25"/>
  <c r="V34" i="25"/>
  <c r="T34" i="25"/>
  <c r="S34" i="25"/>
  <c r="R34" i="25"/>
  <c r="P34" i="25"/>
  <c r="O34" i="25"/>
  <c r="N34" i="25"/>
  <c r="K34" i="25"/>
  <c r="I34" i="25"/>
  <c r="E34" i="25"/>
  <c r="D34" i="25"/>
  <c r="C34" i="25"/>
  <c r="H33" i="25"/>
  <c r="M33" i="25" s="1"/>
  <c r="Q33" i="25" s="1"/>
  <c r="U33" i="25" s="1"/>
  <c r="Y33" i="25" s="1"/>
  <c r="AC33" i="25" s="1"/>
  <c r="AG33" i="25" s="1"/>
  <c r="AK33" i="25" s="1"/>
  <c r="AO33" i="25" s="1"/>
  <c r="AS33" i="25" s="1"/>
  <c r="AW33" i="25" s="1"/>
  <c r="BA33" i="25" s="1"/>
  <c r="H32" i="25"/>
  <c r="M32" i="25" s="1"/>
  <c r="Q32" i="25" s="1"/>
  <c r="U32" i="25" s="1"/>
  <c r="Y32" i="25" s="1"/>
  <c r="AC32" i="25" s="1"/>
  <c r="AG32" i="25" s="1"/>
  <c r="AK32" i="25" s="1"/>
  <c r="AO32" i="25" s="1"/>
  <c r="AS32" i="25" s="1"/>
  <c r="AW32" i="25" s="1"/>
  <c r="BA32" i="25" s="1"/>
  <c r="H31" i="25"/>
  <c r="M31" i="25" s="1"/>
  <c r="H30" i="25"/>
  <c r="M30" i="25" s="1"/>
  <c r="Q30" i="25" s="1"/>
  <c r="U30" i="25" s="1"/>
  <c r="Y30" i="25" s="1"/>
  <c r="AC30" i="25" s="1"/>
  <c r="AG30" i="25" s="1"/>
  <c r="AK30" i="25" s="1"/>
  <c r="AO30" i="25" s="1"/>
  <c r="AS30" i="25" s="1"/>
  <c r="AW30" i="25" s="1"/>
  <c r="BA30" i="25" s="1"/>
  <c r="BE28" i="25"/>
  <c r="BD28" i="25"/>
  <c r="BC28" i="25"/>
  <c r="BB28" i="25"/>
  <c r="AZ28" i="25"/>
  <c r="AY28" i="25"/>
  <c r="AX28" i="25"/>
  <c r="AV28" i="25"/>
  <c r="AU28" i="25"/>
  <c r="AT28" i="25"/>
  <c r="AR28" i="25"/>
  <c r="AQ28" i="25"/>
  <c r="AP28" i="25"/>
  <c r="AN28" i="25"/>
  <c r="AM28" i="25"/>
  <c r="AL28" i="25"/>
  <c r="AJ28" i="25"/>
  <c r="AI28" i="25"/>
  <c r="AH28" i="25"/>
  <c r="AF28" i="25"/>
  <c r="AE28" i="25"/>
  <c r="AD28" i="25"/>
  <c r="AB28" i="25"/>
  <c r="AA28" i="25"/>
  <c r="Z28" i="25"/>
  <c r="X28" i="25"/>
  <c r="W28" i="25"/>
  <c r="V28" i="25"/>
  <c r="T28" i="25"/>
  <c r="S28" i="25"/>
  <c r="R28" i="25"/>
  <c r="P28" i="25"/>
  <c r="O28" i="25"/>
  <c r="N28" i="25"/>
  <c r="K28" i="25"/>
  <c r="I28" i="25"/>
  <c r="E28" i="25"/>
  <c r="D28" i="25"/>
  <c r="C28" i="25"/>
  <c r="H27" i="25"/>
  <c r="M27" i="25" s="1"/>
  <c r="Q27" i="25" s="1"/>
  <c r="U27" i="25" s="1"/>
  <c r="Y27" i="25" s="1"/>
  <c r="AC27" i="25" s="1"/>
  <c r="AG27" i="25" s="1"/>
  <c r="AK27" i="25" s="1"/>
  <c r="AO27" i="25" s="1"/>
  <c r="AS27" i="25" s="1"/>
  <c r="AW27" i="25" s="1"/>
  <c r="BA27" i="25" s="1"/>
  <c r="H25" i="25"/>
  <c r="M25" i="25" s="1"/>
  <c r="Q25" i="25" s="1"/>
  <c r="U25" i="25" s="1"/>
  <c r="Y25" i="25" s="1"/>
  <c r="AC25" i="25" s="1"/>
  <c r="AG25" i="25" s="1"/>
  <c r="AK25" i="25" s="1"/>
  <c r="AO25" i="25" s="1"/>
  <c r="AS25" i="25" s="1"/>
  <c r="AW25" i="25" s="1"/>
  <c r="BA25" i="25" s="1"/>
  <c r="H24" i="25"/>
  <c r="M24" i="25" s="1"/>
  <c r="Q24" i="25" s="1"/>
  <c r="U24" i="25" s="1"/>
  <c r="Y24" i="25" s="1"/>
  <c r="AC24" i="25" s="1"/>
  <c r="AG24" i="25" s="1"/>
  <c r="AK24" i="25" s="1"/>
  <c r="AO24" i="25" s="1"/>
  <c r="AS24" i="25" s="1"/>
  <c r="AW24" i="25" s="1"/>
  <c r="BA24" i="25" s="1"/>
  <c r="BE23" i="25"/>
  <c r="BB23" i="25"/>
  <c r="BB29" i="25" s="1"/>
  <c r="AZ23" i="25"/>
  <c r="AY23" i="25"/>
  <c r="AX23" i="25"/>
  <c r="AV23" i="25"/>
  <c r="AV29" i="25" s="1"/>
  <c r="AU23" i="25"/>
  <c r="AT23" i="25"/>
  <c r="AR23" i="25"/>
  <c r="AR29" i="25" s="1"/>
  <c r="AQ23" i="25"/>
  <c r="AP23" i="25"/>
  <c r="AN23" i="25"/>
  <c r="AN29" i="25" s="1"/>
  <c r="AM23" i="25"/>
  <c r="AL23" i="25"/>
  <c r="AJ23" i="25"/>
  <c r="AJ29" i="25" s="1"/>
  <c r="AI23" i="25"/>
  <c r="AH23" i="25"/>
  <c r="AF23" i="25"/>
  <c r="AF29" i="25" s="1"/>
  <c r="AE23" i="25"/>
  <c r="AD23" i="25"/>
  <c r="AB23" i="25"/>
  <c r="AB29" i="25" s="1"/>
  <c r="AA23" i="25"/>
  <c r="Z23" i="25"/>
  <c r="X23" i="25"/>
  <c r="X29" i="25" s="1"/>
  <c r="W23" i="25"/>
  <c r="V23" i="25"/>
  <c r="T23" i="25"/>
  <c r="T29" i="25" s="1"/>
  <c r="S23" i="25"/>
  <c r="R23" i="25"/>
  <c r="P23" i="25"/>
  <c r="P29" i="25" s="1"/>
  <c r="O23" i="25"/>
  <c r="N23" i="25"/>
  <c r="K23" i="25"/>
  <c r="K29" i="25" s="1"/>
  <c r="I23" i="25"/>
  <c r="E23" i="25"/>
  <c r="E29" i="25" s="1"/>
  <c r="D23" i="25"/>
  <c r="D29" i="25" s="1"/>
  <c r="C23" i="25"/>
  <c r="H22" i="25"/>
  <c r="M22" i="25" s="1"/>
  <c r="Q22" i="25" s="1"/>
  <c r="U22" i="25" s="1"/>
  <c r="Y22" i="25" s="1"/>
  <c r="AC22" i="25" s="1"/>
  <c r="AG22" i="25" s="1"/>
  <c r="AK22" i="25" s="1"/>
  <c r="AO22" i="25" s="1"/>
  <c r="AS22" i="25" s="1"/>
  <c r="AW22" i="25" s="1"/>
  <c r="BA22" i="25" s="1"/>
  <c r="H21" i="25"/>
  <c r="M21" i="25" s="1"/>
  <c r="Q21" i="25" s="1"/>
  <c r="U21" i="25" s="1"/>
  <c r="Y21" i="25" s="1"/>
  <c r="AC21" i="25" s="1"/>
  <c r="AG21" i="25" s="1"/>
  <c r="AK21" i="25" s="1"/>
  <c r="AO21" i="25" s="1"/>
  <c r="AS21" i="25" s="1"/>
  <c r="AW21" i="25" s="1"/>
  <c r="BA21" i="25" s="1"/>
  <c r="H20" i="25"/>
  <c r="M20" i="25" s="1"/>
  <c r="Q20" i="25" s="1"/>
  <c r="U20" i="25" s="1"/>
  <c r="Y20" i="25" s="1"/>
  <c r="AC20" i="25" s="1"/>
  <c r="AG20" i="25" s="1"/>
  <c r="AK20" i="25" s="1"/>
  <c r="AO20" i="25" s="1"/>
  <c r="AS20" i="25" s="1"/>
  <c r="AW20" i="25" s="1"/>
  <c r="BA20" i="25" s="1"/>
  <c r="H19" i="25"/>
  <c r="M19" i="25" s="1"/>
  <c r="Q19" i="25" s="1"/>
  <c r="U19" i="25" s="1"/>
  <c r="Y19" i="25" s="1"/>
  <c r="AC19" i="25" s="1"/>
  <c r="AG19" i="25" s="1"/>
  <c r="AK19" i="25" s="1"/>
  <c r="AO19" i="25" s="1"/>
  <c r="AS19" i="25" s="1"/>
  <c r="AW19" i="25" s="1"/>
  <c r="BA19" i="25" s="1"/>
  <c r="H18" i="25"/>
  <c r="M18" i="25" s="1"/>
  <c r="Q18" i="25" s="1"/>
  <c r="U18" i="25" s="1"/>
  <c r="Y18" i="25" s="1"/>
  <c r="AC18" i="25" s="1"/>
  <c r="AG18" i="25" s="1"/>
  <c r="AK18" i="25" s="1"/>
  <c r="AO18" i="25" s="1"/>
  <c r="AS18" i="25" s="1"/>
  <c r="AW18" i="25" s="1"/>
  <c r="BA18" i="25" s="1"/>
  <c r="H17" i="25"/>
  <c r="M17" i="25" s="1"/>
  <c r="Q17" i="25" s="1"/>
  <c r="U17" i="25" s="1"/>
  <c r="Y17" i="25" s="1"/>
  <c r="AC17" i="25" s="1"/>
  <c r="AG17" i="25" s="1"/>
  <c r="AK17" i="25" s="1"/>
  <c r="AO17" i="25" s="1"/>
  <c r="AS17" i="25" s="1"/>
  <c r="AW17" i="25" s="1"/>
  <c r="BA17" i="25" s="1"/>
  <c r="H16" i="25"/>
  <c r="M16" i="25" s="1"/>
  <c r="Q16" i="25" s="1"/>
  <c r="U16" i="25" s="1"/>
  <c r="Y16" i="25" s="1"/>
  <c r="AC16" i="25" s="1"/>
  <c r="AG16" i="25" s="1"/>
  <c r="AK16" i="25" s="1"/>
  <c r="AO16" i="25" s="1"/>
  <c r="AS16" i="25" s="1"/>
  <c r="AW16" i="25" s="1"/>
  <c r="BA16" i="25" s="1"/>
  <c r="H15" i="25"/>
  <c r="M15" i="25" s="1"/>
  <c r="Q15" i="25" s="1"/>
  <c r="U15" i="25" s="1"/>
  <c r="Y15" i="25" s="1"/>
  <c r="AC15" i="25" s="1"/>
  <c r="AG15" i="25" s="1"/>
  <c r="AK15" i="25" s="1"/>
  <c r="AO15" i="25" s="1"/>
  <c r="AS15" i="25" s="1"/>
  <c r="AW15" i="25" s="1"/>
  <c r="BA15" i="25" s="1"/>
  <c r="H14" i="25"/>
  <c r="M14" i="25" s="1"/>
  <c r="Q14" i="25" s="1"/>
  <c r="U14" i="25" s="1"/>
  <c r="Y14" i="25" s="1"/>
  <c r="AC14" i="25" s="1"/>
  <c r="AG14" i="25" s="1"/>
  <c r="AK14" i="25" s="1"/>
  <c r="AO14" i="25" s="1"/>
  <c r="AS14" i="25" s="1"/>
  <c r="AW14" i="25" s="1"/>
  <c r="BA14" i="25" s="1"/>
  <c r="H13" i="25"/>
  <c r="M13" i="25" s="1"/>
  <c r="Q13" i="25" s="1"/>
  <c r="U13" i="25" s="1"/>
  <c r="Y13" i="25" s="1"/>
  <c r="AC13" i="25" s="1"/>
  <c r="AG13" i="25" s="1"/>
  <c r="AK13" i="25" s="1"/>
  <c r="AO13" i="25" s="1"/>
  <c r="AS13" i="25" s="1"/>
  <c r="AW13" i="25" s="1"/>
  <c r="BA13" i="25" s="1"/>
  <c r="H12" i="25"/>
  <c r="M12" i="25" s="1"/>
  <c r="Q12" i="25" s="1"/>
  <c r="U12" i="25" s="1"/>
  <c r="Y12" i="25" s="1"/>
  <c r="AC12" i="25" s="1"/>
  <c r="AG12" i="25" s="1"/>
  <c r="AK12" i="25" s="1"/>
  <c r="AO12" i="25" s="1"/>
  <c r="AS12" i="25" s="1"/>
  <c r="AW12" i="25" s="1"/>
  <c r="BA12" i="25" s="1"/>
  <c r="H10" i="25"/>
  <c r="M10" i="25" s="1"/>
  <c r="Q10" i="25" s="1"/>
  <c r="U10" i="25" s="1"/>
  <c r="Y10" i="25" s="1"/>
  <c r="AC10" i="25" s="1"/>
  <c r="AG10" i="25" s="1"/>
  <c r="AK10" i="25" s="1"/>
  <c r="AO10" i="25" s="1"/>
  <c r="AS10" i="25" s="1"/>
  <c r="AW10" i="25" s="1"/>
  <c r="BA10" i="25" s="1"/>
  <c r="H9" i="25"/>
  <c r="M9" i="25" s="1"/>
  <c r="Q9" i="25" s="1"/>
  <c r="U9" i="25" s="1"/>
  <c r="Y9" i="25" s="1"/>
  <c r="AC9" i="25" s="1"/>
  <c r="AG9" i="25" s="1"/>
  <c r="AK9" i="25" s="1"/>
  <c r="AO9" i="25" s="1"/>
  <c r="AS9" i="25" s="1"/>
  <c r="AW9" i="25" s="1"/>
  <c r="BA9" i="25" s="1"/>
  <c r="BA155" i="2"/>
  <c r="BA161" i="2"/>
  <c r="BA169" i="2"/>
  <c r="BA198" i="2"/>
  <c r="BD243" i="2"/>
  <c r="BD252" i="2" s="1"/>
  <c r="BD234" i="2"/>
  <c r="BD199" i="2"/>
  <c r="BA199" i="2" s="1"/>
  <c r="BD191" i="2"/>
  <c r="BD179" i="2"/>
  <c r="BD170" i="2"/>
  <c r="BA170" i="2" s="1"/>
  <c r="BD156" i="2"/>
  <c r="L154" i="2"/>
  <c r="P154" i="2" s="1"/>
  <c r="T154" i="2" s="1"/>
  <c r="X154" i="2" s="1"/>
  <c r="AB154" i="2" s="1"/>
  <c r="AF154" i="2" s="1"/>
  <c r="AJ154" i="2" s="1"/>
  <c r="AN154" i="2" s="1"/>
  <c r="AR154" i="2" s="1"/>
  <c r="AV154" i="2" s="1"/>
  <c r="AZ154" i="2" s="1"/>
  <c r="BA64" i="2"/>
  <c r="BA85" i="2"/>
  <c r="BD137" i="2"/>
  <c r="BD95" i="2"/>
  <c r="BD90" i="2"/>
  <c r="BD68" i="2"/>
  <c r="BD80" i="2" s="1"/>
  <c r="BD63" i="2"/>
  <c r="BD53" i="2"/>
  <c r="BD47" i="2"/>
  <c r="BD44" i="2"/>
  <c r="BD36" i="2"/>
  <c r="BD33" i="2"/>
  <c r="BD23" i="2"/>
  <c r="BD28" i="2" s="1"/>
  <c r="I243" i="25" l="1"/>
  <c r="O243" i="25"/>
  <c r="T243" i="25"/>
  <c r="Z243" i="25"/>
  <c r="AE243" i="25"/>
  <c r="AJ243" i="25"/>
  <c r="AP243" i="25"/>
  <c r="AU243" i="25"/>
  <c r="AZ243" i="25"/>
  <c r="I108" i="25"/>
  <c r="H157" i="25"/>
  <c r="H224" i="25"/>
  <c r="M224" i="25"/>
  <c r="H229" i="25"/>
  <c r="M229" i="25" s="1"/>
  <c r="K243" i="25"/>
  <c r="P243" i="25"/>
  <c r="V243" i="25"/>
  <c r="AA243" i="25"/>
  <c r="AF243" i="25"/>
  <c r="AL243" i="25"/>
  <c r="AQ243" i="25"/>
  <c r="AV243" i="25"/>
  <c r="BD106" i="2"/>
  <c r="I57" i="25"/>
  <c r="AQ57" i="25"/>
  <c r="AD108" i="25"/>
  <c r="AI108" i="25"/>
  <c r="AT108" i="25"/>
  <c r="AY108" i="25"/>
  <c r="AA57" i="25"/>
  <c r="R108" i="25"/>
  <c r="W108" i="25"/>
  <c r="AH108" i="25"/>
  <c r="AM108" i="25"/>
  <c r="AX108" i="25"/>
  <c r="I140" i="25"/>
  <c r="P140" i="25"/>
  <c r="V140" i="25"/>
  <c r="AA140" i="25"/>
  <c r="AF140" i="25"/>
  <c r="AL140" i="25"/>
  <c r="AQ140" i="25"/>
  <c r="AV140" i="25"/>
  <c r="C217" i="25"/>
  <c r="K217" i="25"/>
  <c r="P217" i="25"/>
  <c r="V217" i="25"/>
  <c r="AA217" i="25"/>
  <c r="AF217" i="25"/>
  <c r="AL217" i="25"/>
  <c r="AQ217" i="25"/>
  <c r="AV217" i="25"/>
  <c r="N108" i="25"/>
  <c r="AN57" i="25"/>
  <c r="P108" i="25"/>
  <c r="H107" i="25"/>
  <c r="E140" i="25"/>
  <c r="O140" i="25"/>
  <c r="T140" i="25"/>
  <c r="Z140" i="25"/>
  <c r="AE140" i="25"/>
  <c r="AP140" i="25"/>
  <c r="AU140" i="25"/>
  <c r="AZ140" i="25"/>
  <c r="C243" i="25"/>
  <c r="H234" i="25"/>
  <c r="M234" i="25" s="1"/>
  <c r="Q234" i="25" s="1"/>
  <c r="U234" i="25" s="1"/>
  <c r="Y234" i="25" s="1"/>
  <c r="AC234" i="25" s="1"/>
  <c r="AG234" i="25" s="1"/>
  <c r="AK234" i="25" s="1"/>
  <c r="AO234" i="25" s="1"/>
  <c r="AS234" i="25" s="1"/>
  <c r="AW234" i="25" s="1"/>
  <c r="BA234" i="25" s="1"/>
  <c r="H242" i="25"/>
  <c r="M242" i="25" s="1"/>
  <c r="Q242" i="25" s="1"/>
  <c r="U242" i="25" s="1"/>
  <c r="Y242" i="25" s="1"/>
  <c r="AC242" i="25" s="1"/>
  <c r="AG242" i="25" s="1"/>
  <c r="AK242" i="25" s="1"/>
  <c r="AO242" i="25" s="1"/>
  <c r="AS242" i="25" s="1"/>
  <c r="AW242" i="25" s="1"/>
  <c r="BA242" i="25" s="1"/>
  <c r="AE29" i="25"/>
  <c r="AU29" i="25"/>
  <c r="H37" i="25"/>
  <c r="M37" i="25" s="1"/>
  <c r="Q37" i="25" s="1"/>
  <c r="U37" i="25" s="1"/>
  <c r="Y37" i="25" s="1"/>
  <c r="AC37" i="25" s="1"/>
  <c r="AG37" i="25" s="1"/>
  <c r="AK37" i="25" s="1"/>
  <c r="AO37" i="25" s="1"/>
  <c r="AS37" i="25" s="1"/>
  <c r="AW37" i="25" s="1"/>
  <c r="BA37" i="25" s="1"/>
  <c r="AF108" i="25"/>
  <c r="AV108" i="25"/>
  <c r="AJ140" i="25"/>
  <c r="BD163" i="2"/>
  <c r="BA154" i="2"/>
  <c r="K108" i="25"/>
  <c r="AB108" i="25"/>
  <c r="AR108" i="25"/>
  <c r="D243" i="25"/>
  <c r="O29" i="25"/>
  <c r="Z29" i="25"/>
  <c r="AP29" i="25"/>
  <c r="AZ29" i="25"/>
  <c r="X57" i="25"/>
  <c r="H97" i="25"/>
  <c r="M93" i="25"/>
  <c r="M97" i="25" s="1"/>
  <c r="N29" i="25"/>
  <c r="S29" i="25"/>
  <c r="AD29" i="25"/>
  <c r="AI29" i="25"/>
  <c r="AT29" i="25"/>
  <c r="AY29" i="25"/>
  <c r="H50" i="25"/>
  <c r="M50" i="25" s="1"/>
  <c r="Q50" i="25" s="1"/>
  <c r="U50" i="25" s="1"/>
  <c r="Y50" i="25" s="1"/>
  <c r="AC50" i="25" s="1"/>
  <c r="AG50" i="25" s="1"/>
  <c r="AK50" i="25" s="1"/>
  <c r="AO50" i="25" s="1"/>
  <c r="AS50" i="25" s="1"/>
  <c r="AW50" i="25" s="1"/>
  <c r="BA50" i="25" s="1"/>
  <c r="K57" i="25"/>
  <c r="K84" i="25" s="1"/>
  <c r="K110" i="25" s="1"/>
  <c r="K141" i="25" s="1"/>
  <c r="AB57" i="25"/>
  <c r="AR57" i="25"/>
  <c r="O57" i="25"/>
  <c r="AE57" i="25"/>
  <c r="AE84" i="25" s="1"/>
  <c r="AU57" i="25"/>
  <c r="E108" i="25"/>
  <c r="H137" i="25"/>
  <c r="M137" i="25" s="1"/>
  <c r="H166" i="25"/>
  <c r="M166" i="25" s="1"/>
  <c r="Q166" i="25" s="1"/>
  <c r="U166" i="25" s="1"/>
  <c r="Y166" i="25" s="1"/>
  <c r="AC166" i="25" s="1"/>
  <c r="AG166" i="25" s="1"/>
  <c r="AK166" i="25" s="1"/>
  <c r="AO166" i="25" s="1"/>
  <c r="AS166" i="25" s="1"/>
  <c r="AW166" i="25" s="1"/>
  <c r="BA166" i="25" s="1"/>
  <c r="H175" i="25"/>
  <c r="D217" i="25"/>
  <c r="L217" i="25"/>
  <c r="R217" i="25"/>
  <c r="W217" i="25"/>
  <c r="AB217" i="25"/>
  <c r="AH217" i="25"/>
  <c r="AM217" i="25"/>
  <c r="AR217" i="25"/>
  <c r="AX217" i="25"/>
  <c r="I29" i="25"/>
  <c r="V29" i="25"/>
  <c r="AA29" i="25"/>
  <c r="AL29" i="25"/>
  <c r="AQ29" i="25"/>
  <c r="C57" i="25"/>
  <c r="C84" i="25" s="1"/>
  <c r="W57" i="25"/>
  <c r="AM57" i="25"/>
  <c r="H66" i="25"/>
  <c r="M66" i="25" s="1"/>
  <c r="C108" i="25"/>
  <c r="D108" i="25"/>
  <c r="X108" i="25"/>
  <c r="AN108" i="25"/>
  <c r="Z108" i="25"/>
  <c r="AE108" i="25"/>
  <c r="AP108" i="25"/>
  <c r="AU108" i="25"/>
  <c r="E217" i="25"/>
  <c r="N217" i="25"/>
  <c r="S217" i="25"/>
  <c r="X217" i="25"/>
  <c r="AD217" i="25"/>
  <c r="AI217" i="25"/>
  <c r="AN217" i="25"/>
  <c r="AT217" i="25"/>
  <c r="AY217" i="25"/>
  <c r="E243" i="25"/>
  <c r="L243" i="25"/>
  <c r="L252" i="25" s="1"/>
  <c r="R243" i="25"/>
  <c r="W243" i="25"/>
  <c r="W252" i="25" s="1"/>
  <c r="AB243" i="25"/>
  <c r="AH243" i="25"/>
  <c r="AH252" i="25" s="1"/>
  <c r="AM243" i="25"/>
  <c r="AR243" i="25"/>
  <c r="AR252" i="25" s="1"/>
  <c r="AX243" i="25"/>
  <c r="H249" i="25"/>
  <c r="M249" i="25" s="1"/>
  <c r="Q249" i="25" s="1"/>
  <c r="U249" i="25" s="1"/>
  <c r="Y249" i="25" s="1"/>
  <c r="AC249" i="25" s="1"/>
  <c r="AG249" i="25" s="1"/>
  <c r="AK249" i="25" s="1"/>
  <c r="AO249" i="25" s="1"/>
  <c r="AS249" i="25" s="1"/>
  <c r="AW249" i="25" s="1"/>
  <c r="BA249" i="25" s="1"/>
  <c r="K252" i="25"/>
  <c r="P252" i="25"/>
  <c r="V252" i="25"/>
  <c r="AA252" i="25"/>
  <c r="AF252" i="25"/>
  <c r="AL252" i="25"/>
  <c r="AQ252" i="25"/>
  <c r="AV252" i="25"/>
  <c r="H23" i="25"/>
  <c r="BE29" i="25"/>
  <c r="C29" i="25"/>
  <c r="R29" i="25"/>
  <c r="W29" i="25"/>
  <c r="AH29" i="25"/>
  <c r="AM29" i="25"/>
  <c r="AX29" i="25"/>
  <c r="S57" i="25"/>
  <c r="AI57" i="25"/>
  <c r="AI84" i="25" s="1"/>
  <c r="AI110" i="25" s="1"/>
  <c r="AI141" i="25" s="1"/>
  <c r="AY57" i="25"/>
  <c r="S108" i="25"/>
  <c r="T108" i="25"/>
  <c r="AJ108" i="25"/>
  <c r="AZ108" i="25"/>
  <c r="V108" i="25"/>
  <c r="AA108" i="25"/>
  <c r="AL108" i="25"/>
  <c r="AQ108" i="25"/>
  <c r="D140" i="25"/>
  <c r="N140" i="25"/>
  <c r="S140" i="25"/>
  <c r="X140" i="25"/>
  <c r="AD140" i="25"/>
  <c r="AI140" i="25"/>
  <c r="AN140" i="25"/>
  <c r="AT140" i="25"/>
  <c r="AY140" i="25"/>
  <c r="H130" i="25"/>
  <c r="H197" i="25"/>
  <c r="M197" i="25" s="1"/>
  <c r="Q197" i="25" s="1"/>
  <c r="U197" i="25" s="1"/>
  <c r="Y197" i="25" s="1"/>
  <c r="AC197" i="25" s="1"/>
  <c r="AG197" i="25" s="1"/>
  <c r="AK197" i="25" s="1"/>
  <c r="AO197" i="25" s="1"/>
  <c r="AS197" i="25" s="1"/>
  <c r="AW197" i="25" s="1"/>
  <c r="BA197" i="25" s="1"/>
  <c r="I217" i="25"/>
  <c r="O217" i="25"/>
  <c r="T217" i="25"/>
  <c r="Z217" i="25"/>
  <c r="AE217" i="25"/>
  <c r="AJ217" i="25"/>
  <c r="AP217" i="25"/>
  <c r="AU217" i="25"/>
  <c r="AZ217" i="25"/>
  <c r="H210" i="25"/>
  <c r="M210" i="25" s="1"/>
  <c r="Q210" i="25" s="1"/>
  <c r="U210" i="25" s="1"/>
  <c r="Y210" i="25" s="1"/>
  <c r="AC210" i="25" s="1"/>
  <c r="AG210" i="25" s="1"/>
  <c r="AK210" i="25" s="1"/>
  <c r="AO210" i="25" s="1"/>
  <c r="AS210" i="25" s="1"/>
  <c r="AW210" i="25" s="1"/>
  <c r="BA210" i="25" s="1"/>
  <c r="N243" i="25"/>
  <c r="N252" i="25" s="1"/>
  <c r="S243" i="25"/>
  <c r="S252" i="25" s="1"/>
  <c r="X243" i="25"/>
  <c r="X252" i="25" s="1"/>
  <c r="AD243" i="25"/>
  <c r="AD252" i="25" s="1"/>
  <c r="AI243" i="25"/>
  <c r="AI252" i="25" s="1"/>
  <c r="AN243" i="25"/>
  <c r="AN252" i="25" s="1"/>
  <c r="AT243" i="25"/>
  <c r="AT252" i="25" s="1"/>
  <c r="AY243" i="25"/>
  <c r="AY252" i="25" s="1"/>
  <c r="M23" i="25"/>
  <c r="BB31" i="25"/>
  <c r="Q31" i="25"/>
  <c r="U31" i="25" s="1"/>
  <c r="Y31" i="25" s="1"/>
  <c r="AC31" i="25" s="1"/>
  <c r="AG31" i="25" s="1"/>
  <c r="AK31" i="25" s="1"/>
  <c r="AO31" i="25" s="1"/>
  <c r="AS31" i="25" s="1"/>
  <c r="AW31" i="25" s="1"/>
  <c r="BA31" i="25" s="1"/>
  <c r="H28" i="25"/>
  <c r="M28" i="25" s="1"/>
  <c r="Q28" i="25" s="1"/>
  <c r="U28" i="25" s="1"/>
  <c r="Y28" i="25" s="1"/>
  <c r="AC28" i="25" s="1"/>
  <c r="AG28" i="25" s="1"/>
  <c r="AK28" i="25" s="1"/>
  <c r="AO28" i="25" s="1"/>
  <c r="AS28" i="25" s="1"/>
  <c r="AW28" i="25" s="1"/>
  <c r="BA28" i="25" s="1"/>
  <c r="H34" i="25"/>
  <c r="BB46" i="25"/>
  <c r="H47" i="25"/>
  <c r="M47" i="25" s="1"/>
  <c r="Q47" i="25" s="1"/>
  <c r="U47" i="25" s="1"/>
  <c r="Y47" i="25" s="1"/>
  <c r="AC47" i="25" s="1"/>
  <c r="AG47" i="25" s="1"/>
  <c r="AK47" i="25" s="1"/>
  <c r="AO47" i="25" s="1"/>
  <c r="AS47" i="25" s="1"/>
  <c r="AW47" i="25" s="1"/>
  <c r="BA47" i="25" s="1"/>
  <c r="P57" i="25"/>
  <c r="P84" i="25" s="1"/>
  <c r="AF57" i="25"/>
  <c r="AV57" i="25"/>
  <c r="AV84" i="25" s="1"/>
  <c r="AV110" i="25" s="1"/>
  <c r="AV141" i="25" s="1"/>
  <c r="N57" i="25"/>
  <c r="N84" i="25" s="1"/>
  <c r="N110" i="25" s="1"/>
  <c r="N141" i="25" s="1"/>
  <c r="AD57" i="25"/>
  <c r="AD84" i="25" s="1"/>
  <c r="AD110" i="25" s="1"/>
  <c r="AT57" i="25"/>
  <c r="O84" i="25"/>
  <c r="O110" i="25" s="1"/>
  <c r="AU84" i="25"/>
  <c r="AU110" i="25" s="1"/>
  <c r="BB52" i="25"/>
  <c r="Q52" i="25"/>
  <c r="U52" i="25" s="1"/>
  <c r="Y52" i="25" s="1"/>
  <c r="AC52" i="25" s="1"/>
  <c r="AG52" i="25" s="1"/>
  <c r="AK52" i="25" s="1"/>
  <c r="AO52" i="25" s="1"/>
  <c r="AS52" i="25" s="1"/>
  <c r="AW52" i="25" s="1"/>
  <c r="BA52" i="25" s="1"/>
  <c r="T57" i="25"/>
  <c r="T84" i="25" s="1"/>
  <c r="T110" i="25" s="1"/>
  <c r="AJ57" i="25"/>
  <c r="AJ84" i="25" s="1"/>
  <c r="AZ57" i="25"/>
  <c r="AZ84" i="25" s="1"/>
  <c r="AZ110" i="25" s="1"/>
  <c r="AZ141" i="25" s="1"/>
  <c r="R57" i="25"/>
  <c r="AH57" i="25"/>
  <c r="AX57" i="25"/>
  <c r="Q66" i="25"/>
  <c r="U66" i="25" s="1"/>
  <c r="Y66" i="25" s="1"/>
  <c r="AC66" i="25" s="1"/>
  <c r="AG66" i="25" s="1"/>
  <c r="AK66" i="25" s="1"/>
  <c r="AO66" i="25" s="1"/>
  <c r="AS66" i="25" s="1"/>
  <c r="AW66" i="25" s="1"/>
  <c r="BA66" i="25" s="1"/>
  <c r="X84" i="25"/>
  <c r="AN84" i="25"/>
  <c r="AN110" i="25" s="1"/>
  <c r="AN141" i="25" s="1"/>
  <c r="BB51" i="25"/>
  <c r="Q51" i="25"/>
  <c r="U51" i="25" s="1"/>
  <c r="Y51" i="25" s="1"/>
  <c r="AC51" i="25" s="1"/>
  <c r="AG51" i="25" s="1"/>
  <c r="AK51" i="25" s="1"/>
  <c r="AO51" i="25" s="1"/>
  <c r="AS51" i="25" s="1"/>
  <c r="AW51" i="25" s="1"/>
  <c r="BA51" i="25" s="1"/>
  <c r="D57" i="25"/>
  <c r="D84" i="25" s="1"/>
  <c r="D110" i="25" s="1"/>
  <c r="V57" i="25"/>
  <c r="V84" i="25" s="1"/>
  <c r="AL57" i="25"/>
  <c r="BE57" i="25"/>
  <c r="W84" i="25"/>
  <c r="W110" i="25" s="1"/>
  <c r="W141" i="25" s="1"/>
  <c r="AB84" i="25"/>
  <c r="AB110" i="25" s="1"/>
  <c r="AB141" i="25" s="1"/>
  <c r="AR84" i="25"/>
  <c r="AT84" i="25"/>
  <c r="E57" i="25"/>
  <c r="E84" i="25" s="1"/>
  <c r="Z57" i="25"/>
  <c r="Z84" i="25" s="1"/>
  <c r="Z110" i="25" s="1"/>
  <c r="Z141" i="25" s="1"/>
  <c r="AP57" i="25"/>
  <c r="AA84" i="25"/>
  <c r="AA110" i="25" s="1"/>
  <c r="AA141" i="25" s="1"/>
  <c r="AF84" i="25"/>
  <c r="AF110" i="25" s="1"/>
  <c r="AF141" i="25" s="1"/>
  <c r="AQ84" i="25"/>
  <c r="AQ110" i="25" s="1"/>
  <c r="AQ141" i="25" s="1"/>
  <c r="AP84" i="25"/>
  <c r="AP110" i="25" s="1"/>
  <c r="AP141" i="25" s="1"/>
  <c r="H92" i="25"/>
  <c r="M92" i="25" s="1"/>
  <c r="Q92" i="25" s="1"/>
  <c r="U92" i="25" s="1"/>
  <c r="Y92" i="25" s="1"/>
  <c r="AC92" i="25" s="1"/>
  <c r="AG92" i="25" s="1"/>
  <c r="AK92" i="25" s="1"/>
  <c r="AO92" i="25" s="1"/>
  <c r="AS92" i="25" s="1"/>
  <c r="AW92" i="25" s="1"/>
  <c r="BA92" i="25" s="1"/>
  <c r="M107" i="25"/>
  <c r="M130" i="25"/>
  <c r="Q130" i="25" s="1"/>
  <c r="U130" i="25" s="1"/>
  <c r="Y130" i="25" s="1"/>
  <c r="AC130" i="25" s="1"/>
  <c r="AG130" i="25" s="1"/>
  <c r="AK130" i="25" s="1"/>
  <c r="AO130" i="25" s="1"/>
  <c r="AS130" i="25" s="1"/>
  <c r="AW130" i="25" s="1"/>
  <c r="BA130" i="25" s="1"/>
  <c r="C140" i="25"/>
  <c r="H131" i="25"/>
  <c r="M131" i="25" s="1"/>
  <c r="Q131" i="25" s="1"/>
  <c r="U131" i="25" s="1"/>
  <c r="Y131" i="25" s="1"/>
  <c r="AC131" i="25" s="1"/>
  <c r="AG131" i="25" s="1"/>
  <c r="AK131" i="25" s="1"/>
  <c r="AO131" i="25" s="1"/>
  <c r="AS131" i="25" s="1"/>
  <c r="AW131" i="25" s="1"/>
  <c r="BA131" i="25" s="1"/>
  <c r="H71" i="25"/>
  <c r="M71" i="25" s="1"/>
  <c r="Q71" i="25" s="1"/>
  <c r="U71" i="25" s="1"/>
  <c r="Y71" i="25" s="1"/>
  <c r="AC71" i="25" s="1"/>
  <c r="AG71" i="25" s="1"/>
  <c r="AK71" i="25" s="1"/>
  <c r="AO71" i="25" s="1"/>
  <c r="AS71" i="25" s="1"/>
  <c r="AW71" i="25" s="1"/>
  <c r="BA71" i="25" s="1"/>
  <c r="H114" i="25"/>
  <c r="M114" i="25" s="1"/>
  <c r="Q114" i="25" s="1"/>
  <c r="U114" i="25" s="1"/>
  <c r="Y114" i="25" s="1"/>
  <c r="AC114" i="25" s="1"/>
  <c r="AG114" i="25" s="1"/>
  <c r="AK114" i="25" s="1"/>
  <c r="AO114" i="25" s="1"/>
  <c r="AS114" i="25" s="1"/>
  <c r="AW114" i="25" s="1"/>
  <c r="BA114" i="25" s="1"/>
  <c r="H56" i="25"/>
  <c r="M56" i="25" s="1"/>
  <c r="M157" i="25"/>
  <c r="Q157" i="25" s="1"/>
  <c r="U157" i="25" s="1"/>
  <c r="Y157" i="25" s="1"/>
  <c r="AC157" i="25" s="1"/>
  <c r="AG157" i="25" s="1"/>
  <c r="AK157" i="25" s="1"/>
  <c r="AO157" i="25" s="1"/>
  <c r="AS157" i="25" s="1"/>
  <c r="AW157" i="25" s="1"/>
  <c r="BA157" i="25" s="1"/>
  <c r="Q137" i="25"/>
  <c r="U137" i="25" s="1"/>
  <c r="Y137" i="25" s="1"/>
  <c r="AC137" i="25" s="1"/>
  <c r="AG137" i="25" s="1"/>
  <c r="AK137" i="25" s="1"/>
  <c r="AO137" i="25" s="1"/>
  <c r="AS137" i="25" s="1"/>
  <c r="AW137" i="25" s="1"/>
  <c r="BA137" i="25" s="1"/>
  <c r="M175" i="25"/>
  <c r="Q175" i="25" s="1"/>
  <c r="U175" i="25" s="1"/>
  <c r="Y175" i="25" s="1"/>
  <c r="AC175" i="25" s="1"/>
  <c r="AG175" i="25" s="1"/>
  <c r="AK175" i="25" s="1"/>
  <c r="AO175" i="25" s="1"/>
  <c r="AS175" i="25" s="1"/>
  <c r="AW175" i="25" s="1"/>
  <c r="BA175" i="25" s="1"/>
  <c r="H121" i="25"/>
  <c r="M121" i="25" s="1"/>
  <c r="Q121" i="25" s="1"/>
  <c r="U121" i="25" s="1"/>
  <c r="Y121" i="25" s="1"/>
  <c r="AC121" i="25" s="1"/>
  <c r="AG121" i="25" s="1"/>
  <c r="AK121" i="25" s="1"/>
  <c r="AO121" i="25" s="1"/>
  <c r="AS121" i="25" s="1"/>
  <c r="AW121" i="25" s="1"/>
  <c r="BA121" i="25" s="1"/>
  <c r="Q182" i="25"/>
  <c r="U182" i="25" s="1"/>
  <c r="Y182" i="25" s="1"/>
  <c r="AC182" i="25" s="1"/>
  <c r="AG182" i="25" s="1"/>
  <c r="AK182" i="25" s="1"/>
  <c r="AO182" i="25" s="1"/>
  <c r="AS182" i="25" s="1"/>
  <c r="AW182" i="25" s="1"/>
  <c r="BA182" i="25" s="1"/>
  <c r="K198" i="25"/>
  <c r="P198" i="25"/>
  <c r="V198" i="25"/>
  <c r="AA198" i="25"/>
  <c r="AF198" i="25"/>
  <c r="AL198" i="25"/>
  <c r="AQ198" i="25"/>
  <c r="AV198" i="25"/>
  <c r="I220" i="25"/>
  <c r="O220" i="25"/>
  <c r="T220" i="25"/>
  <c r="Z220" i="25"/>
  <c r="AE220" i="25"/>
  <c r="AJ220" i="25"/>
  <c r="AP220" i="25"/>
  <c r="AU220" i="25"/>
  <c r="AZ220" i="25"/>
  <c r="D252" i="25"/>
  <c r="R252" i="25"/>
  <c r="AB252" i="25"/>
  <c r="AM252" i="25"/>
  <c r="AX252" i="25"/>
  <c r="H191" i="25"/>
  <c r="M180" i="25"/>
  <c r="Q180" i="25" s="1"/>
  <c r="U180" i="25" s="1"/>
  <c r="Y180" i="25" s="1"/>
  <c r="AC180" i="25" s="1"/>
  <c r="AG180" i="25" s="1"/>
  <c r="AK180" i="25" s="1"/>
  <c r="AO180" i="25" s="1"/>
  <c r="AS180" i="25" s="1"/>
  <c r="AW180" i="25" s="1"/>
  <c r="BA180" i="25" s="1"/>
  <c r="C163" i="25"/>
  <c r="H163" i="25" s="1"/>
  <c r="C177" i="25"/>
  <c r="C220" i="25" s="1"/>
  <c r="I198" i="25"/>
  <c r="O198" i="25"/>
  <c r="T198" i="25"/>
  <c r="Z198" i="25"/>
  <c r="AE198" i="25"/>
  <c r="AJ198" i="25"/>
  <c r="AP198" i="25"/>
  <c r="AU198" i="25"/>
  <c r="AZ198" i="25"/>
  <c r="E220" i="25"/>
  <c r="N220" i="25"/>
  <c r="S220" i="25"/>
  <c r="X220" i="25"/>
  <c r="AD220" i="25"/>
  <c r="AI220" i="25"/>
  <c r="AN220" i="25"/>
  <c r="AT220" i="25"/>
  <c r="AY220" i="25"/>
  <c r="Q229" i="25"/>
  <c r="U229" i="25" s="1"/>
  <c r="Y229" i="25" s="1"/>
  <c r="AC229" i="25" s="1"/>
  <c r="AG229" i="25" s="1"/>
  <c r="AK229" i="25" s="1"/>
  <c r="AO229" i="25" s="1"/>
  <c r="AS229" i="25" s="1"/>
  <c r="AW229" i="25" s="1"/>
  <c r="BA229" i="25" s="1"/>
  <c r="E198" i="25"/>
  <c r="N198" i="25"/>
  <c r="S198" i="25"/>
  <c r="X198" i="25"/>
  <c r="AD198" i="25"/>
  <c r="AI198" i="25"/>
  <c r="AN198" i="25"/>
  <c r="AT198" i="25"/>
  <c r="AY198" i="25"/>
  <c r="D220" i="25"/>
  <c r="L220" i="25"/>
  <c r="R220" i="25"/>
  <c r="W220" i="25"/>
  <c r="AB220" i="25"/>
  <c r="AH220" i="25"/>
  <c r="AM220" i="25"/>
  <c r="AR220" i="25"/>
  <c r="AX220" i="25"/>
  <c r="Q224" i="25"/>
  <c r="U224" i="25" s="1"/>
  <c r="Y224" i="25" s="1"/>
  <c r="AC224" i="25" s="1"/>
  <c r="AG224" i="25" s="1"/>
  <c r="AK224" i="25" s="1"/>
  <c r="AO224" i="25" s="1"/>
  <c r="AS224" i="25" s="1"/>
  <c r="AW224" i="25" s="1"/>
  <c r="BA224" i="25" s="1"/>
  <c r="I252" i="25"/>
  <c r="O252" i="25"/>
  <c r="O253" i="25" s="1"/>
  <c r="T252" i="25"/>
  <c r="T253" i="25" s="1"/>
  <c r="Z252" i="25"/>
  <c r="AE252" i="25"/>
  <c r="AJ252" i="25"/>
  <c r="AJ253" i="25" s="1"/>
  <c r="AP252" i="25"/>
  <c r="AP253" i="25" s="1"/>
  <c r="AU252" i="25"/>
  <c r="AZ252" i="25"/>
  <c r="Q179" i="25"/>
  <c r="U179" i="25" s="1"/>
  <c r="Y179" i="25" s="1"/>
  <c r="AC179" i="25" s="1"/>
  <c r="AG179" i="25" s="1"/>
  <c r="AK179" i="25" s="1"/>
  <c r="AO179" i="25" s="1"/>
  <c r="AS179" i="25" s="1"/>
  <c r="AW179" i="25" s="1"/>
  <c r="BA179" i="25" s="1"/>
  <c r="BB179" i="25"/>
  <c r="D198" i="25"/>
  <c r="L198" i="25"/>
  <c r="R198" i="25"/>
  <c r="W198" i="25"/>
  <c r="AB198" i="25"/>
  <c r="AH198" i="25"/>
  <c r="AM198" i="25"/>
  <c r="AR198" i="25"/>
  <c r="AX198" i="25"/>
  <c r="K220" i="25"/>
  <c r="K253" i="25" s="1"/>
  <c r="P220" i="25"/>
  <c r="P253" i="25" s="1"/>
  <c r="V220" i="25"/>
  <c r="V253" i="25" s="1"/>
  <c r="AA220" i="25"/>
  <c r="AF220" i="25"/>
  <c r="AF253" i="25" s="1"/>
  <c r="AL220" i="25"/>
  <c r="AL253" i="25" s="1"/>
  <c r="AQ220" i="25"/>
  <c r="AQ253" i="25" s="1"/>
  <c r="AV220" i="25"/>
  <c r="E252" i="25"/>
  <c r="H204" i="25"/>
  <c r="M204" i="25" s="1"/>
  <c r="Q204" i="25" s="1"/>
  <c r="U204" i="25" s="1"/>
  <c r="Y204" i="25" s="1"/>
  <c r="AC204" i="25" s="1"/>
  <c r="AG204" i="25" s="1"/>
  <c r="AK204" i="25" s="1"/>
  <c r="AO204" i="25" s="1"/>
  <c r="AS204" i="25" s="1"/>
  <c r="AW204" i="25" s="1"/>
  <c r="BA204" i="25" s="1"/>
  <c r="H216" i="25"/>
  <c r="C252" i="25"/>
  <c r="BD54" i="2"/>
  <c r="BD81" i="2" s="1"/>
  <c r="BD107" i="2" s="1"/>
  <c r="BD138" i="2" s="1"/>
  <c r="AN253" i="25" l="1"/>
  <c r="S253" i="25"/>
  <c r="AH84" i="25"/>
  <c r="AH110" i="25" s="1"/>
  <c r="AH141" i="25" s="1"/>
  <c r="C110" i="25"/>
  <c r="AE110" i="25"/>
  <c r="AE141" i="25" s="1"/>
  <c r="AT110" i="25"/>
  <c r="AT141" i="25" s="1"/>
  <c r="I84" i="25"/>
  <c r="I110" i="25" s="1"/>
  <c r="I141" i="25" s="1"/>
  <c r="Q56" i="25"/>
  <c r="U56" i="25" s="1"/>
  <c r="Y56" i="25" s="1"/>
  <c r="AC56" i="25" s="1"/>
  <c r="AG56" i="25" s="1"/>
  <c r="AK56" i="25" s="1"/>
  <c r="AO56" i="25" s="1"/>
  <c r="AS56" i="25" s="1"/>
  <c r="AW56" i="25" s="1"/>
  <c r="BA56" i="25" s="1"/>
  <c r="D141" i="25"/>
  <c r="AX84" i="25"/>
  <c r="AX110" i="25" s="1"/>
  <c r="AX141" i="25" s="1"/>
  <c r="R84" i="25"/>
  <c r="R110" i="25" s="1"/>
  <c r="R141" i="25" s="1"/>
  <c r="AJ110" i="25"/>
  <c r="AJ141" i="25" s="1"/>
  <c r="N253" i="25"/>
  <c r="T141" i="25"/>
  <c r="K254" i="25"/>
  <c r="H177" i="25"/>
  <c r="M177" i="25" s="1"/>
  <c r="Q177" i="25" s="1"/>
  <c r="U177" i="25" s="1"/>
  <c r="Y177" i="25" s="1"/>
  <c r="AC177" i="25" s="1"/>
  <c r="AG177" i="25" s="1"/>
  <c r="AK177" i="25" s="1"/>
  <c r="AO177" i="25" s="1"/>
  <c r="AS177" i="25" s="1"/>
  <c r="AW177" i="25" s="1"/>
  <c r="BA177" i="25" s="1"/>
  <c r="AU141" i="25"/>
  <c r="AI253" i="25"/>
  <c r="O141" i="25"/>
  <c r="AR110" i="25"/>
  <c r="AR141" i="25" s="1"/>
  <c r="BE110" i="25"/>
  <c r="P110" i="25"/>
  <c r="P141" i="25" s="1"/>
  <c r="AY253" i="25"/>
  <c r="AD253" i="25"/>
  <c r="X110" i="25"/>
  <c r="X141" i="25" s="1"/>
  <c r="AM84" i="25"/>
  <c r="AM110" i="25" s="1"/>
  <c r="AM141" i="25" s="1"/>
  <c r="AY84" i="25"/>
  <c r="AY110" i="25" s="1"/>
  <c r="AY141" i="25" s="1"/>
  <c r="S84" i="25"/>
  <c r="S110" i="25" s="1"/>
  <c r="S141" i="25" s="1"/>
  <c r="AT253" i="25"/>
  <c r="X253" i="25"/>
  <c r="AD141" i="25"/>
  <c r="AV253" i="25"/>
  <c r="AZ253" i="25"/>
  <c r="I253" i="25"/>
  <c r="H243" i="25"/>
  <c r="M243" i="25" s="1"/>
  <c r="Q243" i="25" s="1"/>
  <c r="U243" i="25" s="1"/>
  <c r="Y243" i="25" s="1"/>
  <c r="AC243" i="25" s="1"/>
  <c r="AG243" i="25" s="1"/>
  <c r="AK243" i="25" s="1"/>
  <c r="AO243" i="25" s="1"/>
  <c r="AS243" i="25" s="1"/>
  <c r="AW243" i="25" s="1"/>
  <c r="BA243" i="25" s="1"/>
  <c r="AA253" i="25"/>
  <c r="AE253" i="25"/>
  <c r="M191" i="25"/>
  <c r="BB191" i="25" s="1"/>
  <c r="BB220" i="25" s="1"/>
  <c r="AU253" i="25"/>
  <c r="Z253" i="25"/>
  <c r="Q93" i="25"/>
  <c r="Q97" i="25" s="1"/>
  <c r="E110" i="25"/>
  <c r="E141" i="25" s="1"/>
  <c r="AL84" i="25"/>
  <c r="AL110" i="25" s="1"/>
  <c r="AL141" i="25" s="1"/>
  <c r="BD200" i="2"/>
  <c r="E253" i="25"/>
  <c r="V110" i="25"/>
  <c r="V141" i="25" s="1"/>
  <c r="H252" i="25"/>
  <c r="M252" i="25" s="1"/>
  <c r="Q252" i="25" s="1"/>
  <c r="U252" i="25" s="1"/>
  <c r="Y252" i="25" s="1"/>
  <c r="AC252" i="25" s="1"/>
  <c r="AG252" i="25" s="1"/>
  <c r="AK252" i="25" s="1"/>
  <c r="AO252" i="25" s="1"/>
  <c r="AS252" i="25" s="1"/>
  <c r="C253" i="25"/>
  <c r="M163" i="25"/>
  <c r="H140" i="25"/>
  <c r="M140" i="25" s="1"/>
  <c r="Q140" i="25" s="1"/>
  <c r="U140" i="25" s="1"/>
  <c r="Y140" i="25" s="1"/>
  <c r="AC140" i="25" s="1"/>
  <c r="AG140" i="25" s="1"/>
  <c r="AK140" i="25" s="1"/>
  <c r="AO140" i="25" s="1"/>
  <c r="AS140" i="25" s="1"/>
  <c r="AW140" i="25" s="1"/>
  <c r="BA140" i="25" s="1"/>
  <c r="C141" i="25"/>
  <c r="Q23" i="25"/>
  <c r="AR253" i="25"/>
  <c r="W253" i="25"/>
  <c r="C198" i="25"/>
  <c r="H198" i="25" s="1"/>
  <c r="U93" i="25"/>
  <c r="Q107" i="25"/>
  <c r="H57" i="25"/>
  <c r="M34" i="25"/>
  <c r="AX253" i="25"/>
  <c r="AB253" i="25"/>
  <c r="D253" i="25"/>
  <c r="D254" i="25" s="1"/>
  <c r="H83" i="25"/>
  <c r="H108" i="25"/>
  <c r="H29" i="25"/>
  <c r="M29" i="25" s="1"/>
  <c r="H220" i="25"/>
  <c r="H217" i="25"/>
  <c r="M216" i="25"/>
  <c r="BB131" i="25"/>
  <c r="BB56" i="25"/>
  <c r="BB126" i="25"/>
  <c r="BB47" i="25"/>
  <c r="BB111" i="25"/>
  <c r="BB34" i="25"/>
  <c r="BB112" i="25"/>
  <c r="Q191" i="25"/>
  <c r="U191" i="25" s="1"/>
  <c r="Y191" i="25" s="1"/>
  <c r="AC191" i="25" s="1"/>
  <c r="AG191" i="25" s="1"/>
  <c r="AK191" i="25" s="1"/>
  <c r="AO191" i="25" s="1"/>
  <c r="AS191" i="25" s="1"/>
  <c r="AW191" i="25" s="1"/>
  <c r="BA191" i="25" s="1"/>
  <c r="AH253" i="25"/>
  <c r="L253" i="25"/>
  <c r="BB132" i="25"/>
  <c r="BB133" i="25"/>
  <c r="AM253" i="25"/>
  <c r="R253" i="25"/>
  <c r="L10" i="23"/>
  <c r="J25" i="23"/>
  <c r="I25" i="23"/>
  <c r="H25" i="23"/>
  <c r="G25" i="23"/>
  <c r="F25" i="23"/>
  <c r="E25" i="23"/>
  <c r="L23" i="23"/>
  <c r="K23" i="23"/>
  <c r="L22" i="23"/>
  <c r="K22" i="23"/>
  <c r="L21" i="23"/>
  <c r="K21" i="23"/>
  <c r="J19" i="23"/>
  <c r="I19" i="23"/>
  <c r="H19" i="23"/>
  <c r="G19" i="23"/>
  <c r="F19" i="23"/>
  <c r="E19" i="23"/>
  <c r="L18" i="23"/>
  <c r="K18" i="23"/>
  <c r="L16" i="23"/>
  <c r="K16" i="23"/>
  <c r="L14" i="23"/>
  <c r="K14" i="23"/>
  <c r="L13" i="23"/>
  <c r="K13" i="23"/>
  <c r="L12" i="23"/>
  <c r="K12" i="23"/>
  <c r="L11" i="23"/>
  <c r="K11" i="23"/>
  <c r="K10" i="23"/>
  <c r="E254" i="25" l="1"/>
  <c r="AW252" i="25"/>
  <c r="BA252" i="25" s="1"/>
  <c r="BD220" i="2"/>
  <c r="E26" i="23"/>
  <c r="I26" i="23"/>
  <c r="BB115" i="25"/>
  <c r="BB114" i="25"/>
  <c r="BB136" i="25"/>
  <c r="BB57" i="25"/>
  <c r="H84" i="25"/>
  <c r="M83" i="25"/>
  <c r="M57" i="25"/>
  <c r="Q34" i="25"/>
  <c r="U97" i="25"/>
  <c r="Y93" i="25"/>
  <c r="H253" i="25"/>
  <c r="BB127" i="25"/>
  <c r="BB128" i="25"/>
  <c r="M220" i="25"/>
  <c r="M217" i="25"/>
  <c r="Q216" i="25"/>
  <c r="H110" i="25"/>
  <c r="H141" i="25" s="1"/>
  <c r="M108" i="25"/>
  <c r="Q108" i="25"/>
  <c r="U107" i="25"/>
  <c r="Q29" i="25"/>
  <c r="U23" i="25"/>
  <c r="M198" i="25"/>
  <c r="Q163" i="25"/>
  <c r="K25" i="23"/>
  <c r="H26" i="23"/>
  <c r="L25" i="23"/>
  <c r="G26" i="23"/>
  <c r="F26" i="23"/>
  <c r="J26" i="23"/>
  <c r="P26" i="23"/>
  <c r="L19" i="23"/>
  <c r="D26" i="23"/>
  <c r="K19" i="23"/>
  <c r="I33" i="2"/>
  <c r="H33" i="2"/>
  <c r="H63" i="2"/>
  <c r="H53" i="2"/>
  <c r="I47" i="2"/>
  <c r="H47" i="2"/>
  <c r="I44" i="2"/>
  <c r="H44" i="2"/>
  <c r="M253" i="25" l="1"/>
  <c r="BD253" i="2"/>
  <c r="K26" i="23"/>
  <c r="H142" i="25"/>
  <c r="Q198" i="25"/>
  <c r="U163" i="25"/>
  <c r="U108" i="25"/>
  <c r="Y107" i="25"/>
  <c r="Q220" i="25"/>
  <c r="Q217" i="25"/>
  <c r="U216" i="25"/>
  <c r="AC93" i="25"/>
  <c r="Y97" i="25"/>
  <c r="Q83" i="25"/>
  <c r="M84" i="25"/>
  <c r="M110" i="25" s="1"/>
  <c r="U29" i="25"/>
  <c r="Y23" i="25"/>
  <c r="Q57" i="25"/>
  <c r="U34" i="25"/>
  <c r="BB137" i="25"/>
  <c r="BB138" i="25"/>
  <c r="Q253" i="25"/>
  <c r="L26" i="23"/>
  <c r="L17" i="2"/>
  <c r="BA17" i="2" s="1"/>
  <c r="I36" i="2"/>
  <c r="H36" i="2"/>
  <c r="I23" i="2"/>
  <c r="H23" i="2"/>
  <c r="H28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C36" i="21" l="1"/>
  <c r="D23" i="15"/>
  <c r="M141" i="25"/>
  <c r="U83" i="25"/>
  <c r="Q84" i="25"/>
  <c r="Q110" i="25" s="1"/>
  <c r="U220" i="25"/>
  <c r="U253" i="25" s="1"/>
  <c r="U217" i="25"/>
  <c r="Y216" i="25"/>
  <c r="Y108" i="25"/>
  <c r="AC107" i="25"/>
  <c r="U57" i="25"/>
  <c r="Y34" i="25"/>
  <c r="AC97" i="25"/>
  <c r="AG93" i="25"/>
  <c r="Y29" i="25"/>
  <c r="AC23" i="25"/>
  <c r="U198" i="25"/>
  <c r="Y163" i="25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Y57" i="25" l="1"/>
  <c r="AC34" i="25"/>
  <c r="AC29" i="25"/>
  <c r="AG23" i="25"/>
  <c r="AG97" i="25"/>
  <c r="AK93" i="25"/>
  <c r="AC108" i="25"/>
  <c r="AG107" i="25"/>
  <c r="Q141" i="25"/>
  <c r="M142" i="25"/>
  <c r="Y198" i="25"/>
  <c r="AC163" i="25"/>
  <c r="Y220" i="25"/>
  <c r="Y253" i="25" s="1"/>
  <c r="Y217" i="25"/>
  <c r="AC216" i="25"/>
  <c r="Y83" i="25"/>
  <c r="U84" i="25"/>
  <c r="U110" i="25" s="1"/>
  <c r="G46" i="12"/>
  <c r="G29" i="12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Y95" i="2"/>
  <c r="AX95" i="2"/>
  <c r="AW95" i="2"/>
  <c r="AU95" i="2"/>
  <c r="AT95" i="2"/>
  <c r="AS95" i="2"/>
  <c r="AQ95" i="2"/>
  <c r="AP95" i="2"/>
  <c r="AO95" i="2"/>
  <c r="AM95" i="2"/>
  <c r="AL95" i="2"/>
  <c r="AK95" i="2"/>
  <c r="AI95" i="2"/>
  <c r="AH95" i="2"/>
  <c r="AG95" i="2"/>
  <c r="AE95" i="2"/>
  <c r="AD95" i="2"/>
  <c r="AC95" i="2"/>
  <c r="AA95" i="2"/>
  <c r="Z95" i="2"/>
  <c r="Y95" i="2"/>
  <c r="W95" i="2"/>
  <c r="V95" i="2"/>
  <c r="U95" i="2"/>
  <c r="S95" i="2"/>
  <c r="R95" i="2"/>
  <c r="Q95" i="2"/>
  <c r="O95" i="2"/>
  <c r="N95" i="2"/>
  <c r="M95" i="2"/>
  <c r="I95" i="2"/>
  <c r="H95" i="2"/>
  <c r="D95" i="2"/>
  <c r="C95" i="2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G251" i="2"/>
  <c r="L251" i="2" s="1"/>
  <c r="G250" i="2"/>
  <c r="L250" i="2" s="1"/>
  <c r="AY249" i="2"/>
  <c r="AX249" i="2"/>
  <c r="AW249" i="2"/>
  <c r="AU249" i="2"/>
  <c r="AT249" i="2"/>
  <c r="AS249" i="2"/>
  <c r="AQ249" i="2"/>
  <c r="AP249" i="2"/>
  <c r="AO249" i="2"/>
  <c r="AM249" i="2"/>
  <c r="AL249" i="2"/>
  <c r="AK249" i="2"/>
  <c r="AI249" i="2"/>
  <c r="AH249" i="2"/>
  <c r="AG249" i="2"/>
  <c r="AE249" i="2"/>
  <c r="AD249" i="2"/>
  <c r="AC249" i="2"/>
  <c r="AA249" i="2"/>
  <c r="Z249" i="2"/>
  <c r="Y249" i="2"/>
  <c r="W249" i="2"/>
  <c r="V249" i="2"/>
  <c r="U249" i="2"/>
  <c r="S249" i="2"/>
  <c r="R249" i="2"/>
  <c r="Q249" i="2"/>
  <c r="O249" i="2"/>
  <c r="N249" i="2"/>
  <c r="M249" i="2"/>
  <c r="I249" i="2"/>
  <c r="H249" i="2"/>
  <c r="D249" i="2"/>
  <c r="C249" i="2"/>
  <c r="G248" i="2"/>
  <c r="L248" i="2" s="1"/>
  <c r="G247" i="2"/>
  <c r="L247" i="2" s="1"/>
  <c r="G246" i="2"/>
  <c r="L246" i="2" s="1"/>
  <c r="G245" i="2"/>
  <c r="L245" i="2" s="1"/>
  <c r="G244" i="2"/>
  <c r="L244" i="2" s="1"/>
  <c r="AY242" i="2"/>
  <c r="AX242" i="2"/>
  <c r="AW242" i="2"/>
  <c r="AU242" i="2"/>
  <c r="AT242" i="2"/>
  <c r="AS242" i="2"/>
  <c r="AQ242" i="2"/>
  <c r="AP242" i="2"/>
  <c r="AO242" i="2"/>
  <c r="AM242" i="2"/>
  <c r="AL242" i="2"/>
  <c r="AK242" i="2"/>
  <c r="AI242" i="2"/>
  <c r="AH242" i="2"/>
  <c r="AG242" i="2"/>
  <c r="AE242" i="2"/>
  <c r="AD242" i="2"/>
  <c r="AC242" i="2"/>
  <c r="AA242" i="2"/>
  <c r="Z242" i="2"/>
  <c r="Y242" i="2"/>
  <c r="W242" i="2"/>
  <c r="V242" i="2"/>
  <c r="U242" i="2"/>
  <c r="S242" i="2"/>
  <c r="R242" i="2"/>
  <c r="Q242" i="2"/>
  <c r="O242" i="2"/>
  <c r="N242" i="2"/>
  <c r="M242" i="2"/>
  <c r="I242" i="2"/>
  <c r="H242" i="2"/>
  <c r="D242" i="2"/>
  <c r="C242" i="2"/>
  <c r="G241" i="2"/>
  <c r="L241" i="2" s="1"/>
  <c r="G240" i="2"/>
  <c r="L240" i="2" s="1"/>
  <c r="G239" i="2"/>
  <c r="L239" i="2" s="1"/>
  <c r="G238" i="2"/>
  <c r="L238" i="2" s="1"/>
  <c r="G237" i="2"/>
  <c r="L237" i="2" s="1"/>
  <c r="G236" i="2"/>
  <c r="L236" i="2" s="1"/>
  <c r="G235" i="2"/>
  <c r="L235" i="2" s="1"/>
  <c r="AY234" i="2"/>
  <c r="AX234" i="2"/>
  <c r="AW234" i="2"/>
  <c r="AU234" i="2"/>
  <c r="AT234" i="2"/>
  <c r="AS234" i="2"/>
  <c r="AQ234" i="2"/>
  <c r="AP234" i="2"/>
  <c r="AO234" i="2"/>
  <c r="AM234" i="2"/>
  <c r="AL234" i="2"/>
  <c r="AK234" i="2"/>
  <c r="AI234" i="2"/>
  <c r="AH234" i="2"/>
  <c r="AG234" i="2"/>
  <c r="AE234" i="2"/>
  <c r="AD234" i="2"/>
  <c r="AC234" i="2"/>
  <c r="AA234" i="2"/>
  <c r="Z234" i="2"/>
  <c r="Y234" i="2"/>
  <c r="W234" i="2"/>
  <c r="V234" i="2"/>
  <c r="U234" i="2"/>
  <c r="S234" i="2"/>
  <c r="R234" i="2"/>
  <c r="Q234" i="2"/>
  <c r="O234" i="2"/>
  <c r="N234" i="2"/>
  <c r="M234" i="2"/>
  <c r="I234" i="2"/>
  <c r="H234" i="2"/>
  <c r="D234" i="2"/>
  <c r="C234" i="2"/>
  <c r="G233" i="2"/>
  <c r="L233" i="2" s="1"/>
  <c r="G232" i="2"/>
  <c r="L232" i="2" s="1"/>
  <c r="G231" i="2"/>
  <c r="L231" i="2" s="1"/>
  <c r="G230" i="2"/>
  <c r="L230" i="2" s="1"/>
  <c r="AY229" i="2"/>
  <c r="AX229" i="2"/>
  <c r="AW229" i="2"/>
  <c r="AU229" i="2"/>
  <c r="AT229" i="2"/>
  <c r="AS229" i="2"/>
  <c r="AQ229" i="2"/>
  <c r="AP229" i="2"/>
  <c r="AO229" i="2"/>
  <c r="AM229" i="2"/>
  <c r="AL229" i="2"/>
  <c r="AK229" i="2"/>
  <c r="AI229" i="2"/>
  <c r="AH229" i="2"/>
  <c r="AG229" i="2"/>
  <c r="AE229" i="2"/>
  <c r="AD229" i="2"/>
  <c r="AC229" i="2"/>
  <c r="AA229" i="2"/>
  <c r="Z229" i="2"/>
  <c r="Y229" i="2"/>
  <c r="W229" i="2"/>
  <c r="V229" i="2"/>
  <c r="U229" i="2"/>
  <c r="S229" i="2"/>
  <c r="R229" i="2"/>
  <c r="Q229" i="2"/>
  <c r="O229" i="2"/>
  <c r="N229" i="2"/>
  <c r="M229" i="2"/>
  <c r="I229" i="2"/>
  <c r="H229" i="2"/>
  <c r="D229" i="2"/>
  <c r="C229" i="2"/>
  <c r="G228" i="2"/>
  <c r="L228" i="2" s="1"/>
  <c r="G227" i="2"/>
  <c r="L227" i="2" s="1"/>
  <c r="G226" i="2"/>
  <c r="L226" i="2" s="1"/>
  <c r="G225" i="2"/>
  <c r="L225" i="2" s="1"/>
  <c r="AY224" i="2"/>
  <c r="AX224" i="2"/>
  <c r="AW224" i="2"/>
  <c r="AU224" i="2"/>
  <c r="AT224" i="2"/>
  <c r="AS224" i="2"/>
  <c r="AQ224" i="2"/>
  <c r="AP224" i="2"/>
  <c r="AO224" i="2"/>
  <c r="AM224" i="2"/>
  <c r="AL224" i="2"/>
  <c r="AK224" i="2"/>
  <c r="AI224" i="2"/>
  <c r="AH224" i="2"/>
  <c r="AG224" i="2"/>
  <c r="AE224" i="2"/>
  <c r="AD224" i="2"/>
  <c r="AC224" i="2"/>
  <c r="AA224" i="2"/>
  <c r="Z224" i="2"/>
  <c r="Y224" i="2"/>
  <c r="W224" i="2"/>
  <c r="V224" i="2"/>
  <c r="U224" i="2"/>
  <c r="S224" i="2"/>
  <c r="R224" i="2"/>
  <c r="Q224" i="2"/>
  <c r="O224" i="2"/>
  <c r="N224" i="2"/>
  <c r="M224" i="2"/>
  <c r="I224" i="2"/>
  <c r="H224" i="2"/>
  <c r="D224" i="2"/>
  <c r="C224" i="2"/>
  <c r="G223" i="2"/>
  <c r="L223" i="2" s="1"/>
  <c r="G222" i="2"/>
  <c r="L222" i="2" s="1"/>
  <c r="G221" i="2"/>
  <c r="L221" i="2" s="1"/>
  <c r="AY218" i="2"/>
  <c r="AX218" i="2"/>
  <c r="AW218" i="2"/>
  <c r="AU218" i="2"/>
  <c r="AT218" i="2"/>
  <c r="AS218" i="2"/>
  <c r="AQ218" i="2"/>
  <c r="AP218" i="2"/>
  <c r="AO218" i="2"/>
  <c r="AM218" i="2"/>
  <c r="AL218" i="2"/>
  <c r="AK218" i="2"/>
  <c r="AI218" i="2"/>
  <c r="AH218" i="2"/>
  <c r="AG218" i="2"/>
  <c r="AE218" i="2"/>
  <c r="AD218" i="2"/>
  <c r="AC218" i="2"/>
  <c r="AA218" i="2"/>
  <c r="Z218" i="2"/>
  <c r="Y218" i="2"/>
  <c r="W218" i="2"/>
  <c r="V218" i="2"/>
  <c r="U218" i="2"/>
  <c r="S218" i="2"/>
  <c r="R218" i="2"/>
  <c r="Q218" i="2"/>
  <c r="O218" i="2"/>
  <c r="N218" i="2"/>
  <c r="M218" i="2"/>
  <c r="I218" i="2"/>
  <c r="H218" i="2"/>
  <c r="D218" i="2"/>
  <c r="C218" i="2"/>
  <c r="G217" i="2"/>
  <c r="L217" i="2" s="1"/>
  <c r="G216" i="2"/>
  <c r="L216" i="2" s="1"/>
  <c r="G215" i="2"/>
  <c r="L215" i="2" s="1"/>
  <c r="G214" i="2"/>
  <c r="L214" i="2" s="1"/>
  <c r="G213" i="2"/>
  <c r="L213" i="2" s="1"/>
  <c r="AY212" i="2"/>
  <c r="AX212" i="2"/>
  <c r="AW212" i="2"/>
  <c r="AU212" i="2"/>
  <c r="AT212" i="2"/>
  <c r="AS212" i="2"/>
  <c r="AQ212" i="2"/>
  <c r="AP212" i="2"/>
  <c r="AO212" i="2"/>
  <c r="AM212" i="2"/>
  <c r="AL212" i="2"/>
  <c r="AK212" i="2"/>
  <c r="AI212" i="2"/>
  <c r="AH212" i="2"/>
  <c r="AG212" i="2"/>
  <c r="AE212" i="2"/>
  <c r="AD212" i="2"/>
  <c r="AC212" i="2"/>
  <c r="AA212" i="2"/>
  <c r="Z212" i="2"/>
  <c r="Y212" i="2"/>
  <c r="W212" i="2"/>
  <c r="V212" i="2"/>
  <c r="U212" i="2"/>
  <c r="S212" i="2"/>
  <c r="R212" i="2"/>
  <c r="Q212" i="2"/>
  <c r="O212" i="2"/>
  <c r="N212" i="2"/>
  <c r="M212" i="2"/>
  <c r="I212" i="2"/>
  <c r="H212" i="2"/>
  <c r="D212" i="2"/>
  <c r="C212" i="2"/>
  <c r="G211" i="2"/>
  <c r="L211" i="2" s="1"/>
  <c r="G210" i="2"/>
  <c r="L210" i="2" s="1"/>
  <c r="G209" i="2"/>
  <c r="L209" i="2" s="1"/>
  <c r="G208" i="2"/>
  <c r="L208" i="2" s="1"/>
  <c r="G207" i="2"/>
  <c r="L207" i="2" s="1"/>
  <c r="AY206" i="2"/>
  <c r="AX206" i="2"/>
  <c r="AW206" i="2"/>
  <c r="AU206" i="2"/>
  <c r="AT206" i="2"/>
  <c r="AS206" i="2"/>
  <c r="AQ206" i="2"/>
  <c r="AP206" i="2"/>
  <c r="AO206" i="2"/>
  <c r="AM206" i="2"/>
  <c r="AL206" i="2"/>
  <c r="AK206" i="2"/>
  <c r="AI206" i="2"/>
  <c r="AH206" i="2"/>
  <c r="AG206" i="2"/>
  <c r="AE206" i="2"/>
  <c r="AD206" i="2"/>
  <c r="AC206" i="2"/>
  <c r="AA206" i="2"/>
  <c r="Z206" i="2"/>
  <c r="Y206" i="2"/>
  <c r="W206" i="2"/>
  <c r="V206" i="2"/>
  <c r="U206" i="2"/>
  <c r="S206" i="2"/>
  <c r="R206" i="2"/>
  <c r="Q206" i="2"/>
  <c r="O206" i="2"/>
  <c r="N206" i="2"/>
  <c r="M206" i="2"/>
  <c r="I206" i="2"/>
  <c r="H206" i="2"/>
  <c r="D206" i="2"/>
  <c r="C206" i="2"/>
  <c r="G205" i="2"/>
  <c r="L205" i="2" s="1"/>
  <c r="G204" i="2"/>
  <c r="L204" i="2" s="1"/>
  <c r="G203" i="2"/>
  <c r="L203" i="2" s="1"/>
  <c r="G202" i="2"/>
  <c r="G201" i="2"/>
  <c r="L201" i="2" s="1"/>
  <c r="AY197" i="2"/>
  <c r="AX197" i="2"/>
  <c r="AW197" i="2"/>
  <c r="AU197" i="2"/>
  <c r="AT197" i="2"/>
  <c r="AS197" i="2"/>
  <c r="AQ197" i="2"/>
  <c r="AP197" i="2"/>
  <c r="AO197" i="2"/>
  <c r="AM197" i="2"/>
  <c r="AL197" i="2"/>
  <c r="AK197" i="2"/>
  <c r="AI197" i="2"/>
  <c r="AH197" i="2"/>
  <c r="AG197" i="2"/>
  <c r="AE197" i="2"/>
  <c r="AD197" i="2"/>
  <c r="AC197" i="2"/>
  <c r="AA197" i="2"/>
  <c r="Z197" i="2"/>
  <c r="Y197" i="2"/>
  <c r="W197" i="2"/>
  <c r="V197" i="2"/>
  <c r="U197" i="2"/>
  <c r="S197" i="2"/>
  <c r="R197" i="2"/>
  <c r="Q197" i="2"/>
  <c r="O197" i="2"/>
  <c r="N197" i="2"/>
  <c r="M197" i="2"/>
  <c r="I197" i="2"/>
  <c r="H197" i="2"/>
  <c r="D197" i="2"/>
  <c r="C197" i="2"/>
  <c r="G196" i="2"/>
  <c r="G195" i="2"/>
  <c r="L195" i="2" s="1"/>
  <c r="G194" i="2"/>
  <c r="L194" i="2" s="1"/>
  <c r="G193" i="2"/>
  <c r="L193" i="2" s="1"/>
  <c r="G192" i="2"/>
  <c r="L192" i="2" s="1"/>
  <c r="AY191" i="2"/>
  <c r="AX191" i="2"/>
  <c r="AW191" i="2"/>
  <c r="AU191" i="2"/>
  <c r="AT191" i="2"/>
  <c r="AS191" i="2"/>
  <c r="AQ191" i="2"/>
  <c r="AP191" i="2"/>
  <c r="AO191" i="2"/>
  <c r="AM191" i="2"/>
  <c r="AL191" i="2"/>
  <c r="AK191" i="2"/>
  <c r="AI191" i="2"/>
  <c r="AH191" i="2"/>
  <c r="AG191" i="2"/>
  <c r="AE191" i="2"/>
  <c r="AD191" i="2"/>
  <c r="AC191" i="2"/>
  <c r="AA191" i="2"/>
  <c r="Z191" i="2"/>
  <c r="Y191" i="2"/>
  <c r="W191" i="2"/>
  <c r="V191" i="2"/>
  <c r="U191" i="2"/>
  <c r="S191" i="2"/>
  <c r="R191" i="2"/>
  <c r="Q191" i="2"/>
  <c r="O191" i="2"/>
  <c r="N191" i="2"/>
  <c r="M191" i="2"/>
  <c r="I191" i="2"/>
  <c r="D191" i="2"/>
  <c r="C191" i="2"/>
  <c r="G190" i="2"/>
  <c r="L190" i="2" s="1"/>
  <c r="G189" i="2"/>
  <c r="L189" i="2" s="1"/>
  <c r="G188" i="2"/>
  <c r="L188" i="2" s="1"/>
  <c r="G187" i="2"/>
  <c r="L187" i="2" s="1"/>
  <c r="G186" i="2"/>
  <c r="L186" i="2" s="1"/>
  <c r="G185" i="2"/>
  <c r="L185" i="2" s="1"/>
  <c r="G184" i="2"/>
  <c r="L184" i="2" s="1"/>
  <c r="G183" i="2"/>
  <c r="L183" i="2" s="1"/>
  <c r="G182" i="2"/>
  <c r="L182" i="2" s="1"/>
  <c r="G181" i="2"/>
  <c r="L181" i="2" s="1"/>
  <c r="G180" i="2"/>
  <c r="L180" i="2" s="1"/>
  <c r="G178" i="2"/>
  <c r="L178" i="2" s="1"/>
  <c r="AY177" i="2"/>
  <c r="AX177" i="2"/>
  <c r="AW177" i="2"/>
  <c r="AU177" i="2"/>
  <c r="AT177" i="2"/>
  <c r="AS177" i="2"/>
  <c r="AQ177" i="2"/>
  <c r="AP177" i="2"/>
  <c r="AO177" i="2"/>
  <c r="AM177" i="2"/>
  <c r="AL177" i="2"/>
  <c r="AK177" i="2"/>
  <c r="AI177" i="2"/>
  <c r="AH177" i="2"/>
  <c r="AG177" i="2"/>
  <c r="AE177" i="2"/>
  <c r="AD177" i="2"/>
  <c r="AC177" i="2"/>
  <c r="AA177" i="2"/>
  <c r="Z177" i="2"/>
  <c r="Y177" i="2"/>
  <c r="W177" i="2"/>
  <c r="V177" i="2"/>
  <c r="U177" i="2"/>
  <c r="S177" i="2"/>
  <c r="R177" i="2"/>
  <c r="Q177" i="2"/>
  <c r="O177" i="2"/>
  <c r="N177" i="2"/>
  <c r="M177" i="2"/>
  <c r="I177" i="2"/>
  <c r="D177" i="2"/>
  <c r="C177" i="2"/>
  <c r="G176" i="2"/>
  <c r="G175" i="2"/>
  <c r="G174" i="2"/>
  <c r="G173" i="2"/>
  <c r="G172" i="2"/>
  <c r="G171" i="2"/>
  <c r="G168" i="2"/>
  <c r="L168" i="2" s="1"/>
  <c r="G167" i="2"/>
  <c r="L167" i="2" s="1"/>
  <c r="AY166" i="2"/>
  <c r="AX166" i="2"/>
  <c r="AW166" i="2"/>
  <c r="AU166" i="2"/>
  <c r="AT166" i="2"/>
  <c r="AS166" i="2"/>
  <c r="AQ166" i="2"/>
  <c r="AP166" i="2"/>
  <c r="AO166" i="2"/>
  <c r="AM166" i="2"/>
  <c r="AL166" i="2"/>
  <c r="AK166" i="2"/>
  <c r="AI166" i="2"/>
  <c r="AH166" i="2"/>
  <c r="AG166" i="2"/>
  <c r="AE166" i="2"/>
  <c r="AD166" i="2"/>
  <c r="AC166" i="2"/>
  <c r="AA166" i="2"/>
  <c r="Z166" i="2"/>
  <c r="Y166" i="2"/>
  <c r="W166" i="2"/>
  <c r="V166" i="2"/>
  <c r="U166" i="2"/>
  <c r="S166" i="2"/>
  <c r="R166" i="2"/>
  <c r="Q166" i="2"/>
  <c r="O166" i="2"/>
  <c r="N166" i="2"/>
  <c r="M166" i="2"/>
  <c r="I166" i="2"/>
  <c r="H166" i="2"/>
  <c r="D166" i="2"/>
  <c r="C166" i="2"/>
  <c r="G165" i="2"/>
  <c r="L165" i="2" s="1"/>
  <c r="G164" i="2"/>
  <c r="L164" i="2" s="1"/>
  <c r="G162" i="2"/>
  <c r="L162" i="2" s="1"/>
  <c r="G160" i="2"/>
  <c r="L160" i="2" s="1"/>
  <c r="G159" i="2"/>
  <c r="L159" i="2" s="1"/>
  <c r="G158" i="2"/>
  <c r="L158" i="2" s="1"/>
  <c r="G157" i="2"/>
  <c r="L157" i="2" s="1"/>
  <c r="AY156" i="2"/>
  <c r="AY163" i="2" s="1"/>
  <c r="AX156" i="2"/>
  <c r="AX163" i="2" s="1"/>
  <c r="AW156" i="2"/>
  <c r="AW163" i="2" s="1"/>
  <c r="AU156" i="2"/>
  <c r="AU163" i="2" s="1"/>
  <c r="AT156" i="2"/>
  <c r="AT163" i="2" s="1"/>
  <c r="AS156" i="2"/>
  <c r="AS163" i="2" s="1"/>
  <c r="AQ156" i="2"/>
  <c r="AQ163" i="2" s="1"/>
  <c r="AP156" i="2"/>
  <c r="AP163" i="2" s="1"/>
  <c r="AO156" i="2"/>
  <c r="AO163" i="2" s="1"/>
  <c r="AM156" i="2"/>
  <c r="AM163" i="2" s="1"/>
  <c r="AL156" i="2"/>
  <c r="AL163" i="2" s="1"/>
  <c r="AK156" i="2"/>
  <c r="AK163" i="2" s="1"/>
  <c r="AI156" i="2"/>
  <c r="AI163" i="2" s="1"/>
  <c r="AH156" i="2"/>
  <c r="AH163" i="2" s="1"/>
  <c r="AG156" i="2"/>
  <c r="AG163" i="2" s="1"/>
  <c r="AE156" i="2"/>
  <c r="AE163" i="2" s="1"/>
  <c r="AD156" i="2"/>
  <c r="AD163" i="2" s="1"/>
  <c r="AC156" i="2"/>
  <c r="AC163" i="2" s="1"/>
  <c r="AA156" i="2"/>
  <c r="AA163" i="2" s="1"/>
  <c r="Z156" i="2"/>
  <c r="Z163" i="2" s="1"/>
  <c r="Y156" i="2"/>
  <c r="Y163" i="2" s="1"/>
  <c r="W156" i="2"/>
  <c r="W163" i="2" s="1"/>
  <c r="V156" i="2"/>
  <c r="V163" i="2" s="1"/>
  <c r="U156" i="2"/>
  <c r="U163" i="2" s="1"/>
  <c r="S156" i="2"/>
  <c r="S163" i="2" s="1"/>
  <c r="R156" i="2"/>
  <c r="R163" i="2" s="1"/>
  <c r="Q156" i="2"/>
  <c r="Q163" i="2" s="1"/>
  <c r="O156" i="2"/>
  <c r="O163" i="2" s="1"/>
  <c r="N156" i="2"/>
  <c r="N163" i="2" s="1"/>
  <c r="M156" i="2"/>
  <c r="M163" i="2" s="1"/>
  <c r="I156" i="2"/>
  <c r="I163" i="2" s="1"/>
  <c r="H156" i="2"/>
  <c r="H163" i="2" s="1"/>
  <c r="D156" i="2"/>
  <c r="D163" i="2" s="1"/>
  <c r="C163" i="2"/>
  <c r="G153" i="2"/>
  <c r="L153" i="2" s="1"/>
  <c r="G152" i="2"/>
  <c r="L152" i="2" s="1"/>
  <c r="G151" i="2"/>
  <c r="L151" i="2" s="1"/>
  <c r="G150" i="2"/>
  <c r="L150" i="2" s="1"/>
  <c r="G149" i="2"/>
  <c r="L149" i="2" s="1"/>
  <c r="G148" i="2"/>
  <c r="L148" i="2" s="1"/>
  <c r="G136" i="2"/>
  <c r="L136" i="2" s="1"/>
  <c r="G135" i="2"/>
  <c r="L135" i="2" s="1"/>
  <c r="BA135" i="2" s="1"/>
  <c r="AY134" i="2"/>
  <c r="AX134" i="2"/>
  <c r="AW134" i="2"/>
  <c r="AU134" i="2"/>
  <c r="AT134" i="2"/>
  <c r="AS134" i="2"/>
  <c r="AQ134" i="2"/>
  <c r="AP134" i="2"/>
  <c r="AO134" i="2"/>
  <c r="AM134" i="2"/>
  <c r="AL134" i="2"/>
  <c r="AK134" i="2"/>
  <c r="AI134" i="2"/>
  <c r="AH134" i="2"/>
  <c r="AG134" i="2"/>
  <c r="AE134" i="2"/>
  <c r="AD134" i="2"/>
  <c r="AC134" i="2"/>
  <c r="AA134" i="2"/>
  <c r="Z134" i="2"/>
  <c r="Y134" i="2"/>
  <c r="W134" i="2"/>
  <c r="V134" i="2"/>
  <c r="U134" i="2"/>
  <c r="S134" i="2"/>
  <c r="R134" i="2"/>
  <c r="Q134" i="2"/>
  <c r="O134" i="2"/>
  <c r="N134" i="2"/>
  <c r="M134" i="2"/>
  <c r="I134" i="2"/>
  <c r="H134" i="2"/>
  <c r="D134" i="2"/>
  <c r="C134" i="2"/>
  <c r="G133" i="2"/>
  <c r="L133" i="2" s="1"/>
  <c r="BA133" i="2" s="1"/>
  <c r="G132" i="2"/>
  <c r="L132" i="2" s="1"/>
  <c r="G131" i="2"/>
  <c r="L131" i="2" s="1"/>
  <c r="BA131" i="2" s="1"/>
  <c r="G130" i="2"/>
  <c r="L130" i="2" s="1"/>
  <c r="BA130" i="2" s="1"/>
  <c r="G129" i="2"/>
  <c r="L129" i="2" s="1"/>
  <c r="BA129" i="2" s="1"/>
  <c r="AY127" i="2"/>
  <c r="AX127" i="2"/>
  <c r="AW127" i="2"/>
  <c r="AU127" i="2"/>
  <c r="AT127" i="2"/>
  <c r="AS127" i="2"/>
  <c r="AQ127" i="2"/>
  <c r="AP127" i="2"/>
  <c r="AO127" i="2"/>
  <c r="AM127" i="2"/>
  <c r="AL127" i="2"/>
  <c r="AK127" i="2"/>
  <c r="AI127" i="2"/>
  <c r="AH127" i="2"/>
  <c r="AG127" i="2"/>
  <c r="AE127" i="2"/>
  <c r="AD127" i="2"/>
  <c r="AC127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I127" i="2"/>
  <c r="H127" i="2"/>
  <c r="D127" i="2"/>
  <c r="C127" i="2"/>
  <c r="G126" i="2"/>
  <c r="L126" i="2" s="1"/>
  <c r="BA126" i="2" s="1"/>
  <c r="G125" i="2"/>
  <c r="L125" i="2" s="1"/>
  <c r="BA125" i="2" s="1"/>
  <c r="G124" i="2"/>
  <c r="L124" i="2" s="1"/>
  <c r="BA124" i="2" s="1"/>
  <c r="G123" i="2"/>
  <c r="L123" i="2" s="1"/>
  <c r="BA123" i="2" s="1"/>
  <c r="G122" i="2"/>
  <c r="L122" i="2" s="1"/>
  <c r="BA122" i="2" s="1"/>
  <c r="G121" i="2"/>
  <c r="L121" i="2" s="1"/>
  <c r="BA121" i="2" s="1"/>
  <c r="G120" i="2"/>
  <c r="L120" i="2" s="1"/>
  <c r="BA120" i="2" s="1"/>
  <c r="G119" i="2"/>
  <c r="L119" i="2" s="1"/>
  <c r="BA119" i="2" s="1"/>
  <c r="AY118" i="2"/>
  <c r="AY128" i="2" s="1"/>
  <c r="AX118" i="2"/>
  <c r="AX128" i="2" s="1"/>
  <c r="AW118" i="2"/>
  <c r="AW128" i="2" s="1"/>
  <c r="AU118" i="2"/>
  <c r="AU128" i="2" s="1"/>
  <c r="AT118" i="2"/>
  <c r="AT128" i="2" s="1"/>
  <c r="AS118" i="2"/>
  <c r="AS128" i="2" s="1"/>
  <c r="AQ118" i="2"/>
  <c r="AQ128" i="2" s="1"/>
  <c r="AP118" i="2"/>
  <c r="AP128" i="2" s="1"/>
  <c r="AO118" i="2"/>
  <c r="AO128" i="2" s="1"/>
  <c r="AM118" i="2"/>
  <c r="AM128" i="2" s="1"/>
  <c r="AL118" i="2"/>
  <c r="AL128" i="2" s="1"/>
  <c r="AK118" i="2"/>
  <c r="AK128" i="2" s="1"/>
  <c r="AI118" i="2"/>
  <c r="AI128" i="2" s="1"/>
  <c r="AH118" i="2"/>
  <c r="AH128" i="2" s="1"/>
  <c r="AG118" i="2"/>
  <c r="AG128" i="2" s="1"/>
  <c r="AE118" i="2"/>
  <c r="AE128" i="2" s="1"/>
  <c r="AD118" i="2"/>
  <c r="AD128" i="2" s="1"/>
  <c r="AC118" i="2"/>
  <c r="AC128" i="2" s="1"/>
  <c r="AA118" i="2"/>
  <c r="AA128" i="2" s="1"/>
  <c r="Z118" i="2"/>
  <c r="Z128" i="2" s="1"/>
  <c r="Y118" i="2"/>
  <c r="Y128" i="2" s="1"/>
  <c r="W118" i="2"/>
  <c r="W128" i="2" s="1"/>
  <c r="V118" i="2"/>
  <c r="V128" i="2" s="1"/>
  <c r="U118" i="2"/>
  <c r="U128" i="2" s="1"/>
  <c r="S118" i="2"/>
  <c r="S128" i="2" s="1"/>
  <c r="R118" i="2"/>
  <c r="R128" i="2" s="1"/>
  <c r="Q118" i="2"/>
  <c r="Q128" i="2" s="1"/>
  <c r="O118" i="2"/>
  <c r="O128" i="2" s="1"/>
  <c r="N118" i="2"/>
  <c r="N128" i="2" s="1"/>
  <c r="M118" i="2"/>
  <c r="M128" i="2" s="1"/>
  <c r="I118" i="2"/>
  <c r="I128" i="2" s="1"/>
  <c r="H118" i="2"/>
  <c r="H128" i="2" s="1"/>
  <c r="D118" i="2"/>
  <c r="D128" i="2" s="1"/>
  <c r="C118" i="2"/>
  <c r="C128" i="2" s="1"/>
  <c r="L117" i="2"/>
  <c r="L116" i="2"/>
  <c r="G115" i="2"/>
  <c r="L115" i="2" s="1"/>
  <c r="G114" i="2"/>
  <c r="L114" i="2" s="1"/>
  <c r="BA114" i="2" s="1"/>
  <c r="G113" i="2"/>
  <c r="L113" i="2" s="1"/>
  <c r="BA113" i="2" s="1"/>
  <c r="G112" i="2"/>
  <c r="L112" i="2" s="1"/>
  <c r="BA112" i="2" s="1"/>
  <c r="AY111" i="2"/>
  <c r="AX111" i="2"/>
  <c r="AW111" i="2"/>
  <c r="AU111" i="2"/>
  <c r="AT111" i="2"/>
  <c r="AS111" i="2"/>
  <c r="AQ111" i="2"/>
  <c r="AP111" i="2"/>
  <c r="AO111" i="2"/>
  <c r="AM111" i="2"/>
  <c r="AL111" i="2"/>
  <c r="AK111" i="2"/>
  <c r="AI111" i="2"/>
  <c r="AH111" i="2"/>
  <c r="AG111" i="2"/>
  <c r="AE111" i="2"/>
  <c r="AD111" i="2"/>
  <c r="AC111" i="2"/>
  <c r="AA111" i="2"/>
  <c r="Z111" i="2"/>
  <c r="Y111" i="2"/>
  <c r="W111" i="2"/>
  <c r="V111" i="2"/>
  <c r="U111" i="2"/>
  <c r="S111" i="2"/>
  <c r="R111" i="2"/>
  <c r="Q111" i="2"/>
  <c r="O111" i="2"/>
  <c r="N111" i="2"/>
  <c r="M111" i="2"/>
  <c r="I111" i="2"/>
  <c r="H111" i="2"/>
  <c r="D111" i="2"/>
  <c r="C111" i="2"/>
  <c r="G110" i="2"/>
  <c r="L110" i="2" s="1"/>
  <c r="BA110" i="2" s="1"/>
  <c r="G109" i="2"/>
  <c r="L109" i="2" s="1"/>
  <c r="G108" i="2"/>
  <c r="L108" i="2" s="1"/>
  <c r="BA108" i="2" s="1"/>
  <c r="AY105" i="2"/>
  <c r="AX105" i="2"/>
  <c r="AW105" i="2"/>
  <c r="AU105" i="2"/>
  <c r="AT105" i="2"/>
  <c r="AS105" i="2"/>
  <c r="AQ105" i="2"/>
  <c r="AP105" i="2"/>
  <c r="AO105" i="2"/>
  <c r="AM105" i="2"/>
  <c r="AL105" i="2"/>
  <c r="AK105" i="2"/>
  <c r="AI105" i="2"/>
  <c r="AH105" i="2"/>
  <c r="AG105" i="2"/>
  <c r="AE105" i="2"/>
  <c r="AD105" i="2"/>
  <c r="AC105" i="2"/>
  <c r="AA105" i="2"/>
  <c r="Z105" i="2"/>
  <c r="Y105" i="2"/>
  <c r="W105" i="2"/>
  <c r="V105" i="2"/>
  <c r="U105" i="2"/>
  <c r="S105" i="2"/>
  <c r="R105" i="2"/>
  <c r="Q105" i="2"/>
  <c r="O105" i="2"/>
  <c r="N105" i="2"/>
  <c r="M105" i="2"/>
  <c r="I105" i="2"/>
  <c r="H105" i="2"/>
  <c r="D105" i="2"/>
  <c r="C105" i="2"/>
  <c r="L104" i="2"/>
  <c r="G103" i="2"/>
  <c r="L103" i="2" s="1"/>
  <c r="G102" i="2"/>
  <c r="L102" i="2" s="1"/>
  <c r="G101" i="2"/>
  <c r="L101" i="2" s="1"/>
  <c r="BA101" i="2" s="1"/>
  <c r="G100" i="2"/>
  <c r="L100" i="2" s="1"/>
  <c r="BA100" i="2" s="1"/>
  <c r="G99" i="2"/>
  <c r="L99" i="2" s="1"/>
  <c r="G98" i="2"/>
  <c r="G97" i="2"/>
  <c r="L97" i="2" s="1"/>
  <c r="BA97" i="2" s="1"/>
  <c r="G96" i="2"/>
  <c r="L96" i="2" s="1"/>
  <c r="BA96" i="2" s="1"/>
  <c r="G94" i="2"/>
  <c r="L94" i="2" s="1"/>
  <c r="BA94" i="2" s="1"/>
  <c r="G93" i="2"/>
  <c r="L93" i="2" s="1"/>
  <c r="BA93" i="2" s="1"/>
  <c r="G92" i="2"/>
  <c r="L92" i="2" s="1"/>
  <c r="BA92" i="2" s="1"/>
  <c r="G91" i="2"/>
  <c r="L91" i="2" s="1"/>
  <c r="BA91" i="2" s="1"/>
  <c r="AY90" i="2"/>
  <c r="AX90" i="2"/>
  <c r="AW90" i="2"/>
  <c r="AU90" i="2"/>
  <c r="AT90" i="2"/>
  <c r="AS90" i="2"/>
  <c r="AQ90" i="2"/>
  <c r="AP90" i="2"/>
  <c r="AO90" i="2"/>
  <c r="AM90" i="2"/>
  <c r="AL90" i="2"/>
  <c r="AK90" i="2"/>
  <c r="AI90" i="2"/>
  <c r="AH90" i="2"/>
  <c r="AG90" i="2"/>
  <c r="AE90" i="2"/>
  <c r="AD90" i="2"/>
  <c r="AC90" i="2"/>
  <c r="AA90" i="2"/>
  <c r="Z90" i="2"/>
  <c r="Y90" i="2"/>
  <c r="W90" i="2"/>
  <c r="V90" i="2"/>
  <c r="U90" i="2"/>
  <c r="S90" i="2"/>
  <c r="R90" i="2"/>
  <c r="Q90" i="2"/>
  <c r="O90" i="2"/>
  <c r="N90" i="2"/>
  <c r="M90" i="2"/>
  <c r="I90" i="2"/>
  <c r="H90" i="2"/>
  <c r="D90" i="2"/>
  <c r="C90" i="2"/>
  <c r="G89" i="2"/>
  <c r="L89" i="2" s="1"/>
  <c r="BA89" i="2" s="1"/>
  <c r="G88" i="2"/>
  <c r="L88" i="2" s="1"/>
  <c r="BA88" i="2" s="1"/>
  <c r="G87" i="2"/>
  <c r="L87" i="2" s="1"/>
  <c r="BA87" i="2" s="1"/>
  <c r="G86" i="2"/>
  <c r="L86" i="2" s="1"/>
  <c r="BA86" i="2" s="1"/>
  <c r="G84" i="2"/>
  <c r="L84" i="2" s="1"/>
  <c r="BA84" i="2" s="1"/>
  <c r="G83" i="2"/>
  <c r="L83" i="2" s="1"/>
  <c r="BA83" i="2" s="1"/>
  <c r="G82" i="2"/>
  <c r="L82" i="2" s="1"/>
  <c r="BA82" i="2" s="1"/>
  <c r="G79" i="2"/>
  <c r="L79" i="2" s="1"/>
  <c r="BA79" i="2" s="1"/>
  <c r="G78" i="2"/>
  <c r="L78" i="2" s="1"/>
  <c r="BA78" i="2" s="1"/>
  <c r="G77" i="2"/>
  <c r="L77" i="2" s="1"/>
  <c r="BA77" i="2" s="1"/>
  <c r="G76" i="2"/>
  <c r="G75" i="2"/>
  <c r="L75" i="2" s="1"/>
  <c r="BA75" i="2" s="1"/>
  <c r="G74" i="2"/>
  <c r="G73" i="2"/>
  <c r="L73" i="2" s="1"/>
  <c r="BA73" i="2" s="1"/>
  <c r="G72" i="2"/>
  <c r="G71" i="2"/>
  <c r="L71" i="2" s="1"/>
  <c r="BA71" i="2" s="1"/>
  <c r="G70" i="2"/>
  <c r="L70" i="2" s="1"/>
  <c r="BA70" i="2" s="1"/>
  <c r="G69" i="2"/>
  <c r="L69" i="2" s="1"/>
  <c r="BA69" i="2" s="1"/>
  <c r="AY68" i="2"/>
  <c r="AY80" i="2" s="1"/>
  <c r="AX68" i="2"/>
  <c r="AX80" i="2" s="1"/>
  <c r="AW68" i="2"/>
  <c r="AW80" i="2" s="1"/>
  <c r="AU68" i="2"/>
  <c r="AU80" i="2" s="1"/>
  <c r="AT68" i="2"/>
  <c r="AT80" i="2" s="1"/>
  <c r="AS68" i="2"/>
  <c r="AS80" i="2" s="1"/>
  <c r="AQ68" i="2"/>
  <c r="AQ80" i="2" s="1"/>
  <c r="AP68" i="2"/>
  <c r="AP80" i="2" s="1"/>
  <c r="AO68" i="2"/>
  <c r="AO80" i="2" s="1"/>
  <c r="AM68" i="2"/>
  <c r="AM80" i="2" s="1"/>
  <c r="AL68" i="2"/>
  <c r="AL80" i="2" s="1"/>
  <c r="AK68" i="2"/>
  <c r="AK80" i="2" s="1"/>
  <c r="AI68" i="2"/>
  <c r="AI80" i="2" s="1"/>
  <c r="AH68" i="2"/>
  <c r="AH80" i="2" s="1"/>
  <c r="AG68" i="2"/>
  <c r="AG80" i="2" s="1"/>
  <c r="AE68" i="2"/>
  <c r="AE80" i="2" s="1"/>
  <c r="AD68" i="2"/>
  <c r="AD80" i="2" s="1"/>
  <c r="AC68" i="2"/>
  <c r="AC80" i="2" s="1"/>
  <c r="AA68" i="2"/>
  <c r="AA80" i="2" s="1"/>
  <c r="Z68" i="2"/>
  <c r="Z80" i="2" s="1"/>
  <c r="Y68" i="2"/>
  <c r="Y80" i="2" s="1"/>
  <c r="W68" i="2"/>
  <c r="W80" i="2" s="1"/>
  <c r="V68" i="2"/>
  <c r="V80" i="2" s="1"/>
  <c r="U68" i="2"/>
  <c r="U80" i="2" s="1"/>
  <c r="S68" i="2"/>
  <c r="S80" i="2" s="1"/>
  <c r="R68" i="2"/>
  <c r="R80" i="2" s="1"/>
  <c r="Q68" i="2"/>
  <c r="Q80" i="2" s="1"/>
  <c r="O68" i="2"/>
  <c r="O80" i="2" s="1"/>
  <c r="N68" i="2"/>
  <c r="N80" i="2" s="1"/>
  <c r="M68" i="2"/>
  <c r="M80" i="2" s="1"/>
  <c r="I68" i="2"/>
  <c r="I80" i="2" s="1"/>
  <c r="H68" i="2"/>
  <c r="H80" i="2" s="1"/>
  <c r="D68" i="2"/>
  <c r="D80" i="2" s="1"/>
  <c r="C68" i="2"/>
  <c r="G67" i="2"/>
  <c r="L67" i="2" s="1"/>
  <c r="BA67" i="2" s="1"/>
  <c r="G66" i="2"/>
  <c r="L66" i="2" s="1"/>
  <c r="BA66" i="2" s="1"/>
  <c r="G65" i="2"/>
  <c r="L65" i="2" s="1"/>
  <c r="BA65" i="2" s="1"/>
  <c r="G64" i="2"/>
  <c r="P64" i="2" s="1"/>
  <c r="T64" i="2" s="1"/>
  <c r="X64" i="2" s="1"/>
  <c r="AB64" i="2" s="1"/>
  <c r="AF64" i="2" s="1"/>
  <c r="AJ64" i="2" s="1"/>
  <c r="AN64" i="2" s="1"/>
  <c r="AR64" i="2" s="1"/>
  <c r="AV64" i="2" s="1"/>
  <c r="AZ64" i="2" s="1"/>
  <c r="AY63" i="2"/>
  <c r="AX63" i="2"/>
  <c r="AW63" i="2"/>
  <c r="AU63" i="2"/>
  <c r="AT63" i="2"/>
  <c r="AS63" i="2"/>
  <c r="AQ63" i="2"/>
  <c r="AP63" i="2"/>
  <c r="AO63" i="2"/>
  <c r="AM63" i="2"/>
  <c r="AL63" i="2"/>
  <c r="AK63" i="2"/>
  <c r="AI63" i="2"/>
  <c r="AH63" i="2"/>
  <c r="AG63" i="2"/>
  <c r="AE63" i="2"/>
  <c r="AD63" i="2"/>
  <c r="AC63" i="2"/>
  <c r="AA63" i="2"/>
  <c r="Z63" i="2"/>
  <c r="Y63" i="2"/>
  <c r="W63" i="2"/>
  <c r="V63" i="2"/>
  <c r="U63" i="2"/>
  <c r="S63" i="2"/>
  <c r="R63" i="2"/>
  <c r="Q63" i="2"/>
  <c r="O63" i="2"/>
  <c r="N63" i="2"/>
  <c r="M63" i="2"/>
  <c r="I63" i="2"/>
  <c r="D63" i="2"/>
  <c r="C63" i="2"/>
  <c r="G62" i="2"/>
  <c r="L62" i="2" s="1"/>
  <c r="BA62" i="2" s="1"/>
  <c r="G61" i="2"/>
  <c r="L61" i="2" s="1"/>
  <c r="BA61" i="2" s="1"/>
  <c r="G60" i="2"/>
  <c r="L60" i="2" s="1"/>
  <c r="BA60" i="2" s="1"/>
  <c r="G59" i="2"/>
  <c r="L59" i="2" s="1"/>
  <c r="BA59" i="2" s="1"/>
  <c r="G58" i="2"/>
  <c r="L58" i="2" s="1"/>
  <c r="BA58" i="2" s="1"/>
  <c r="G57" i="2"/>
  <c r="L57" i="2" s="1"/>
  <c r="BA57" i="2" s="1"/>
  <c r="G56" i="2"/>
  <c r="L56" i="2" s="1"/>
  <c r="G55" i="2"/>
  <c r="L55" i="2" s="1"/>
  <c r="BA55" i="2" s="1"/>
  <c r="AY53" i="2"/>
  <c r="AX53" i="2"/>
  <c r="AW53" i="2"/>
  <c r="AU53" i="2"/>
  <c r="AT53" i="2"/>
  <c r="AS53" i="2"/>
  <c r="AQ53" i="2"/>
  <c r="AP53" i="2"/>
  <c r="AO53" i="2"/>
  <c r="AM53" i="2"/>
  <c r="AL53" i="2"/>
  <c r="AK53" i="2"/>
  <c r="AI53" i="2"/>
  <c r="AH53" i="2"/>
  <c r="AG53" i="2"/>
  <c r="AE53" i="2"/>
  <c r="AD53" i="2"/>
  <c r="AC53" i="2"/>
  <c r="AA53" i="2"/>
  <c r="Z53" i="2"/>
  <c r="Y53" i="2"/>
  <c r="W53" i="2"/>
  <c r="V53" i="2"/>
  <c r="U53" i="2"/>
  <c r="S53" i="2"/>
  <c r="R53" i="2"/>
  <c r="Q53" i="2"/>
  <c r="O53" i="2"/>
  <c r="N53" i="2"/>
  <c r="M53" i="2"/>
  <c r="I53" i="2"/>
  <c r="D53" i="2"/>
  <c r="C53" i="2"/>
  <c r="G52" i="2"/>
  <c r="G51" i="2"/>
  <c r="L51" i="2" s="1"/>
  <c r="BA51" i="2" s="1"/>
  <c r="G50" i="2"/>
  <c r="L50" i="2" s="1"/>
  <c r="BA50" i="2" s="1"/>
  <c r="G49" i="2"/>
  <c r="L49" i="2" s="1"/>
  <c r="BA49" i="2" s="1"/>
  <c r="G48" i="2"/>
  <c r="L48" i="2" s="1"/>
  <c r="BA48" i="2" s="1"/>
  <c r="AY47" i="2"/>
  <c r="AX47" i="2"/>
  <c r="AW47" i="2"/>
  <c r="AU47" i="2"/>
  <c r="AT47" i="2"/>
  <c r="AS47" i="2"/>
  <c r="AQ47" i="2"/>
  <c r="AP47" i="2"/>
  <c r="AO47" i="2"/>
  <c r="AM47" i="2"/>
  <c r="AL47" i="2"/>
  <c r="AK47" i="2"/>
  <c r="AI47" i="2"/>
  <c r="AH47" i="2"/>
  <c r="AG47" i="2"/>
  <c r="AE47" i="2"/>
  <c r="AD47" i="2"/>
  <c r="AC47" i="2"/>
  <c r="AA47" i="2"/>
  <c r="Z47" i="2"/>
  <c r="Y47" i="2"/>
  <c r="W47" i="2"/>
  <c r="V47" i="2"/>
  <c r="U47" i="2"/>
  <c r="S47" i="2"/>
  <c r="R47" i="2"/>
  <c r="Q47" i="2"/>
  <c r="O47" i="2"/>
  <c r="N47" i="2"/>
  <c r="M47" i="2"/>
  <c r="D47" i="2"/>
  <c r="C47" i="2"/>
  <c r="G46" i="2"/>
  <c r="L46" i="2" s="1"/>
  <c r="BA46" i="2" s="1"/>
  <c r="G45" i="2"/>
  <c r="L45" i="2" s="1"/>
  <c r="BA45" i="2" s="1"/>
  <c r="AY44" i="2"/>
  <c r="AX44" i="2"/>
  <c r="AW44" i="2"/>
  <c r="AU44" i="2"/>
  <c r="AT44" i="2"/>
  <c r="AS44" i="2"/>
  <c r="AQ44" i="2"/>
  <c r="AP44" i="2"/>
  <c r="AO44" i="2"/>
  <c r="AM44" i="2"/>
  <c r="AL44" i="2"/>
  <c r="AK44" i="2"/>
  <c r="AI44" i="2"/>
  <c r="AH44" i="2"/>
  <c r="AG44" i="2"/>
  <c r="AE44" i="2"/>
  <c r="AD44" i="2"/>
  <c r="AC44" i="2"/>
  <c r="AA44" i="2"/>
  <c r="Z44" i="2"/>
  <c r="Y44" i="2"/>
  <c r="W44" i="2"/>
  <c r="V44" i="2"/>
  <c r="U44" i="2"/>
  <c r="S44" i="2"/>
  <c r="R44" i="2"/>
  <c r="Q44" i="2"/>
  <c r="O44" i="2"/>
  <c r="N44" i="2"/>
  <c r="M44" i="2"/>
  <c r="D44" i="2"/>
  <c r="C44" i="2"/>
  <c r="G43" i="2"/>
  <c r="L43" i="2" s="1"/>
  <c r="BA43" i="2" s="1"/>
  <c r="G42" i="2"/>
  <c r="L42" i="2" s="1"/>
  <c r="BA42" i="2" s="1"/>
  <c r="G41" i="2"/>
  <c r="L41" i="2" s="1"/>
  <c r="BA41" i="2" s="1"/>
  <c r="G40" i="2"/>
  <c r="G39" i="2"/>
  <c r="L39" i="2" s="1"/>
  <c r="BA39" i="2" s="1"/>
  <c r="G38" i="2"/>
  <c r="G37" i="2"/>
  <c r="L37" i="2" s="1"/>
  <c r="BA37" i="2" s="1"/>
  <c r="AY36" i="2"/>
  <c r="AX36" i="2"/>
  <c r="AW36" i="2"/>
  <c r="AU36" i="2"/>
  <c r="AT36" i="2"/>
  <c r="AS36" i="2"/>
  <c r="AQ36" i="2"/>
  <c r="AP36" i="2"/>
  <c r="AO36" i="2"/>
  <c r="AM36" i="2"/>
  <c r="AL36" i="2"/>
  <c r="AK36" i="2"/>
  <c r="AI36" i="2"/>
  <c r="AH36" i="2"/>
  <c r="AG36" i="2"/>
  <c r="AE36" i="2"/>
  <c r="AD36" i="2"/>
  <c r="AC36" i="2"/>
  <c r="AA36" i="2"/>
  <c r="Z36" i="2"/>
  <c r="Y36" i="2"/>
  <c r="W36" i="2"/>
  <c r="V36" i="2"/>
  <c r="U36" i="2"/>
  <c r="S36" i="2"/>
  <c r="R36" i="2"/>
  <c r="Q36" i="2"/>
  <c r="O36" i="2"/>
  <c r="N36" i="2"/>
  <c r="M36" i="2"/>
  <c r="D36" i="2"/>
  <c r="C36" i="2"/>
  <c r="G35" i="2"/>
  <c r="L35" i="2" s="1"/>
  <c r="BA35" i="2" s="1"/>
  <c r="G34" i="2"/>
  <c r="AY33" i="2"/>
  <c r="AX33" i="2"/>
  <c r="AW33" i="2"/>
  <c r="AU33" i="2"/>
  <c r="AT33" i="2"/>
  <c r="AS33" i="2"/>
  <c r="AQ33" i="2"/>
  <c r="AP33" i="2"/>
  <c r="AO33" i="2"/>
  <c r="AM33" i="2"/>
  <c r="AL33" i="2"/>
  <c r="AK33" i="2"/>
  <c r="AI33" i="2"/>
  <c r="AH33" i="2"/>
  <c r="AG33" i="2"/>
  <c r="AE33" i="2"/>
  <c r="AD33" i="2"/>
  <c r="AC33" i="2"/>
  <c r="AA33" i="2"/>
  <c r="Z33" i="2"/>
  <c r="Y33" i="2"/>
  <c r="W33" i="2"/>
  <c r="V33" i="2"/>
  <c r="U33" i="2"/>
  <c r="S33" i="2"/>
  <c r="R33" i="2"/>
  <c r="Q33" i="2"/>
  <c r="O33" i="2"/>
  <c r="N33" i="2"/>
  <c r="M33" i="2"/>
  <c r="D33" i="2"/>
  <c r="C33" i="2"/>
  <c r="G32" i="2"/>
  <c r="L32" i="2" s="1"/>
  <c r="G31" i="2"/>
  <c r="L31" i="2" s="1"/>
  <c r="BA31" i="2" s="1"/>
  <c r="G30" i="2"/>
  <c r="G29" i="2"/>
  <c r="L29" i="2" s="1"/>
  <c r="BA29" i="2" s="1"/>
  <c r="AY27" i="2"/>
  <c r="AX27" i="2"/>
  <c r="AW27" i="2"/>
  <c r="AU27" i="2"/>
  <c r="AT27" i="2"/>
  <c r="AS27" i="2"/>
  <c r="AQ27" i="2"/>
  <c r="AP27" i="2"/>
  <c r="AO27" i="2"/>
  <c r="AM27" i="2"/>
  <c r="AL27" i="2"/>
  <c r="AK27" i="2"/>
  <c r="AI27" i="2"/>
  <c r="AH27" i="2"/>
  <c r="AG27" i="2"/>
  <c r="AE27" i="2"/>
  <c r="AD27" i="2"/>
  <c r="AC27" i="2"/>
  <c r="AA27" i="2"/>
  <c r="Z27" i="2"/>
  <c r="Y27" i="2"/>
  <c r="W27" i="2"/>
  <c r="V27" i="2"/>
  <c r="U27" i="2"/>
  <c r="S27" i="2"/>
  <c r="R27" i="2"/>
  <c r="Q27" i="2"/>
  <c r="O27" i="2"/>
  <c r="N27" i="2"/>
  <c r="M27" i="2"/>
  <c r="I27" i="2"/>
  <c r="I28" i="2" s="1"/>
  <c r="D27" i="2"/>
  <c r="C27" i="2"/>
  <c r="G26" i="2"/>
  <c r="G25" i="2"/>
  <c r="G24" i="2"/>
  <c r="L24" i="2" s="1"/>
  <c r="BA24" i="2" s="1"/>
  <c r="AY23" i="2"/>
  <c r="AX23" i="2"/>
  <c r="AW23" i="2"/>
  <c r="AU23" i="2"/>
  <c r="AT23" i="2"/>
  <c r="AS23" i="2"/>
  <c r="AQ23" i="2"/>
  <c r="AP23" i="2"/>
  <c r="AO23" i="2"/>
  <c r="AM23" i="2"/>
  <c r="AL23" i="2"/>
  <c r="AK23" i="2"/>
  <c r="AI23" i="2"/>
  <c r="AH23" i="2"/>
  <c r="AG23" i="2"/>
  <c r="AE23" i="2"/>
  <c r="AD23" i="2"/>
  <c r="AC23" i="2"/>
  <c r="AA23" i="2"/>
  <c r="Z23" i="2"/>
  <c r="Y23" i="2"/>
  <c r="W23" i="2"/>
  <c r="V23" i="2"/>
  <c r="U23" i="2"/>
  <c r="S23" i="2"/>
  <c r="R23" i="2"/>
  <c r="Q23" i="2"/>
  <c r="O23" i="2"/>
  <c r="N23" i="2"/>
  <c r="M23" i="2"/>
  <c r="D23" i="2"/>
  <c r="C23" i="2"/>
  <c r="G22" i="2"/>
  <c r="G21" i="2"/>
  <c r="G20" i="2"/>
  <c r="G19" i="2"/>
  <c r="L19" i="2" s="1"/>
  <c r="BA19" i="2" s="1"/>
  <c r="G18" i="2"/>
  <c r="L18" i="2" s="1"/>
  <c r="BA18" i="2" s="1"/>
  <c r="P17" i="2"/>
  <c r="T17" i="2" s="1"/>
  <c r="X17" i="2" s="1"/>
  <c r="AB17" i="2" s="1"/>
  <c r="AF17" i="2" s="1"/>
  <c r="AJ17" i="2" s="1"/>
  <c r="AN17" i="2" s="1"/>
  <c r="AR17" i="2" s="1"/>
  <c r="AV17" i="2" s="1"/>
  <c r="AZ17" i="2" s="1"/>
  <c r="G16" i="2"/>
  <c r="G15" i="2"/>
  <c r="L15" i="2" s="1"/>
  <c r="BA15" i="2" s="1"/>
  <c r="G14" i="2"/>
  <c r="G13" i="2"/>
  <c r="G12" i="2"/>
  <c r="L12" i="2" s="1"/>
  <c r="BA12" i="2" s="1"/>
  <c r="G11" i="2"/>
  <c r="L11" i="2" s="1"/>
  <c r="BA11" i="2" s="1"/>
  <c r="C28" i="2" l="1"/>
  <c r="P180" i="2"/>
  <c r="T180" i="2" s="1"/>
  <c r="X180" i="2" s="1"/>
  <c r="AB180" i="2" s="1"/>
  <c r="AF180" i="2" s="1"/>
  <c r="AJ180" i="2" s="1"/>
  <c r="AN180" i="2" s="1"/>
  <c r="AR180" i="2" s="1"/>
  <c r="AV180" i="2" s="1"/>
  <c r="AZ180" i="2" s="1"/>
  <c r="BA180" i="2"/>
  <c r="P188" i="2"/>
  <c r="T188" i="2" s="1"/>
  <c r="X188" i="2" s="1"/>
  <c r="AB188" i="2" s="1"/>
  <c r="AF188" i="2" s="1"/>
  <c r="AJ188" i="2" s="1"/>
  <c r="AN188" i="2" s="1"/>
  <c r="AR188" i="2" s="1"/>
  <c r="AV188" i="2" s="1"/>
  <c r="AZ188" i="2" s="1"/>
  <c r="BA188" i="2"/>
  <c r="P216" i="2"/>
  <c r="T216" i="2" s="1"/>
  <c r="X216" i="2" s="1"/>
  <c r="AB216" i="2" s="1"/>
  <c r="AF216" i="2" s="1"/>
  <c r="AJ216" i="2" s="1"/>
  <c r="AN216" i="2" s="1"/>
  <c r="AR216" i="2" s="1"/>
  <c r="AV216" i="2" s="1"/>
  <c r="AZ216" i="2" s="1"/>
  <c r="BA216" i="2"/>
  <c r="P221" i="2"/>
  <c r="T221" i="2" s="1"/>
  <c r="X221" i="2" s="1"/>
  <c r="AB221" i="2" s="1"/>
  <c r="AF221" i="2" s="1"/>
  <c r="AJ221" i="2" s="1"/>
  <c r="AN221" i="2" s="1"/>
  <c r="AR221" i="2" s="1"/>
  <c r="AV221" i="2" s="1"/>
  <c r="AZ221" i="2" s="1"/>
  <c r="BA221" i="2"/>
  <c r="P228" i="2"/>
  <c r="T228" i="2" s="1"/>
  <c r="X228" i="2" s="1"/>
  <c r="AB228" i="2" s="1"/>
  <c r="AF228" i="2" s="1"/>
  <c r="AJ228" i="2" s="1"/>
  <c r="AN228" i="2" s="1"/>
  <c r="AR228" i="2" s="1"/>
  <c r="AV228" i="2" s="1"/>
  <c r="AZ228" i="2" s="1"/>
  <c r="BA228" i="2"/>
  <c r="P231" i="2"/>
  <c r="T231" i="2" s="1"/>
  <c r="X231" i="2" s="1"/>
  <c r="AB231" i="2" s="1"/>
  <c r="AF231" i="2" s="1"/>
  <c r="AJ231" i="2" s="1"/>
  <c r="AN231" i="2" s="1"/>
  <c r="AR231" i="2" s="1"/>
  <c r="AV231" i="2" s="1"/>
  <c r="AZ231" i="2" s="1"/>
  <c r="BA231" i="2"/>
  <c r="P148" i="2"/>
  <c r="T148" i="2" s="1"/>
  <c r="X148" i="2" s="1"/>
  <c r="AB148" i="2" s="1"/>
  <c r="AF148" i="2" s="1"/>
  <c r="AJ148" i="2" s="1"/>
  <c r="AN148" i="2" s="1"/>
  <c r="AR148" i="2" s="1"/>
  <c r="AV148" i="2" s="1"/>
  <c r="AZ148" i="2" s="1"/>
  <c r="BA148" i="2"/>
  <c r="P152" i="2"/>
  <c r="T152" i="2" s="1"/>
  <c r="X152" i="2" s="1"/>
  <c r="AB152" i="2" s="1"/>
  <c r="AF152" i="2" s="1"/>
  <c r="AJ152" i="2" s="1"/>
  <c r="AN152" i="2" s="1"/>
  <c r="AR152" i="2" s="1"/>
  <c r="AV152" i="2" s="1"/>
  <c r="AZ152" i="2" s="1"/>
  <c r="BA152" i="2"/>
  <c r="P157" i="2"/>
  <c r="T157" i="2" s="1"/>
  <c r="X157" i="2" s="1"/>
  <c r="AB157" i="2" s="1"/>
  <c r="AF157" i="2" s="1"/>
  <c r="AJ157" i="2" s="1"/>
  <c r="AN157" i="2" s="1"/>
  <c r="AR157" i="2" s="1"/>
  <c r="AV157" i="2" s="1"/>
  <c r="AZ157" i="2" s="1"/>
  <c r="BA157" i="2"/>
  <c r="P162" i="2"/>
  <c r="T162" i="2" s="1"/>
  <c r="X162" i="2" s="1"/>
  <c r="AB162" i="2" s="1"/>
  <c r="AF162" i="2" s="1"/>
  <c r="AJ162" i="2" s="1"/>
  <c r="AN162" i="2" s="1"/>
  <c r="AR162" i="2" s="1"/>
  <c r="AV162" i="2" s="1"/>
  <c r="AZ162" i="2" s="1"/>
  <c r="BA162" i="2"/>
  <c r="N179" i="2"/>
  <c r="S179" i="2"/>
  <c r="Y179" i="2"/>
  <c r="AD179" i="2"/>
  <c r="AD200" i="2" s="1"/>
  <c r="AO179" i="2"/>
  <c r="AT179" i="2"/>
  <c r="P181" i="2"/>
  <c r="T181" i="2" s="1"/>
  <c r="X181" i="2" s="1"/>
  <c r="AB181" i="2" s="1"/>
  <c r="AF181" i="2" s="1"/>
  <c r="AJ181" i="2" s="1"/>
  <c r="AN181" i="2" s="1"/>
  <c r="AR181" i="2" s="1"/>
  <c r="AV181" i="2" s="1"/>
  <c r="AZ181" i="2" s="1"/>
  <c r="BA181" i="2"/>
  <c r="P185" i="2"/>
  <c r="T185" i="2" s="1"/>
  <c r="X185" i="2" s="1"/>
  <c r="AB185" i="2" s="1"/>
  <c r="AF185" i="2" s="1"/>
  <c r="AJ185" i="2" s="1"/>
  <c r="AN185" i="2" s="1"/>
  <c r="AR185" i="2" s="1"/>
  <c r="AV185" i="2" s="1"/>
  <c r="AZ185" i="2" s="1"/>
  <c r="BA185" i="2"/>
  <c r="P189" i="2"/>
  <c r="T189" i="2" s="1"/>
  <c r="X189" i="2" s="1"/>
  <c r="AB189" i="2" s="1"/>
  <c r="AF189" i="2" s="1"/>
  <c r="AJ189" i="2" s="1"/>
  <c r="AN189" i="2" s="1"/>
  <c r="AR189" i="2" s="1"/>
  <c r="AV189" i="2" s="1"/>
  <c r="AZ189" i="2" s="1"/>
  <c r="BA189" i="2"/>
  <c r="P193" i="2"/>
  <c r="T193" i="2" s="1"/>
  <c r="X193" i="2" s="1"/>
  <c r="AB193" i="2" s="1"/>
  <c r="AF193" i="2" s="1"/>
  <c r="AJ193" i="2" s="1"/>
  <c r="AN193" i="2" s="1"/>
  <c r="AR193" i="2" s="1"/>
  <c r="AV193" i="2" s="1"/>
  <c r="AZ193" i="2" s="1"/>
  <c r="BA193" i="2"/>
  <c r="P203" i="2"/>
  <c r="T203" i="2" s="1"/>
  <c r="X203" i="2" s="1"/>
  <c r="AB203" i="2" s="1"/>
  <c r="AF203" i="2" s="1"/>
  <c r="AJ203" i="2" s="1"/>
  <c r="AN203" i="2" s="1"/>
  <c r="AR203" i="2" s="1"/>
  <c r="AV203" i="2" s="1"/>
  <c r="AZ203" i="2" s="1"/>
  <c r="BA203" i="2"/>
  <c r="P210" i="2"/>
  <c r="T210" i="2" s="1"/>
  <c r="X210" i="2" s="1"/>
  <c r="AB210" i="2" s="1"/>
  <c r="AF210" i="2" s="1"/>
  <c r="AJ210" i="2" s="1"/>
  <c r="AN210" i="2" s="1"/>
  <c r="AR210" i="2" s="1"/>
  <c r="AV210" i="2" s="1"/>
  <c r="AZ210" i="2" s="1"/>
  <c r="BA210" i="2"/>
  <c r="P213" i="2"/>
  <c r="T213" i="2" s="1"/>
  <c r="X213" i="2" s="1"/>
  <c r="AB213" i="2" s="1"/>
  <c r="AF213" i="2" s="1"/>
  <c r="AJ213" i="2" s="1"/>
  <c r="AN213" i="2" s="1"/>
  <c r="AR213" i="2" s="1"/>
  <c r="AV213" i="2" s="1"/>
  <c r="AZ213" i="2" s="1"/>
  <c r="BA213" i="2"/>
  <c r="P217" i="2"/>
  <c r="T217" i="2" s="1"/>
  <c r="X217" i="2" s="1"/>
  <c r="AB217" i="2" s="1"/>
  <c r="AF217" i="2" s="1"/>
  <c r="AJ217" i="2" s="1"/>
  <c r="AN217" i="2" s="1"/>
  <c r="AR217" i="2" s="1"/>
  <c r="AV217" i="2" s="1"/>
  <c r="AZ217" i="2" s="1"/>
  <c r="BA217" i="2"/>
  <c r="P222" i="2"/>
  <c r="T222" i="2" s="1"/>
  <c r="X222" i="2" s="1"/>
  <c r="AB222" i="2" s="1"/>
  <c r="AF222" i="2" s="1"/>
  <c r="AJ222" i="2" s="1"/>
  <c r="AN222" i="2" s="1"/>
  <c r="AR222" i="2" s="1"/>
  <c r="AV222" i="2" s="1"/>
  <c r="AZ222" i="2" s="1"/>
  <c r="BA222" i="2"/>
  <c r="P225" i="2"/>
  <c r="T225" i="2" s="1"/>
  <c r="X225" i="2" s="1"/>
  <c r="AB225" i="2" s="1"/>
  <c r="AF225" i="2" s="1"/>
  <c r="AJ225" i="2" s="1"/>
  <c r="AN225" i="2" s="1"/>
  <c r="AR225" i="2" s="1"/>
  <c r="AV225" i="2" s="1"/>
  <c r="AZ225" i="2" s="1"/>
  <c r="BA225" i="2"/>
  <c r="P232" i="2"/>
  <c r="T232" i="2" s="1"/>
  <c r="X232" i="2" s="1"/>
  <c r="AB232" i="2" s="1"/>
  <c r="AF232" i="2" s="1"/>
  <c r="AJ232" i="2" s="1"/>
  <c r="AN232" i="2" s="1"/>
  <c r="AR232" i="2" s="1"/>
  <c r="AV232" i="2" s="1"/>
  <c r="AZ232" i="2" s="1"/>
  <c r="BA232" i="2"/>
  <c r="P235" i="2"/>
  <c r="T235" i="2" s="1"/>
  <c r="X235" i="2" s="1"/>
  <c r="AB235" i="2" s="1"/>
  <c r="AF235" i="2" s="1"/>
  <c r="AJ235" i="2" s="1"/>
  <c r="AN235" i="2" s="1"/>
  <c r="AR235" i="2" s="1"/>
  <c r="AV235" i="2" s="1"/>
  <c r="AZ235" i="2" s="1"/>
  <c r="BA235" i="2"/>
  <c r="P239" i="2"/>
  <c r="T239" i="2" s="1"/>
  <c r="X239" i="2" s="1"/>
  <c r="AB239" i="2" s="1"/>
  <c r="AF239" i="2" s="1"/>
  <c r="AJ239" i="2" s="1"/>
  <c r="AN239" i="2" s="1"/>
  <c r="AR239" i="2" s="1"/>
  <c r="AV239" i="2" s="1"/>
  <c r="AZ239" i="2" s="1"/>
  <c r="BA239" i="2"/>
  <c r="P247" i="2"/>
  <c r="T247" i="2" s="1"/>
  <c r="X247" i="2" s="1"/>
  <c r="AB247" i="2" s="1"/>
  <c r="AF247" i="2" s="1"/>
  <c r="AJ247" i="2" s="1"/>
  <c r="AN247" i="2" s="1"/>
  <c r="AR247" i="2" s="1"/>
  <c r="AV247" i="2" s="1"/>
  <c r="AZ247" i="2" s="1"/>
  <c r="BA247" i="2"/>
  <c r="P250" i="2"/>
  <c r="T250" i="2" s="1"/>
  <c r="X250" i="2" s="1"/>
  <c r="AB250" i="2" s="1"/>
  <c r="AF250" i="2" s="1"/>
  <c r="AJ250" i="2" s="1"/>
  <c r="AN250" i="2" s="1"/>
  <c r="AR250" i="2" s="1"/>
  <c r="AV250" i="2" s="1"/>
  <c r="AZ250" i="2" s="1"/>
  <c r="BA250" i="2"/>
  <c r="D136" i="5"/>
  <c r="I136" i="5"/>
  <c r="O136" i="5"/>
  <c r="T136" i="5"/>
  <c r="Y136" i="5"/>
  <c r="AE136" i="5"/>
  <c r="AJ136" i="5"/>
  <c r="AO136" i="5"/>
  <c r="AU136" i="5"/>
  <c r="P151" i="2"/>
  <c r="T151" i="2" s="1"/>
  <c r="X151" i="2" s="1"/>
  <c r="AB151" i="2" s="1"/>
  <c r="AF151" i="2" s="1"/>
  <c r="AJ151" i="2" s="1"/>
  <c r="AN151" i="2" s="1"/>
  <c r="AR151" i="2" s="1"/>
  <c r="AV151" i="2" s="1"/>
  <c r="AZ151" i="2" s="1"/>
  <c r="BA151" i="2"/>
  <c r="P184" i="2"/>
  <c r="T184" i="2" s="1"/>
  <c r="X184" i="2" s="1"/>
  <c r="AB184" i="2" s="1"/>
  <c r="AF184" i="2" s="1"/>
  <c r="AJ184" i="2" s="1"/>
  <c r="AN184" i="2" s="1"/>
  <c r="AR184" i="2" s="1"/>
  <c r="AV184" i="2" s="1"/>
  <c r="AZ184" i="2" s="1"/>
  <c r="BA184" i="2"/>
  <c r="P192" i="2"/>
  <c r="T192" i="2" s="1"/>
  <c r="X192" i="2" s="1"/>
  <c r="AB192" i="2" s="1"/>
  <c r="AF192" i="2" s="1"/>
  <c r="AJ192" i="2" s="1"/>
  <c r="AN192" i="2" s="1"/>
  <c r="AR192" i="2" s="1"/>
  <c r="AV192" i="2" s="1"/>
  <c r="AZ192" i="2" s="1"/>
  <c r="BA192" i="2"/>
  <c r="P209" i="2"/>
  <c r="T209" i="2" s="1"/>
  <c r="X209" i="2" s="1"/>
  <c r="AB209" i="2" s="1"/>
  <c r="AF209" i="2" s="1"/>
  <c r="AJ209" i="2" s="1"/>
  <c r="AN209" i="2" s="1"/>
  <c r="AR209" i="2" s="1"/>
  <c r="AV209" i="2" s="1"/>
  <c r="AZ209" i="2" s="1"/>
  <c r="BA209" i="2"/>
  <c r="P238" i="2"/>
  <c r="T238" i="2" s="1"/>
  <c r="X238" i="2" s="1"/>
  <c r="AB238" i="2" s="1"/>
  <c r="AF238" i="2" s="1"/>
  <c r="AJ238" i="2" s="1"/>
  <c r="AN238" i="2" s="1"/>
  <c r="AR238" i="2" s="1"/>
  <c r="AV238" i="2" s="1"/>
  <c r="AZ238" i="2" s="1"/>
  <c r="BA238" i="2"/>
  <c r="P246" i="2"/>
  <c r="T246" i="2" s="1"/>
  <c r="X246" i="2" s="1"/>
  <c r="AB246" i="2" s="1"/>
  <c r="AF246" i="2" s="1"/>
  <c r="AJ246" i="2" s="1"/>
  <c r="AN246" i="2" s="1"/>
  <c r="AR246" i="2" s="1"/>
  <c r="AV246" i="2" s="1"/>
  <c r="AZ246" i="2" s="1"/>
  <c r="BA246" i="2"/>
  <c r="P149" i="2"/>
  <c r="T149" i="2" s="1"/>
  <c r="X149" i="2" s="1"/>
  <c r="AB149" i="2" s="1"/>
  <c r="AF149" i="2" s="1"/>
  <c r="AJ149" i="2" s="1"/>
  <c r="AN149" i="2" s="1"/>
  <c r="AR149" i="2" s="1"/>
  <c r="AV149" i="2" s="1"/>
  <c r="AZ149" i="2" s="1"/>
  <c r="BA149" i="2"/>
  <c r="P153" i="2"/>
  <c r="T153" i="2" s="1"/>
  <c r="X153" i="2" s="1"/>
  <c r="AB153" i="2" s="1"/>
  <c r="AF153" i="2" s="1"/>
  <c r="AJ153" i="2" s="1"/>
  <c r="AN153" i="2" s="1"/>
  <c r="AR153" i="2" s="1"/>
  <c r="AV153" i="2" s="1"/>
  <c r="AZ153" i="2" s="1"/>
  <c r="BA153" i="2"/>
  <c r="P158" i="2"/>
  <c r="T158" i="2" s="1"/>
  <c r="X158" i="2" s="1"/>
  <c r="AB158" i="2" s="1"/>
  <c r="AF158" i="2" s="1"/>
  <c r="AJ158" i="2" s="1"/>
  <c r="AN158" i="2" s="1"/>
  <c r="AR158" i="2" s="1"/>
  <c r="AV158" i="2" s="1"/>
  <c r="AZ158" i="2" s="1"/>
  <c r="BA158" i="2"/>
  <c r="P164" i="2"/>
  <c r="T164" i="2" s="1"/>
  <c r="X164" i="2" s="1"/>
  <c r="AB164" i="2" s="1"/>
  <c r="AF164" i="2" s="1"/>
  <c r="AJ164" i="2" s="1"/>
  <c r="AN164" i="2" s="1"/>
  <c r="AR164" i="2" s="1"/>
  <c r="AV164" i="2" s="1"/>
  <c r="AZ164" i="2" s="1"/>
  <c r="BA164" i="2"/>
  <c r="P167" i="2"/>
  <c r="T167" i="2" s="1"/>
  <c r="X167" i="2" s="1"/>
  <c r="AB167" i="2" s="1"/>
  <c r="AF167" i="2" s="1"/>
  <c r="AJ167" i="2" s="1"/>
  <c r="AN167" i="2" s="1"/>
  <c r="AR167" i="2" s="1"/>
  <c r="AV167" i="2" s="1"/>
  <c r="AZ167" i="2" s="1"/>
  <c r="BA167" i="2"/>
  <c r="P182" i="2"/>
  <c r="T182" i="2" s="1"/>
  <c r="X182" i="2" s="1"/>
  <c r="AB182" i="2" s="1"/>
  <c r="AF182" i="2" s="1"/>
  <c r="AJ182" i="2" s="1"/>
  <c r="AN182" i="2" s="1"/>
  <c r="AR182" i="2" s="1"/>
  <c r="AV182" i="2" s="1"/>
  <c r="AZ182" i="2" s="1"/>
  <c r="BA182" i="2"/>
  <c r="P186" i="2"/>
  <c r="T186" i="2" s="1"/>
  <c r="X186" i="2" s="1"/>
  <c r="AB186" i="2" s="1"/>
  <c r="AF186" i="2" s="1"/>
  <c r="AJ186" i="2" s="1"/>
  <c r="AN186" i="2" s="1"/>
  <c r="AR186" i="2" s="1"/>
  <c r="AV186" i="2" s="1"/>
  <c r="AZ186" i="2" s="1"/>
  <c r="BA186" i="2"/>
  <c r="P190" i="2"/>
  <c r="T190" i="2" s="1"/>
  <c r="X190" i="2" s="1"/>
  <c r="AB190" i="2" s="1"/>
  <c r="AF190" i="2" s="1"/>
  <c r="AJ190" i="2" s="1"/>
  <c r="AN190" i="2" s="1"/>
  <c r="AR190" i="2" s="1"/>
  <c r="AV190" i="2" s="1"/>
  <c r="AZ190" i="2" s="1"/>
  <c r="BA190" i="2"/>
  <c r="P194" i="2"/>
  <c r="T194" i="2" s="1"/>
  <c r="X194" i="2" s="1"/>
  <c r="AB194" i="2" s="1"/>
  <c r="AF194" i="2" s="1"/>
  <c r="AJ194" i="2" s="1"/>
  <c r="AN194" i="2" s="1"/>
  <c r="AR194" i="2" s="1"/>
  <c r="AV194" i="2" s="1"/>
  <c r="AZ194" i="2" s="1"/>
  <c r="BA194" i="2"/>
  <c r="P204" i="2"/>
  <c r="T204" i="2" s="1"/>
  <c r="X204" i="2" s="1"/>
  <c r="AB204" i="2" s="1"/>
  <c r="AF204" i="2" s="1"/>
  <c r="AJ204" i="2" s="1"/>
  <c r="AN204" i="2" s="1"/>
  <c r="AR204" i="2" s="1"/>
  <c r="AV204" i="2" s="1"/>
  <c r="AZ204" i="2" s="1"/>
  <c r="BA204" i="2"/>
  <c r="P207" i="2"/>
  <c r="T207" i="2" s="1"/>
  <c r="X207" i="2" s="1"/>
  <c r="AB207" i="2" s="1"/>
  <c r="AF207" i="2" s="1"/>
  <c r="AJ207" i="2" s="1"/>
  <c r="AN207" i="2" s="1"/>
  <c r="AR207" i="2" s="1"/>
  <c r="AV207" i="2" s="1"/>
  <c r="AZ207" i="2" s="1"/>
  <c r="BA207" i="2"/>
  <c r="P211" i="2"/>
  <c r="T211" i="2" s="1"/>
  <c r="X211" i="2" s="1"/>
  <c r="AB211" i="2" s="1"/>
  <c r="AF211" i="2" s="1"/>
  <c r="AJ211" i="2" s="1"/>
  <c r="AN211" i="2" s="1"/>
  <c r="AR211" i="2" s="1"/>
  <c r="AV211" i="2" s="1"/>
  <c r="AZ211" i="2" s="1"/>
  <c r="BA211" i="2"/>
  <c r="P214" i="2"/>
  <c r="T214" i="2" s="1"/>
  <c r="X214" i="2" s="1"/>
  <c r="AB214" i="2" s="1"/>
  <c r="AF214" i="2" s="1"/>
  <c r="AJ214" i="2" s="1"/>
  <c r="AN214" i="2" s="1"/>
  <c r="AR214" i="2" s="1"/>
  <c r="AV214" i="2" s="1"/>
  <c r="AZ214" i="2" s="1"/>
  <c r="BA214" i="2"/>
  <c r="P223" i="2"/>
  <c r="T223" i="2" s="1"/>
  <c r="X223" i="2" s="1"/>
  <c r="AB223" i="2" s="1"/>
  <c r="AF223" i="2" s="1"/>
  <c r="AJ223" i="2" s="1"/>
  <c r="AN223" i="2" s="1"/>
  <c r="AR223" i="2" s="1"/>
  <c r="AV223" i="2" s="1"/>
  <c r="AZ223" i="2" s="1"/>
  <c r="BA223" i="2"/>
  <c r="P226" i="2"/>
  <c r="T226" i="2" s="1"/>
  <c r="X226" i="2" s="1"/>
  <c r="AB226" i="2" s="1"/>
  <c r="AF226" i="2" s="1"/>
  <c r="AJ226" i="2" s="1"/>
  <c r="AN226" i="2" s="1"/>
  <c r="AR226" i="2" s="1"/>
  <c r="AV226" i="2" s="1"/>
  <c r="AZ226" i="2" s="1"/>
  <c r="BA226" i="2"/>
  <c r="P233" i="2"/>
  <c r="T233" i="2" s="1"/>
  <c r="X233" i="2" s="1"/>
  <c r="AB233" i="2" s="1"/>
  <c r="AF233" i="2" s="1"/>
  <c r="AJ233" i="2" s="1"/>
  <c r="AN233" i="2" s="1"/>
  <c r="AR233" i="2" s="1"/>
  <c r="AV233" i="2" s="1"/>
  <c r="AZ233" i="2" s="1"/>
  <c r="BA233" i="2"/>
  <c r="P236" i="2"/>
  <c r="T236" i="2" s="1"/>
  <c r="X236" i="2" s="1"/>
  <c r="AB236" i="2" s="1"/>
  <c r="AF236" i="2" s="1"/>
  <c r="AJ236" i="2" s="1"/>
  <c r="AN236" i="2" s="1"/>
  <c r="AR236" i="2" s="1"/>
  <c r="AV236" i="2" s="1"/>
  <c r="AZ236" i="2" s="1"/>
  <c r="BA236" i="2"/>
  <c r="P240" i="2"/>
  <c r="T240" i="2" s="1"/>
  <c r="X240" i="2" s="1"/>
  <c r="AB240" i="2" s="1"/>
  <c r="AF240" i="2" s="1"/>
  <c r="AJ240" i="2" s="1"/>
  <c r="AN240" i="2" s="1"/>
  <c r="AR240" i="2" s="1"/>
  <c r="AV240" i="2" s="1"/>
  <c r="AZ240" i="2" s="1"/>
  <c r="BA240" i="2"/>
  <c r="P244" i="2"/>
  <c r="T244" i="2" s="1"/>
  <c r="X244" i="2" s="1"/>
  <c r="AB244" i="2" s="1"/>
  <c r="AF244" i="2" s="1"/>
  <c r="AJ244" i="2" s="1"/>
  <c r="AN244" i="2" s="1"/>
  <c r="AR244" i="2" s="1"/>
  <c r="AV244" i="2" s="1"/>
  <c r="AZ244" i="2" s="1"/>
  <c r="BA244" i="2"/>
  <c r="P248" i="2"/>
  <c r="T248" i="2" s="1"/>
  <c r="X248" i="2" s="1"/>
  <c r="AB248" i="2" s="1"/>
  <c r="AF248" i="2" s="1"/>
  <c r="AJ248" i="2" s="1"/>
  <c r="AN248" i="2" s="1"/>
  <c r="AR248" i="2" s="1"/>
  <c r="AV248" i="2" s="1"/>
  <c r="AZ248" i="2" s="1"/>
  <c r="BA248" i="2"/>
  <c r="P251" i="2"/>
  <c r="T251" i="2" s="1"/>
  <c r="X251" i="2" s="1"/>
  <c r="AB251" i="2" s="1"/>
  <c r="AF251" i="2" s="1"/>
  <c r="AJ251" i="2" s="1"/>
  <c r="AN251" i="2" s="1"/>
  <c r="AR251" i="2" s="1"/>
  <c r="AV251" i="2" s="1"/>
  <c r="AZ251" i="2" s="1"/>
  <c r="BA251" i="2"/>
  <c r="P160" i="2"/>
  <c r="T160" i="2" s="1"/>
  <c r="X160" i="2" s="1"/>
  <c r="AB160" i="2" s="1"/>
  <c r="AF160" i="2" s="1"/>
  <c r="AJ160" i="2" s="1"/>
  <c r="AN160" i="2" s="1"/>
  <c r="AR160" i="2" s="1"/>
  <c r="AV160" i="2" s="1"/>
  <c r="AZ160" i="2" s="1"/>
  <c r="BA160" i="2"/>
  <c r="P150" i="2"/>
  <c r="T150" i="2" s="1"/>
  <c r="X150" i="2" s="1"/>
  <c r="AB150" i="2" s="1"/>
  <c r="AF150" i="2" s="1"/>
  <c r="AJ150" i="2" s="1"/>
  <c r="AN150" i="2" s="1"/>
  <c r="AR150" i="2" s="1"/>
  <c r="AV150" i="2" s="1"/>
  <c r="AZ150" i="2" s="1"/>
  <c r="BA150" i="2"/>
  <c r="P159" i="2"/>
  <c r="T159" i="2" s="1"/>
  <c r="X159" i="2" s="1"/>
  <c r="AB159" i="2" s="1"/>
  <c r="AF159" i="2" s="1"/>
  <c r="AJ159" i="2" s="1"/>
  <c r="AN159" i="2" s="1"/>
  <c r="AR159" i="2" s="1"/>
  <c r="AV159" i="2" s="1"/>
  <c r="AZ159" i="2" s="1"/>
  <c r="BA159" i="2"/>
  <c r="P165" i="2"/>
  <c r="T165" i="2" s="1"/>
  <c r="X165" i="2" s="1"/>
  <c r="AB165" i="2" s="1"/>
  <c r="AF165" i="2" s="1"/>
  <c r="AJ165" i="2" s="1"/>
  <c r="AN165" i="2" s="1"/>
  <c r="AR165" i="2" s="1"/>
  <c r="AV165" i="2" s="1"/>
  <c r="AZ165" i="2" s="1"/>
  <c r="BA165" i="2"/>
  <c r="P168" i="2"/>
  <c r="T168" i="2" s="1"/>
  <c r="X168" i="2" s="1"/>
  <c r="AB168" i="2" s="1"/>
  <c r="AF168" i="2" s="1"/>
  <c r="AJ168" i="2" s="1"/>
  <c r="AN168" i="2" s="1"/>
  <c r="AR168" i="2" s="1"/>
  <c r="AV168" i="2" s="1"/>
  <c r="AZ168" i="2" s="1"/>
  <c r="BA168" i="2"/>
  <c r="P178" i="2"/>
  <c r="T178" i="2" s="1"/>
  <c r="X178" i="2" s="1"/>
  <c r="AB178" i="2" s="1"/>
  <c r="AF178" i="2" s="1"/>
  <c r="AJ178" i="2" s="1"/>
  <c r="AN178" i="2" s="1"/>
  <c r="AR178" i="2" s="1"/>
  <c r="AV178" i="2" s="1"/>
  <c r="AZ178" i="2" s="1"/>
  <c r="BA178" i="2"/>
  <c r="P183" i="2"/>
  <c r="T183" i="2" s="1"/>
  <c r="X183" i="2" s="1"/>
  <c r="AB183" i="2" s="1"/>
  <c r="AF183" i="2" s="1"/>
  <c r="AJ183" i="2" s="1"/>
  <c r="AN183" i="2" s="1"/>
  <c r="AR183" i="2" s="1"/>
  <c r="AV183" i="2" s="1"/>
  <c r="AZ183" i="2" s="1"/>
  <c r="BA183" i="2"/>
  <c r="P187" i="2"/>
  <c r="T187" i="2" s="1"/>
  <c r="X187" i="2" s="1"/>
  <c r="AB187" i="2" s="1"/>
  <c r="AF187" i="2" s="1"/>
  <c r="AJ187" i="2" s="1"/>
  <c r="AN187" i="2" s="1"/>
  <c r="AR187" i="2" s="1"/>
  <c r="AV187" i="2" s="1"/>
  <c r="AZ187" i="2" s="1"/>
  <c r="BA187" i="2"/>
  <c r="P195" i="2"/>
  <c r="T195" i="2" s="1"/>
  <c r="X195" i="2" s="1"/>
  <c r="AB195" i="2" s="1"/>
  <c r="AF195" i="2" s="1"/>
  <c r="AJ195" i="2" s="1"/>
  <c r="AN195" i="2" s="1"/>
  <c r="AR195" i="2" s="1"/>
  <c r="AV195" i="2" s="1"/>
  <c r="AZ195" i="2" s="1"/>
  <c r="BA195" i="2"/>
  <c r="P201" i="2"/>
  <c r="BA201" i="2"/>
  <c r="P205" i="2"/>
  <c r="T205" i="2" s="1"/>
  <c r="X205" i="2" s="1"/>
  <c r="AB205" i="2" s="1"/>
  <c r="AF205" i="2" s="1"/>
  <c r="AJ205" i="2" s="1"/>
  <c r="AN205" i="2" s="1"/>
  <c r="AR205" i="2" s="1"/>
  <c r="AV205" i="2" s="1"/>
  <c r="AZ205" i="2" s="1"/>
  <c r="BA205" i="2"/>
  <c r="P208" i="2"/>
  <c r="T208" i="2" s="1"/>
  <c r="X208" i="2" s="1"/>
  <c r="AB208" i="2" s="1"/>
  <c r="AF208" i="2" s="1"/>
  <c r="AJ208" i="2" s="1"/>
  <c r="AN208" i="2" s="1"/>
  <c r="AR208" i="2" s="1"/>
  <c r="AV208" i="2" s="1"/>
  <c r="AZ208" i="2" s="1"/>
  <c r="BA208" i="2"/>
  <c r="P215" i="2"/>
  <c r="T215" i="2" s="1"/>
  <c r="X215" i="2" s="1"/>
  <c r="AB215" i="2" s="1"/>
  <c r="AF215" i="2" s="1"/>
  <c r="AJ215" i="2" s="1"/>
  <c r="AN215" i="2" s="1"/>
  <c r="AR215" i="2" s="1"/>
  <c r="AV215" i="2" s="1"/>
  <c r="AZ215" i="2" s="1"/>
  <c r="BA215" i="2"/>
  <c r="P227" i="2"/>
  <c r="T227" i="2" s="1"/>
  <c r="X227" i="2" s="1"/>
  <c r="AB227" i="2" s="1"/>
  <c r="AF227" i="2" s="1"/>
  <c r="AJ227" i="2" s="1"/>
  <c r="AN227" i="2" s="1"/>
  <c r="AR227" i="2" s="1"/>
  <c r="AV227" i="2" s="1"/>
  <c r="AZ227" i="2" s="1"/>
  <c r="BA227" i="2"/>
  <c r="P230" i="2"/>
  <c r="T230" i="2" s="1"/>
  <c r="X230" i="2" s="1"/>
  <c r="AB230" i="2" s="1"/>
  <c r="AF230" i="2" s="1"/>
  <c r="AJ230" i="2" s="1"/>
  <c r="AN230" i="2" s="1"/>
  <c r="AR230" i="2" s="1"/>
  <c r="AV230" i="2" s="1"/>
  <c r="AZ230" i="2" s="1"/>
  <c r="BA230" i="2"/>
  <c r="P237" i="2"/>
  <c r="T237" i="2" s="1"/>
  <c r="X237" i="2" s="1"/>
  <c r="AB237" i="2" s="1"/>
  <c r="AF237" i="2" s="1"/>
  <c r="AJ237" i="2" s="1"/>
  <c r="AN237" i="2" s="1"/>
  <c r="AR237" i="2" s="1"/>
  <c r="AV237" i="2" s="1"/>
  <c r="AZ237" i="2" s="1"/>
  <c r="BA237" i="2"/>
  <c r="P241" i="2"/>
  <c r="T241" i="2" s="1"/>
  <c r="X241" i="2" s="1"/>
  <c r="AB241" i="2" s="1"/>
  <c r="AF241" i="2" s="1"/>
  <c r="AJ241" i="2" s="1"/>
  <c r="AN241" i="2" s="1"/>
  <c r="AR241" i="2" s="1"/>
  <c r="AV241" i="2" s="1"/>
  <c r="AZ241" i="2" s="1"/>
  <c r="BA241" i="2"/>
  <c r="P245" i="2"/>
  <c r="T245" i="2" s="1"/>
  <c r="X245" i="2" s="1"/>
  <c r="AB245" i="2" s="1"/>
  <c r="AF245" i="2" s="1"/>
  <c r="AJ245" i="2" s="1"/>
  <c r="AN245" i="2" s="1"/>
  <c r="AR245" i="2" s="1"/>
  <c r="AV245" i="2" s="1"/>
  <c r="AZ245" i="2" s="1"/>
  <c r="BA245" i="2"/>
  <c r="AC220" i="25"/>
  <c r="AC253" i="25" s="1"/>
  <c r="AC217" i="25"/>
  <c r="AG216" i="25"/>
  <c r="AG29" i="25"/>
  <c r="AK23" i="25"/>
  <c r="AC83" i="25"/>
  <c r="Y84" i="25"/>
  <c r="Y110" i="25" s="1"/>
  <c r="AC198" i="25"/>
  <c r="AG163" i="25"/>
  <c r="AG108" i="25"/>
  <c r="AK107" i="25"/>
  <c r="Q254" i="25"/>
  <c r="Q142" i="25"/>
  <c r="U141" i="25"/>
  <c r="AC57" i="25"/>
  <c r="AG34" i="25"/>
  <c r="AK97" i="25"/>
  <c r="AO93" i="25"/>
  <c r="P32" i="2"/>
  <c r="T32" i="2" s="1"/>
  <c r="X32" i="2" s="1"/>
  <c r="AB32" i="2" s="1"/>
  <c r="AF32" i="2" s="1"/>
  <c r="AJ32" i="2" s="1"/>
  <c r="AN32" i="2" s="1"/>
  <c r="AR32" i="2" s="1"/>
  <c r="AV32" i="2" s="1"/>
  <c r="AZ32" i="2" s="1"/>
  <c r="BA32" i="2"/>
  <c r="P99" i="2"/>
  <c r="T99" i="2" s="1"/>
  <c r="X99" i="2" s="1"/>
  <c r="AB99" i="2" s="1"/>
  <c r="AF99" i="2" s="1"/>
  <c r="AJ99" i="2" s="1"/>
  <c r="AN99" i="2" s="1"/>
  <c r="AR99" i="2" s="1"/>
  <c r="AV99" i="2" s="1"/>
  <c r="AZ99" i="2" s="1"/>
  <c r="BA99" i="2"/>
  <c r="P103" i="2"/>
  <c r="T103" i="2" s="1"/>
  <c r="X103" i="2" s="1"/>
  <c r="AB103" i="2" s="1"/>
  <c r="AF103" i="2" s="1"/>
  <c r="AJ103" i="2" s="1"/>
  <c r="AN103" i="2" s="1"/>
  <c r="AR103" i="2" s="1"/>
  <c r="AV103" i="2" s="1"/>
  <c r="AZ103" i="2" s="1"/>
  <c r="BA103" i="2"/>
  <c r="P115" i="2"/>
  <c r="T115" i="2" s="1"/>
  <c r="X115" i="2" s="1"/>
  <c r="AB115" i="2" s="1"/>
  <c r="AF115" i="2" s="1"/>
  <c r="AJ115" i="2" s="1"/>
  <c r="AN115" i="2" s="1"/>
  <c r="AR115" i="2" s="1"/>
  <c r="AV115" i="2" s="1"/>
  <c r="AZ115" i="2" s="1"/>
  <c r="BA115" i="2"/>
  <c r="P56" i="2"/>
  <c r="T56" i="2" s="1"/>
  <c r="X56" i="2" s="1"/>
  <c r="AB56" i="2" s="1"/>
  <c r="AF56" i="2" s="1"/>
  <c r="AJ56" i="2" s="1"/>
  <c r="AN56" i="2" s="1"/>
  <c r="AR56" i="2" s="1"/>
  <c r="AV56" i="2" s="1"/>
  <c r="AZ56" i="2" s="1"/>
  <c r="BA56" i="2"/>
  <c r="P102" i="2"/>
  <c r="T102" i="2" s="1"/>
  <c r="X102" i="2" s="1"/>
  <c r="AB102" i="2" s="1"/>
  <c r="AF102" i="2" s="1"/>
  <c r="AJ102" i="2" s="1"/>
  <c r="AN102" i="2" s="1"/>
  <c r="AR102" i="2" s="1"/>
  <c r="AV102" i="2" s="1"/>
  <c r="AZ102" i="2" s="1"/>
  <c r="BA102" i="2"/>
  <c r="P136" i="2"/>
  <c r="T136" i="2" s="1"/>
  <c r="X136" i="2" s="1"/>
  <c r="AB136" i="2" s="1"/>
  <c r="AF136" i="2" s="1"/>
  <c r="AJ136" i="2" s="1"/>
  <c r="AN136" i="2" s="1"/>
  <c r="AR136" i="2" s="1"/>
  <c r="AV136" i="2" s="1"/>
  <c r="AZ136" i="2" s="1"/>
  <c r="BA136" i="2"/>
  <c r="P117" i="2"/>
  <c r="T117" i="2" s="1"/>
  <c r="X117" i="2" s="1"/>
  <c r="AB117" i="2" s="1"/>
  <c r="AF117" i="2" s="1"/>
  <c r="AJ117" i="2" s="1"/>
  <c r="AN117" i="2" s="1"/>
  <c r="AR117" i="2" s="1"/>
  <c r="AV117" i="2" s="1"/>
  <c r="AZ117" i="2" s="1"/>
  <c r="BA117" i="2"/>
  <c r="P132" i="2"/>
  <c r="T132" i="2" s="1"/>
  <c r="X132" i="2" s="1"/>
  <c r="AB132" i="2" s="1"/>
  <c r="AF132" i="2" s="1"/>
  <c r="AJ132" i="2" s="1"/>
  <c r="AN132" i="2" s="1"/>
  <c r="AR132" i="2" s="1"/>
  <c r="AV132" i="2" s="1"/>
  <c r="AZ132" i="2" s="1"/>
  <c r="BA132" i="2"/>
  <c r="P104" i="2"/>
  <c r="T104" i="2" s="1"/>
  <c r="X104" i="2" s="1"/>
  <c r="AB104" i="2" s="1"/>
  <c r="AF104" i="2" s="1"/>
  <c r="AJ104" i="2" s="1"/>
  <c r="AN104" i="2" s="1"/>
  <c r="AR104" i="2" s="1"/>
  <c r="AV104" i="2" s="1"/>
  <c r="AZ104" i="2" s="1"/>
  <c r="BA104" i="2"/>
  <c r="P109" i="2"/>
  <c r="T109" i="2" s="1"/>
  <c r="X109" i="2" s="1"/>
  <c r="AB109" i="2" s="1"/>
  <c r="AF109" i="2" s="1"/>
  <c r="AJ109" i="2" s="1"/>
  <c r="AN109" i="2" s="1"/>
  <c r="AR109" i="2" s="1"/>
  <c r="AV109" i="2" s="1"/>
  <c r="AZ109" i="2" s="1"/>
  <c r="BA109" i="2"/>
  <c r="P116" i="2"/>
  <c r="T116" i="2" s="1"/>
  <c r="X116" i="2" s="1"/>
  <c r="AB116" i="2" s="1"/>
  <c r="AF116" i="2" s="1"/>
  <c r="AJ116" i="2" s="1"/>
  <c r="AN116" i="2" s="1"/>
  <c r="AR116" i="2" s="1"/>
  <c r="AV116" i="2" s="1"/>
  <c r="AZ116" i="2" s="1"/>
  <c r="BA116" i="2"/>
  <c r="H171" i="2"/>
  <c r="H172" i="2" s="1"/>
  <c r="L63" i="2"/>
  <c r="BA63" i="2" s="1"/>
  <c r="L16" i="2"/>
  <c r="P125" i="2"/>
  <c r="T125" i="2" s="1"/>
  <c r="X125" i="2" s="1"/>
  <c r="AB125" i="2" s="1"/>
  <c r="AF125" i="2" s="1"/>
  <c r="AJ125" i="2" s="1"/>
  <c r="AN125" i="2" s="1"/>
  <c r="AR125" i="2" s="1"/>
  <c r="AV125" i="2" s="1"/>
  <c r="AZ125" i="2" s="1"/>
  <c r="L127" i="2"/>
  <c r="BA127" i="2" s="1"/>
  <c r="L13" i="2"/>
  <c r="L21" i="2"/>
  <c r="L25" i="2"/>
  <c r="L52" i="2"/>
  <c r="L76" i="2"/>
  <c r="L14" i="2"/>
  <c r="L22" i="2"/>
  <c r="L26" i="2"/>
  <c r="L47" i="2"/>
  <c r="BA47" i="2" s="1"/>
  <c r="L20" i="2"/>
  <c r="L40" i="2"/>
  <c r="L53" i="2"/>
  <c r="BA53" i="2" s="1"/>
  <c r="L72" i="2"/>
  <c r="G23" i="2"/>
  <c r="L30" i="2"/>
  <c r="L34" i="2"/>
  <c r="L38" i="2"/>
  <c r="L74" i="2"/>
  <c r="V137" i="2"/>
  <c r="AG137" i="2"/>
  <c r="AW137" i="2"/>
  <c r="I137" i="2"/>
  <c r="O137" i="2"/>
  <c r="U137" i="2"/>
  <c r="Z137" i="2"/>
  <c r="AE137" i="2"/>
  <c r="AK137" i="2"/>
  <c r="AP137" i="2"/>
  <c r="AU137" i="2"/>
  <c r="D28" i="3"/>
  <c r="AJ28" i="3"/>
  <c r="E136" i="3"/>
  <c r="U136" i="3"/>
  <c r="AQ136" i="3"/>
  <c r="I105" i="5"/>
  <c r="P28" i="3"/>
  <c r="H28" i="3"/>
  <c r="X28" i="3"/>
  <c r="AN28" i="3"/>
  <c r="AT137" i="2"/>
  <c r="C28" i="5"/>
  <c r="C105" i="5"/>
  <c r="AA105" i="5"/>
  <c r="AQ105" i="5"/>
  <c r="T201" i="2"/>
  <c r="X201" i="2" s="1"/>
  <c r="AB201" i="2" s="1"/>
  <c r="AF201" i="2" s="1"/>
  <c r="AJ201" i="2" s="1"/>
  <c r="AN201" i="2" s="1"/>
  <c r="AR201" i="2" s="1"/>
  <c r="AV201" i="2" s="1"/>
  <c r="AZ201" i="2" s="1"/>
  <c r="AA54" i="2"/>
  <c r="S28" i="2"/>
  <c r="Y28" i="2"/>
  <c r="AI28" i="2"/>
  <c r="AO28" i="2"/>
  <c r="AY28" i="2"/>
  <c r="V106" i="2"/>
  <c r="AL106" i="2"/>
  <c r="I219" i="2"/>
  <c r="Z219" i="2"/>
  <c r="AP219" i="2"/>
  <c r="G36" i="2"/>
  <c r="O54" i="2"/>
  <c r="AX219" i="2"/>
  <c r="V219" i="2"/>
  <c r="AM179" i="2"/>
  <c r="AM200" i="2" s="1"/>
  <c r="K191" i="3"/>
  <c r="O28" i="2"/>
  <c r="AK28" i="2"/>
  <c r="AV105" i="3"/>
  <c r="AA28" i="2"/>
  <c r="AQ28" i="2"/>
  <c r="AF28" i="3"/>
  <c r="AV28" i="3"/>
  <c r="D54" i="3"/>
  <c r="D81" i="3" s="1"/>
  <c r="Q105" i="3"/>
  <c r="AB105" i="3"/>
  <c r="AR105" i="3"/>
  <c r="Q28" i="5"/>
  <c r="AG28" i="5"/>
  <c r="AA173" i="5"/>
  <c r="AA192" i="5" s="1"/>
  <c r="AF173" i="5"/>
  <c r="AF192" i="5" s="1"/>
  <c r="AK173" i="5"/>
  <c r="AK192" i="5" s="1"/>
  <c r="AQ173" i="5"/>
  <c r="AQ212" i="5" s="1"/>
  <c r="AV173" i="5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U28" i="2"/>
  <c r="W54" i="2"/>
  <c r="AM54" i="2"/>
  <c r="D137" i="2"/>
  <c r="N200" i="2"/>
  <c r="R219" i="2"/>
  <c r="AH219" i="2"/>
  <c r="T105" i="3"/>
  <c r="J94" i="3"/>
  <c r="G210" i="3"/>
  <c r="Q210" i="3"/>
  <c r="W210" i="3"/>
  <c r="AG210" i="3"/>
  <c r="AM210" i="3"/>
  <c r="AW210" i="3"/>
  <c r="AG28" i="2"/>
  <c r="AW28" i="2"/>
  <c r="AQ54" i="2"/>
  <c r="Q137" i="2"/>
  <c r="AL137" i="2"/>
  <c r="G166" i="2"/>
  <c r="L166" i="2" s="1"/>
  <c r="I179" i="2"/>
  <c r="I220" i="2" s="1"/>
  <c r="O179" i="2"/>
  <c r="O220" i="2" s="1"/>
  <c r="U179" i="2"/>
  <c r="U220" i="2" s="1"/>
  <c r="Z179" i="2"/>
  <c r="Z200" i="2" s="1"/>
  <c r="AE179" i="2"/>
  <c r="AE200" i="2" s="1"/>
  <c r="AK179" i="2"/>
  <c r="AK220" i="2" s="1"/>
  <c r="AP179" i="2"/>
  <c r="AP220" i="2" s="1"/>
  <c r="AU179" i="2"/>
  <c r="AU220" i="2" s="1"/>
  <c r="H219" i="2"/>
  <c r="N219" i="2"/>
  <c r="S219" i="2"/>
  <c r="Y219" i="2"/>
  <c r="AD219" i="2"/>
  <c r="AI219" i="2"/>
  <c r="AO219" i="2"/>
  <c r="AT219" i="2"/>
  <c r="AY219" i="2"/>
  <c r="T28" i="3"/>
  <c r="AJ54" i="3"/>
  <c r="AJ81" i="3" s="1"/>
  <c r="M210" i="3"/>
  <c r="S210" i="3"/>
  <c r="AC210" i="3"/>
  <c r="AI210" i="3"/>
  <c r="AS210" i="3"/>
  <c r="F215" i="3"/>
  <c r="I28" i="5"/>
  <c r="Y28" i="5"/>
  <c r="M54" i="5"/>
  <c r="AC54" i="5"/>
  <c r="AS54" i="5"/>
  <c r="M28" i="2"/>
  <c r="AC28" i="2"/>
  <c r="AS28" i="2"/>
  <c r="AV28" i="5"/>
  <c r="N137" i="2"/>
  <c r="AD137" i="2"/>
  <c r="M179" i="2"/>
  <c r="M200" i="2" s="1"/>
  <c r="R179" i="2"/>
  <c r="R220" i="2" s="1"/>
  <c r="W179" i="2"/>
  <c r="W200" i="2" s="1"/>
  <c r="AC179" i="2"/>
  <c r="AC220" i="2" s="1"/>
  <c r="AH179" i="2"/>
  <c r="AH200" i="2" s="1"/>
  <c r="AS179" i="2"/>
  <c r="AS200" i="2" s="1"/>
  <c r="AX179" i="2"/>
  <c r="AX220" i="2" s="1"/>
  <c r="AL219" i="2"/>
  <c r="G234" i="2"/>
  <c r="L234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V28" i="2"/>
  <c r="G229" i="2"/>
  <c r="L229" i="2" s="1"/>
  <c r="Q243" i="2"/>
  <c r="Q252" i="2" s="1"/>
  <c r="AA243" i="2"/>
  <c r="AA252" i="2" s="1"/>
  <c r="AQ243" i="2"/>
  <c r="AQ252" i="2" s="1"/>
  <c r="AW243" i="2"/>
  <c r="AW252" i="2" s="1"/>
  <c r="U54" i="2"/>
  <c r="AK54" i="2"/>
  <c r="D179" i="2"/>
  <c r="D220" i="2" s="1"/>
  <c r="G224" i="2"/>
  <c r="L224" i="2" s="1"/>
  <c r="S54" i="2"/>
  <c r="AI54" i="2"/>
  <c r="AY54" i="2"/>
  <c r="G127" i="2"/>
  <c r="G128" i="2" s="1"/>
  <c r="M219" i="2"/>
  <c r="AM219" i="2"/>
  <c r="D28" i="2"/>
  <c r="Q28" i="2"/>
  <c r="AG243" i="2"/>
  <c r="AG252" i="2" s="1"/>
  <c r="AE54" i="2"/>
  <c r="AU54" i="2"/>
  <c r="G68" i="2"/>
  <c r="L68" i="2" s="1"/>
  <c r="BA68" i="2" s="1"/>
  <c r="C80" i="2"/>
  <c r="G105" i="2"/>
  <c r="M137" i="2"/>
  <c r="R137" i="2"/>
  <c r="AC137" i="2"/>
  <c r="AH137" i="2"/>
  <c r="AS137" i="2"/>
  <c r="AX137" i="2"/>
  <c r="AT200" i="2"/>
  <c r="C243" i="2"/>
  <c r="C252" i="2" s="1"/>
  <c r="U243" i="2"/>
  <c r="U252" i="2" s="1"/>
  <c r="AK243" i="2"/>
  <c r="AK252" i="2" s="1"/>
  <c r="G249" i="2"/>
  <c r="L249" i="2" s="1"/>
  <c r="D106" i="2"/>
  <c r="M54" i="2"/>
  <c r="AC54" i="2"/>
  <c r="AS54" i="2"/>
  <c r="H137" i="2"/>
  <c r="Y137" i="2"/>
  <c r="AO137" i="2"/>
  <c r="Q179" i="2"/>
  <c r="Q220" i="2" s="1"/>
  <c r="V179" i="2"/>
  <c r="V220" i="2" s="1"/>
  <c r="AA179" i="2"/>
  <c r="AA220" i="2" s="1"/>
  <c r="AL179" i="2"/>
  <c r="AL220" i="2" s="1"/>
  <c r="AQ179" i="2"/>
  <c r="AQ220" i="2" s="1"/>
  <c r="G206" i="2"/>
  <c r="Q219" i="2"/>
  <c r="AA219" i="2"/>
  <c r="AG219" i="2"/>
  <c r="AQ219" i="2"/>
  <c r="AW219" i="2"/>
  <c r="M243" i="2"/>
  <c r="M252" i="2" s="1"/>
  <c r="AC243" i="2"/>
  <c r="AC252" i="2" s="1"/>
  <c r="AS243" i="2"/>
  <c r="AS252" i="2" s="1"/>
  <c r="G242" i="2"/>
  <c r="L242" i="2" s="1"/>
  <c r="R106" i="2"/>
  <c r="N28" i="2"/>
  <c r="G111" i="2"/>
  <c r="L111" i="2" s="1"/>
  <c r="BA111" i="2" s="1"/>
  <c r="AI179" i="2"/>
  <c r="AI200" i="2" s="1"/>
  <c r="AY179" i="2"/>
  <c r="AY220" i="2" s="1"/>
  <c r="S243" i="2"/>
  <c r="S252" i="2" s="1"/>
  <c r="Y243" i="2"/>
  <c r="Y252" i="2" s="1"/>
  <c r="AI243" i="2"/>
  <c r="AI252" i="2" s="1"/>
  <c r="AO243" i="2"/>
  <c r="AO252" i="2" s="1"/>
  <c r="AY243" i="2"/>
  <c r="AY252" i="2" s="1"/>
  <c r="N106" i="2"/>
  <c r="AD106" i="2"/>
  <c r="AT106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L81" i="5" s="1"/>
  <c r="AB28" i="5"/>
  <c r="AM28" i="5"/>
  <c r="AR28" i="5"/>
  <c r="F36" i="5"/>
  <c r="J36" i="5" s="1"/>
  <c r="H54" i="5"/>
  <c r="X54" i="5"/>
  <c r="AN54" i="5"/>
  <c r="I54" i="5"/>
  <c r="Y54" i="5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H243" i="2"/>
  <c r="H252" i="2" s="1"/>
  <c r="C179" i="2"/>
  <c r="C200" i="2" s="1"/>
  <c r="G156" i="2"/>
  <c r="G163" i="2" s="1"/>
  <c r="P121" i="2"/>
  <c r="T121" i="2" s="1"/>
  <c r="X121" i="2" s="1"/>
  <c r="AB121" i="2" s="1"/>
  <c r="AF121" i="2" s="1"/>
  <c r="AJ121" i="2" s="1"/>
  <c r="AN121" i="2" s="1"/>
  <c r="AR121" i="2" s="1"/>
  <c r="AV121" i="2" s="1"/>
  <c r="AZ121" i="2" s="1"/>
  <c r="P92" i="2"/>
  <c r="T92" i="2" s="1"/>
  <c r="X92" i="2" s="1"/>
  <c r="AB92" i="2" s="1"/>
  <c r="AF92" i="2" s="1"/>
  <c r="AJ92" i="2" s="1"/>
  <c r="AN92" i="2" s="1"/>
  <c r="AR92" i="2" s="1"/>
  <c r="AV92" i="2" s="1"/>
  <c r="AZ92" i="2" s="1"/>
  <c r="P94" i="2"/>
  <c r="T94" i="2" s="1"/>
  <c r="X94" i="2" s="1"/>
  <c r="AB94" i="2" s="1"/>
  <c r="AF94" i="2" s="1"/>
  <c r="AJ94" i="2" s="1"/>
  <c r="AN94" i="2" s="1"/>
  <c r="AR94" i="2" s="1"/>
  <c r="AV94" i="2" s="1"/>
  <c r="AZ94" i="2" s="1"/>
  <c r="P91" i="2"/>
  <c r="L95" i="2"/>
  <c r="BA95" i="2" s="1"/>
  <c r="G95" i="2"/>
  <c r="P89" i="2"/>
  <c r="P84" i="2"/>
  <c r="T84" i="2" s="1"/>
  <c r="X84" i="2" s="1"/>
  <c r="AB84" i="2" s="1"/>
  <c r="AF84" i="2" s="1"/>
  <c r="AJ84" i="2" s="1"/>
  <c r="AN84" i="2" s="1"/>
  <c r="AR84" i="2" s="1"/>
  <c r="AV84" i="2" s="1"/>
  <c r="AZ84" i="2" s="1"/>
  <c r="P62" i="2"/>
  <c r="G63" i="2"/>
  <c r="P50" i="2"/>
  <c r="T50" i="2" s="1"/>
  <c r="X50" i="2" s="1"/>
  <c r="AB50" i="2" s="1"/>
  <c r="AF50" i="2" s="1"/>
  <c r="AJ50" i="2" s="1"/>
  <c r="AN50" i="2" s="1"/>
  <c r="AR50" i="2" s="1"/>
  <c r="AV50" i="2" s="1"/>
  <c r="AZ50" i="2" s="1"/>
  <c r="G47" i="2"/>
  <c r="G33" i="2"/>
  <c r="P18" i="2"/>
  <c r="T18" i="2" s="1"/>
  <c r="X18" i="2" s="1"/>
  <c r="AB18" i="2" s="1"/>
  <c r="AF18" i="2" s="1"/>
  <c r="AJ18" i="2" s="1"/>
  <c r="AN18" i="2" s="1"/>
  <c r="AR18" i="2" s="1"/>
  <c r="AV18" i="2" s="1"/>
  <c r="AZ18" i="2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AH106" i="2"/>
  <c r="AX106" i="2"/>
  <c r="I106" i="2"/>
  <c r="Z106" i="2"/>
  <c r="AP106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K211" i="3"/>
  <c r="S211" i="3"/>
  <c r="AA211" i="3"/>
  <c r="AI211" i="3"/>
  <c r="AQ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P12" i="2"/>
  <c r="T12" i="2" s="1"/>
  <c r="X12" i="2" s="1"/>
  <c r="AB12" i="2" s="1"/>
  <c r="AF12" i="2" s="1"/>
  <c r="AJ12" i="2" s="1"/>
  <c r="AN12" i="2" s="1"/>
  <c r="AR12" i="2" s="1"/>
  <c r="AV12" i="2" s="1"/>
  <c r="AZ12" i="2" s="1"/>
  <c r="Z28" i="2"/>
  <c r="AL28" i="2"/>
  <c r="AT28" i="2"/>
  <c r="P39" i="2"/>
  <c r="T39" i="2" s="1"/>
  <c r="X39" i="2" s="1"/>
  <c r="AB39" i="2" s="1"/>
  <c r="AF39" i="2" s="1"/>
  <c r="AJ39" i="2" s="1"/>
  <c r="AN39" i="2" s="1"/>
  <c r="AR39" i="2" s="1"/>
  <c r="AV39" i="2" s="1"/>
  <c r="AZ39" i="2" s="1"/>
  <c r="P11" i="2"/>
  <c r="T11" i="2" s="1"/>
  <c r="X11" i="2" s="1"/>
  <c r="AB11" i="2" s="1"/>
  <c r="AF11" i="2" s="1"/>
  <c r="AJ11" i="2" s="1"/>
  <c r="AN11" i="2" s="1"/>
  <c r="AR11" i="2" s="1"/>
  <c r="AV11" i="2" s="1"/>
  <c r="AZ11" i="2" s="1"/>
  <c r="P15" i="2"/>
  <c r="T15" i="2" s="1"/>
  <c r="X15" i="2" s="1"/>
  <c r="AB15" i="2" s="1"/>
  <c r="AF15" i="2" s="1"/>
  <c r="AJ15" i="2" s="1"/>
  <c r="AN15" i="2" s="1"/>
  <c r="AR15" i="2" s="1"/>
  <c r="AV15" i="2" s="1"/>
  <c r="AZ15" i="2" s="1"/>
  <c r="P19" i="2"/>
  <c r="T19" i="2" s="1"/>
  <c r="X19" i="2" s="1"/>
  <c r="AB19" i="2" s="1"/>
  <c r="AF19" i="2" s="1"/>
  <c r="AJ19" i="2" s="1"/>
  <c r="AN19" i="2" s="1"/>
  <c r="AR19" i="2" s="1"/>
  <c r="AV19" i="2" s="1"/>
  <c r="AZ19" i="2" s="1"/>
  <c r="P24" i="2"/>
  <c r="W28" i="2"/>
  <c r="AE28" i="2"/>
  <c r="AM28" i="2"/>
  <c r="AU28" i="2"/>
  <c r="C54" i="2"/>
  <c r="G44" i="2"/>
  <c r="P46" i="2"/>
  <c r="T46" i="2" s="1"/>
  <c r="X46" i="2" s="1"/>
  <c r="AB46" i="2" s="1"/>
  <c r="AF46" i="2" s="1"/>
  <c r="AJ46" i="2" s="1"/>
  <c r="AN46" i="2" s="1"/>
  <c r="AR46" i="2" s="1"/>
  <c r="AV46" i="2" s="1"/>
  <c r="AZ46" i="2" s="1"/>
  <c r="P51" i="2"/>
  <c r="T51" i="2" s="1"/>
  <c r="X51" i="2" s="1"/>
  <c r="AB51" i="2" s="1"/>
  <c r="AF51" i="2" s="1"/>
  <c r="AJ51" i="2" s="1"/>
  <c r="AN51" i="2" s="1"/>
  <c r="AR51" i="2" s="1"/>
  <c r="AV51" i="2" s="1"/>
  <c r="AZ51" i="2" s="1"/>
  <c r="G53" i="2"/>
  <c r="P55" i="2"/>
  <c r="T55" i="2" s="1"/>
  <c r="X55" i="2" s="1"/>
  <c r="AB55" i="2" s="1"/>
  <c r="AF55" i="2" s="1"/>
  <c r="AJ55" i="2" s="1"/>
  <c r="AN55" i="2" s="1"/>
  <c r="AR55" i="2" s="1"/>
  <c r="AV55" i="2" s="1"/>
  <c r="AZ55" i="2" s="1"/>
  <c r="P58" i="2"/>
  <c r="P66" i="2"/>
  <c r="T66" i="2" s="1"/>
  <c r="X66" i="2" s="1"/>
  <c r="AB66" i="2" s="1"/>
  <c r="AF66" i="2" s="1"/>
  <c r="AJ66" i="2" s="1"/>
  <c r="AN66" i="2" s="1"/>
  <c r="AR66" i="2" s="1"/>
  <c r="AV66" i="2" s="1"/>
  <c r="AZ66" i="2" s="1"/>
  <c r="P78" i="2"/>
  <c r="T78" i="2" s="1"/>
  <c r="X78" i="2" s="1"/>
  <c r="AB78" i="2" s="1"/>
  <c r="AF78" i="2" s="1"/>
  <c r="AJ78" i="2" s="1"/>
  <c r="AN78" i="2" s="1"/>
  <c r="AR78" i="2" s="1"/>
  <c r="AV78" i="2" s="1"/>
  <c r="AZ78" i="2" s="1"/>
  <c r="G90" i="2"/>
  <c r="L90" i="2" s="1"/>
  <c r="BA90" i="2" s="1"/>
  <c r="P97" i="2"/>
  <c r="T97" i="2" s="1"/>
  <c r="X97" i="2" s="1"/>
  <c r="AB97" i="2" s="1"/>
  <c r="AF97" i="2" s="1"/>
  <c r="AJ97" i="2" s="1"/>
  <c r="AN97" i="2" s="1"/>
  <c r="AR97" i="2" s="1"/>
  <c r="AV97" i="2" s="1"/>
  <c r="AZ97" i="2" s="1"/>
  <c r="AH28" i="2"/>
  <c r="AX28" i="2"/>
  <c r="P42" i="2"/>
  <c r="T42" i="2" s="1"/>
  <c r="X42" i="2" s="1"/>
  <c r="AB42" i="2" s="1"/>
  <c r="AF42" i="2" s="1"/>
  <c r="AJ42" i="2" s="1"/>
  <c r="AN42" i="2" s="1"/>
  <c r="AR42" i="2" s="1"/>
  <c r="AV42" i="2" s="1"/>
  <c r="AZ42" i="2" s="1"/>
  <c r="P83" i="2"/>
  <c r="T83" i="2" s="1"/>
  <c r="X83" i="2" s="1"/>
  <c r="AB83" i="2" s="1"/>
  <c r="AF83" i="2" s="1"/>
  <c r="AJ83" i="2" s="1"/>
  <c r="AN83" i="2" s="1"/>
  <c r="AR83" i="2" s="1"/>
  <c r="AV83" i="2" s="1"/>
  <c r="AZ83" i="2" s="1"/>
  <c r="G27" i="2"/>
  <c r="P60" i="2"/>
  <c r="P100" i="2"/>
  <c r="T100" i="2" s="1"/>
  <c r="X100" i="2" s="1"/>
  <c r="AB100" i="2" s="1"/>
  <c r="AF100" i="2" s="1"/>
  <c r="AJ100" i="2" s="1"/>
  <c r="AN100" i="2" s="1"/>
  <c r="AR100" i="2" s="1"/>
  <c r="AV100" i="2" s="1"/>
  <c r="AZ100" i="2" s="1"/>
  <c r="R28" i="2"/>
  <c r="AD28" i="2"/>
  <c r="AP28" i="2"/>
  <c r="P29" i="2"/>
  <c r="T29" i="2" s="1"/>
  <c r="X29" i="2" s="1"/>
  <c r="AB29" i="2" s="1"/>
  <c r="AF29" i="2" s="1"/>
  <c r="AJ29" i="2" s="1"/>
  <c r="AN29" i="2" s="1"/>
  <c r="AR29" i="2" s="1"/>
  <c r="AV29" i="2" s="1"/>
  <c r="AZ29" i="2" s="1"/>
  <c r="P31" i="2"/>
  <c r="P48" i="2"/>
  <c r="T48" i="2" s="1"/>
  <c r="X48" i="2" s="1"/>
  <c r="AB48" i="2" s="1"/>
  <c r="AF48" i="2" s="1"/>
  <c r="AJ48" i="2" s="1"/>
  <c r="AN48" i="2" s="1"/>
  <c r="AR48" i="2" s="1"/>
  <c r="AV48" i="2" s="1"/>
  <c r="AZ48" i="2" s="1"/>
  <c r="D54" i="2"/>
  <c r="I54" i="2"/>
  <c r="I81" i="2" s="1"/>
  <c r="N54" i="2"/>
  <c r="R54" i="2"/>
  <c r="V54" i="2"/>
  <c r="Z54" i="2"/>
  <c r="AD54" i="2"/>
  <c r="AH54" i="2"/>
  <c r="AL54" i="2"/>
  <c r="AP54" i="2"/>
  <c r="AT54" i="2"/>
  <c r="AX54" i="2"/>
  <c r="P75" i="2"/>
  <c r="T75" i="2" s="1"/>
  <c r="X75" i="2" s="1"/>
  <c r="AB75" i="2" s="1"/>
  <c r="AF75" i="2" s="1"/>
  <c r="AJ75" i="2" s="1"/>
  <c r="AN75" i="2" s="1"/>
  <c r="AR75" i="2" s="1"/>
  <c r="AV75" i="2" s="1"/>
  <c r="AZ75" i="2" s="1"/>
  <c r="P35" i="2"/>
  <c r="H54" i="2"/>
  <c r="H81" i="2" s="1"/>
  <c r="Y54" i="2"/>
  <c r="AO54" i="2"/>
  <c r="P67" i="2"/>
  <c r="T67" i="2" s="1"/>
  <c r="X67" i="2" s="1"/>
  <c r="AB67" i="2" s="1"/>
  <c r="AF67" i="2" s="1"/>
  <c r="AJ67" i="2" s="1"/>
  <c r="AN67" i="2" s="1"/>
  <c r="AR67" i="2" s="1"/>
  <c r="AV67" i="2" s="1"/>
  <c r="AZ67" i="2" s="1"/>
  <c r="P79" i="2"/>
  <c r="T79" i="2" s="1"/>
  <c r="X79" i="2" s="1"/>
  <c r="AB79" i="2" s="1"/>
  <c r="AF79" i="2" s="1"/>
  <c r="AJ79" i="2" s="1"/>
  <c r="AN79" i="2" s="1"/>
  <c r="AR79" i="2" s="1"/>
  <c r="AV79" i="2" s="1"/>
  <c r="AZ79" i="2" s="1"/>
  <c r="P82" i="2"/>
  <c r="T82" i="2" s="1"/>
  <c r="X82" i="2" s="1"/>
  <c r="AB82" i="2" s="1"/>
  <c r="AF82" i="2" s="1"/>
  <c r="AJ82" i="2" s="1"/>
  <c r="AN82" i="2" s="1"/>
  <c r="AR82" i="2" s="1"/>
  <c r="AV82" i="2" s="1"/>
  <c r="AZ82" i="2" s="1"/>
  <c r="P88" i="2"/>
  <c r="T88" i="2" s="1"/>
  <c r="X88" i="2" s="1"/>
  <c r="AB88" i="2" s="1"/>
  <c r="AF88" i="2" s="1"/>
  <c r="AJ88" i="2" s="1"/>
  <c r="AN88" i="2" s="1"/>
  <c r="AR88" i="2" s="1"/>
  <c r="AV88" i="2" s="1"/>
  <c r="AZ88" i="2" s="1"/>
  <c r="P96" i="2"/>
  <c r="T96" i="2" s="1"/>
  <c r="X96" i="2" s="1"/>
  <c r="AB96" i="2" s="1"/>
  <c r="AF96" i="2" s="1"/>
  <c r="AJ96" i="2" s="1"/>
  <c r="AN96" i="2" s="1"/>
  <c r="AR96" i="2" s="1"/>
  <c r="AV96" i="2" s="1"/>
  <c r="AZ96" i="2" s="1"/>
  <c r="P87" i="2"/>
  <c r="T87" i="2" s="1"/>
  <c r="X87" i="2" s="1"/>
  <c r="AB87" i="2" s="1"/>
  <c r="AF87" i="2" s="1"/>
  <c r="AJ87" i="2" s="1"/>
  <c r="AN87" i="2" s="1"/>
  <c r="AR87" i="2" s="1"/>
  <c r="AV87" i="2" s="1"/>
  <c r="AZ87" i="2" s="1"/>
  <c r="O106" i="2"/>
  <c r="U106" i="2"/>
  <c r="AE106" i="2"/>
  <c r="AK106" i="2"/>
  <c r="AU106" i="2"/>
  <c r="P43" i="2"/>
  <c r="Q54" i="2"/>
  <c r="AG54" i="2"/>
  <c r="AW54" i="2"/>
  <c r="P59" i="2"/>
  <c r="T59" i="2" s="1"/>
  <c r="X59" i="2" s="1"/>
  <c r="AB59" i="2" s="1"/>
  <c r="AF59" i="2" s="1"/>
  <c r="AJ59" i="2" s="1"/>
  <c r="AN59" i="2" s="1"/>
  <c r="AR59" i="2" s="1"/>
  <c r="AV59" i="2" s="1"/>
  <c r="AZ59" i="2" s="1"/>
  <c r="P70" i="2"/>
  <c r="T70" i="2" s="1"/>
  <c r="X70" i="2" s="1"/>
  <c r="AB70" i="2" s="1"/>
  <c r="AF70" i="2" s="1"/>
  <c r="AJ70" i="2" s="1"/>
  <c r="AN70" i="2" s="1"/>
  <c r="AR70" i="2" s="1"/>
  <c r="AV70" i="2" s="1"/>
  <c r="AZ70" i="2" s="1"/>
  <c r="P71" i="2"/>
  <c r="T71" i="2" s="1"/>
  <c r="X71" i="2" s="1"/>
  <c r="AB71" i="2" s="1"/>
  <c r="AF71" i="2" s="1"/>
  <c r="AJ71" i="2" s="1"/>
  <c r="AN71" i="2" s="1"/>
  <c r="AR71" i="2" s="1"/>
  <c r="AV71" i="2" s="1"/>
  <c r="AZ71" i="2" s="1"/>
  <c r="P86" i="2"/>
  <c r="P101" i="2"/>
  <c r="T101" i="2" s="1"/>
  <c r="X101" i="2" s="1"/>
  <c r="AB101" i="2" s="1"/>
  <c r="AF101" i="2" s="1"/>
  <c r="AJ101" i="2" s="1"/>
  <c r="AN101" i="2" s="1"/>
  <c r="AR101" i="2" s="1"/>
  <c r="AV101" i="2" s="1"/>
  <c r="AZ101" i="2" s="1"/>
  <c r="AQ137" i="2"/>
  <c r="P133" i="2"/>
  <c r="T133" i="2" s="1"/>
  <c r="X133" i="2" s="1"/>
  <c r="AB133" i="2" s="1"/>
  <c r="AF133" i="2" s="1"/>
  <c r="AJ133" i="2" s="1"/>
  <c r="AN133" i="2" s="1"/>
  <c r="AR133" i="2" s="1"/>
  <c r="AV133" i="2" s="1"/>
  <c r="AZ133" i="2" s="1"/>
  <c r="P37" i="2"/>
  <c r="T37" i="2" s="1"/>
  <c r="X37" i="2" s="1"/>
  <c r="AB37" i="2" s="1"/>
  <c r="AF37" i="2" s="1"/>
  <c r="AJ37" i="2" s="1"/>
  <c r="AN37" i="2" s="1"/>
  <c r="AR37" i="2" s="1"/>
  <c r="AV37" i="2" s="1"/>
  <c r="AZ37" i="2" s="1"/>
  <c r="P41" i="2"/>
  <c r="T41" i="2" s="1"/>
  <c r="X41" i="2" s="1"/>
  <c r="AB41" i="2" s="1"/>
  <c r="AF41" i="2" s="1"/>
  <c r="AJ41" i="2" s="1"/>
  <c r="AN41" i="2" s="1"/>
  <c r="AR41" i="2" s="1"/>
  <c r="AV41" i="2" s="1"/>
  <c r="AZ41" i="2" s="1"/>
  <c r="P45" i="2"/>
  <c r="P49" i="2"/>
  <c r="T49" i="2" s="1"/>
  <c r="X49" i="2" s="1"/>
  <c r="AB49" i="2" s="1"/>
  <c r="AF49" i="2" s="1"/>
  <c r="AJ49" i="2" s="1"/>
  <c r="AN49" i="2" s="1"/>
  <c r="AR49" i="2" s="1"/>
  <c r="AV49" i="2" s="1"/>
  <c r="AZ49" i="2" s="1"/>
  <c r="P57" i="2"/>
  <c r="T57" i="2" s="1"/>
  <c r="X57" i="2" s="1"/>
  <c r="AB57" i="2" s="1"/>
  <c r="AF57" i="2" s="1"/>
  <c r="AJ57" i="2" s="1"/>
  <c r="AN57" i="2" s="1"/>
  <c r="AR57" i="2" s="1"/>
  <c r="AV57" i="2" s="1"/>
  <c r="AZ57" i="2" s="1"/>
  <c r="P61" i="2"/>
  <c r="T61" i="2" s="1"/>
  <c r="X61" i="2" s="1"/>
  <c r="AB61" i="2" s="1"/>
  <c r="AF61" i="2" s="1"/>
  <c r="AJ61" i="2" s="1"/>
  <c r="AN61" i="2" s="1"/>
  <c r="AR61" i="2" s="1"/>
  <c r="AV61" i="2" s="1"/>
  <c r="AZ61" i="2" s="1"/>
  <c r="P65" i="2"/>
  <c r="T65" i="2" s="1"/>
  <c r="X65" i="2" s="1"/>
  <c r="AB65" i="2" s="1"/>
  <c r="AF65" i="2" s="1"/>
  <c r="AJ65" i="2" s="1"/>
  <c r="AN65" i="2" s="1"/>
  <c r="AR65" i="2" s="1"/>
  <c r="AV65" i="2" s="1"/>
  <c r="AZ65" i="2" s="1"/>
  <c r="P69" i="2"/>
  <c r="T69" i="2" s="1"/>
  <c r="X69" i="2" s="1"/>
  <c r="AB69" i="2" s="1"/>
  <c r="AF69" i="2" s="1"/>
  <c r="AJ69" i="2" s="1"/>
  <c r="AN69" i="2" s="1"/>
  <c r="AR69" i="2" s="1"/>
  <c r="AV69" i="2" s="1"/>
  <c r="AZ69" i="2" s="1"/>
  <c r="P73" i="2"/>
  <c r="T73" i="2" s="1"/>
  <c r="X73" i="2" s="1"/>
  <c r="AB73" i="2" s="1"/>
  <c r="AF73" i="2" s="1"/>
  <c r="AJ73" i="2" s="1"/>
  <c r="AN73" i="2" s="1"/>
  <c r="AR73" i="2" s="1"/>
  <c r="AV73" i="2" s="1"/>
  <c r="AZ73" i="2" s="1"/>
  <c r="P77" i="2"/>
  <c r="T77" i="2" s="1"/>
  <c r="X77" i="2" s="1"/>
  <c r="AB77" i="2" s="1"/>
  <c r="AF77" i="2" s="1"/>
  <c r="AJ77" i="2" s="1"/>
  <c r="AN77" i="2" s="1"/>
  <c r="AR77" i="2" s="1"/>
  <c r="AV77" i="2" s="1"/>
  <c r="AZ77" i="2" s="1"/>
  <c r="P93" i="2"/>
  <c r="T93" i="2" s="1"/>
  <c r="X93" i="2" s="1"/>
  <c r="AB93" i="2" s="1"/>
  <c r="AF93" i="2" s="1"/>
  <c r="AJ93" i="2" s="1"/>
  <c r="AN93" i="2" s="1"/>
  <c r="AR93" i="2" s="1"/>
  <c r="AV93" i="2" s="1"/>
  <c r="AZ93" i="2" s="1"/>
  <c r="L98" i="2"/>
  <c r="BA98" i="2" s="1"/>
  <c r="C106" i="2"/>
  <c r="H106" i="2"/>
  <c r="S106" i="2"/>
  <c r="Y106" i="2"/>
  <c r="AI106" i="2"/>
  <c r="AO106" i="2"/>
  <c r="AY106" i="2"/>
  <c r="P113" i="2"/>
  <c r="T113" i="2" s="1"/>
  <c r="X113" i="2" s="1"/>
  <c r="AB113" i="2" s="1"/>
  <c r="AF113" i="2" s="1"/>
  <c r="AJ113" i="2" s="1"/>
  <c r="AN113" i="2" s="1"/>
  <c r="AR113" i="2" s="1"/>
  <c r="AV113" i="2" s="1"/>
  <c r="AZ113" i="2" s="1"/>
  <c r="P114" i="2"/>
  <c r="T114" i="2" s="1"/>
  <c r="X114" i="2" s="1"/>
  <c r="AB114" i="2" s="1"/>
  <c r="AF114" i="2" s="1"/>
  <c r="AJ114" i="2" s="1"/>
  <c r="AN114" i="2" s="1"/>
  <c r="AR114" i="2" s="1"/>
  <c r="AV114" i="2" s="1"/>
  <c r="AZ114" i="2" s="1"/>
  <c r="P119" i="2"/>
  <c r="T119" i="2" s="1"/>
  <c r="X119" i="2" s="1"/>
  <c r="AB119" i="2" s="1"/>
  <c r="AF119" i="2" s="1"/>
  <c r="AJ119" i="2" s="1"/>
  <c r="AN119" i="2" s="1"/>
  <c r="AR119" i="2" s="1"/>
  <c r="AV119" i="2" s="1"/>
  <c r="AZ119" i="2" s="1"/>
  <c r="P120" i="2"/>
  <c r="T120" i="2" s="1"/>
  <c r="X120" i="2" s="1"/>
  <c r="AB120" i="2" s="1"/>
  <c r="AF120" i="2" s="1"/>
  <c r="AJ120" i="2" s="1"/>
  <c r="AN120" i="2" s="1"/>
  <c r="AR120" i="2" s="1"/>
  <c r="AV120" i="2" s="1"/>
  <c r="AZ120" i="2" s="1"/>
  <c r="P123" i="2"/>
  <c r="T123" i="2" s="1"/>
  <c r="X123" i="2" s="1"/>
  <c r="AB123" i="2" s="1"/>
  <c r="AF123" i="2" s="1"/>
  <c r="AJ123" i="2" s="1"/>
  <c r="AN123" i="2" s="1"/>
  <c r="AR123" i="2" s="1"/>
  <c r="AV123" i="2" s="1"/>
  <c r="AZ123" i="2" s="1"/>
  <c r="AA137" i="2"/>
  <c r="P129" i="2"/>
  <c r="T129" i="2" s="1"/>
  <c r="X129" i="2" s="1"/>
  <c r="AB129" i="2" s="1"/>
  <c r="AF129" i="2" s="1"/>
  <c r="AJ129" i="2" s="1"/>
  <c r="AN129" i="2" s="1"/>
  <c r="AR129" i="2" s="1"/>
  <c r="AV129" i="2" s="1"/>
  <c r="AZ129" i="2" s="1"/>
  <c r="Q106" i="2"/>
  <c r="AA106" i="2"/>
  <c r="AG106" i="2"/>
  <c r="AQ106" i="2"/>
  <c r="AW106" i="2"/>
  <c r="P108" i="2"/>
  <c r="T108" i="2" s="1"/>
  <c r="X108" i="2" s="1"/>
  <c r="AB108" i="2" s="1"/>
  <c r="AF108" i="2" s="1"/>
  <c r="AJ108" i="2" s="1"/>
  <c r="AN108" i="2" s="1"/>
  <c r="AR108" i="2" s="1"/>
  <c r="AV108" i="2" s="1"/>
  <c r="AZ108" i="2" s="1"/>
  <c r="G118" i="2"/>
  <c r="L118" i="2" s="1"/>
  <c r="G134" i="2"/>
  <c r="L134" i="2" s="1"/>
  <c r="BA134" i="2" s="1"/>
  <c r="M106" i="2"/>
  <c r="W106" i="2"/>
  <c r="AC106" i="2"/>
  <c r="AM106" i="2"/>
  <c r="AS106" i="2"/>
  <c r="P110" i="2"/>
  <c r="T110" i="2" s="1"/>
  <c r="X110" i="2" s="1"/>
  <c r="AB110" i="2" s="1"/>
  <c r="AF110" i="2" s="1"/>
  <c r="AJ110" i="2" s="1"/>
  <c r="AN110" i="2" s="1"/>
  <c r="AR110" i="2" s="1"/>
  <c r="AV110" i="2" s="1"/>
  <c r="AZ110" i="2" s="1"/>
  <c r="P112" i="2"/>
  <c r="T112" i="2" s="1"/>
  <c r="X112" i="2" s="1"/>
  <c r="AB112" i="2" s="1"/>
  <c r="AF112" i="2" s="1"/>
  <c r="AJ112" i="2" s="1"/>
  <c r="AN112" i="2" s="1"/>
  <c r="AR112" i="2" s="1"/>
  <c r="AV112" i="2" s="1"/>
  <c r="AZ112" i="2" s="1"/>
  <c r="C137" i="2"/>
  <c r="P122" i="2"/>
  <c r="T122" i="2" s="1"/>
  <c r="X122" i="2" s="1"/>
  <c r="AB122" i="2" s="1"/>
  <c r="AF122" i="2" s="1"/>
  <c r="AJ122" i="2" s="1"/>
  <c r="AN122" i="2" s="1"/>
  <c r="AR122" i="2" s="1"/>
  <c r="AV122" i="2" s="1"/>
  <c r="AZ122" i="2" s="1"/>
  <c r="P124" i="2"/>
  <c r="T124" i="2" s="1"/>
  <c r="X124" i="2" s="1"/>
  <c r="AB124" i="2" s="1"/>
  <c r="AF124" i="2" s="1"/>
  <c r="AJ124" i="2" s="1"/>
  <c r="AN124" i="2" s="1"/>
  <c r="AR124" i="2" s="1"/>
  <c r="AV124" i="2" s="1"/>
  <c r="AZ124" i="2" s="1"/>
  <c r="P130" i="2"/>
  <c r="T130" i="2" s="1"/>
  <c r="X130" i="2" s="1"/>
  <c r="AB130" i="2" s="1"/>
  <c r="AF130" i="2" s="1"/>
  <c r="AJ130" i="2" s="1"/>
  <c r="AN130" i="2" s="1"/>
  <c r="AR130" i="2" s="1"/>
  <c r="AV130" i="2" s="1"/>
  <c r="AZ130" i="2" s="1"/>
  <c r="P135" i="2"/>
  <c r="T135" i="2" s="1"/>
  <c r="X135" i="2" s="1"/>
  <c r="AB135" i="2" s="1"/>
  <c r="AF135" i="2" s="1"/>
  <c r="AJ135" i="2" s="1"/>
  <c r="AN135" i="2" s="1"/>
  <c r="AR135" i="2" s="1"/>
  <c r="AV135" i="2" s="1"/>
  <c r="AZ135" i="2" s="1"/>
  <c r="L196" i="2"/>
  <c r="G197" i="2"/>
  <c r="W219" i="2"/>
  <c r="G218" i="2"/>
  <c r="AE219" i="2"/>
  <c r="C219" i="2"/>
  <c r="W137" i="2"/>
  <c r="AM137" i="2"/>
  <c r="Y200" i="2"/>
  <c r="AO200" i="2"/>
  <c r="P126" i="2"/>
  <c r="T126" i="2" s="1"/>
  <c r="X126" i="2" s="1"/>
  <c r="AB126" i="2" s="1"/>
  <c r="AF126" i="2" s="1"/>
  <c r="AJ126" i="2" s="1"/>
  <c r="AN126" i="2" s="1"/>
  <c r="AR126" i="2" s="1"/>
  <c r="AV126" i="2" s="1"/>
  <c r="AZ126" i="2" s="1"/>
  <c r="S137" i="2"/>
  <c r="AI137" i="2"/>
  <c r="AY137" i="2"/>
  <c r="P131" i="2"/>
  <c r="T131" i="2" s="1"/>
  <c r="X131" i="2" s="1"/>
  <c r="AB131" i="2" s="1"/>
  <c r="AF131" i="2" s="1"/>
  <c r="AJ131" i="2" s="1"/>
  <c r="AN131" i="2" s="1"/>
  <c r="AR131" i="2" s="1"/>
  <c r="AV131" i="2" s="1"/>
  <c r="AZ131" i="2" s="1"/>
  <c r="G177" i="2"/>
  <c r="AG179" i="2"/>
  <c r="AG200" i="2" s="1"/>
  <c r="AW179" i="2"/>
  <c r="AW220" i="2" s="1"/>
  <c r="S200" i="2"/>
  <c r="O219" i="2"/>
  <c r="AU219" i="2"/>
  <c r="G212" i="2"/>
  <c r="L212" i="2" s="1"/>
  <c r="L202" i="2"/>
  <c r="U219" i="2"/>
  <c r="AC219" i="2"/>
  <c r="AK219" i="2"/>
  <c r="AS219" i="2"/>
  <c r="N220" i="2"/>
  <c r="S220" i="2"/>
  <c r="Y220" i="2"/>
  <c r="AD220" i="2"/>
  <c r="AO220" i="2"/>
  <c r="AT220" i="2"/>
  <c r="V243" i="2"/>
  <c r="V252" i="2" s="1"/>
  <c r="AL243" i="2"/>
  <c r="AL252" i="2" s="1"/>
  <c r="D243" i="2"/>
  <c r="D252" i="2" s="1"/>
  <c r="G191" i="2"/>
  <c r="L191" i="2" s="1"/>
  <c r="N243" i="2"/>
  <c r="N252" i="2" s="1"/>
  <c r="AD243" i="2"/>
  <c r="AD252" i="2" s="1"/>
  <c r="AT243" i="2"/>
  <c r="AT252" i="2" s="1"/>
  <c r="D219" i="2"/>
  <c r="R243" i="2"/>
  <c r="R252" i="2" s="1"/>
  <c r="W243" i="2"/>
  <c r="W252" i="2" s="1"/>
  <c r="AH243" i="2"/>
  <c r="AH252" i="2" s="1"/>
  <c r="AM243" i="2"/>
  <c r="AM252" i="2" s="1"/>
  <c r="AX243" i="2"/>
  <c r="AX252" i="2" s="1"/>
  <c r="I243" i="2"/>
  <c r="I252" i="2" s="1"/>
  <c r="O243" i="2"/>
  <c r="O252" i="2" s="1"/>
  <c r="Z243" i="2"/>
  <c r="Z252" i="2" s="1"/>
  <c r="AE243" i="2"/>
  <c r="AE252" i="2" s="1"/>
  <c r="AP243" i="2"/>
  <c r="AP252" i="2" s="1"/>
  <c r="AU243" i="2"/>
  <c r="AU252" i="2" s="1"/>
  <c r="AP200" i="2" l="1"/>
  <c r="AU211" i="3"/>
  <c r="D191" i="3"/>
  <c r="K81" i="5"/>
  <c r="K106" i="5" s="1"/>
  <c r="K137" i="5" s="1"/>
  <c r="AF81" i="3"/>
  <c r="P224" i="2"/>
  <c r="T224" i="2" s="1"/>
  <c r="X224" i="2" s="1"/>
  <c r="AB224" i="2" s="1"/>
  <c r="AF224" i="2" s="1"/>
  <c r="AJ224" i="2" s="1"/>
  <c r="AN224" i="2" s="1"/>
  <c r="AR224" i="2" s="1"/>
  <c r="AV224" i="2" s="1"/>
  <c r="AZ224" i="2" s="1"/>
  <c r="BA224" i="2"/>
  <c r="P212" i="2"/>
  <c r="T212" i="2" s="1"/>
  <c r="X212" i="2" s="1"/>
  <c r="AB212" i="2" s="1"/>
  <c r="AF212" i="2" s="1"/>
  <c r="AJ212" i="2" s="1"/>
  <c r="AN212" i="2" s="1"/>
  <c r="AR212" i="2" s="1"/>
  <c r="AV212" i="2" s="1"/>
  <c r="AZ212" i="2" s="1"/>
  <c r="BA212" i="2"/>
  <c r="U200" i="2"/>
  <c r="P196" i="2"/>
  <c r="T196" i="2" s="1"/>
  <c r="X196" i="2" s="1"/>
  <c r="AB196" i="2" s="1"/>
  <c r="AF196" i="2" s="1"/>
  <c r="AJ196" i="2" s="1"/>
  <c r="AN196" i="2" s="1"/>
  <c r="AR196" i="2" s="1"/>
  <c r="AV196" i="2" s="1"/>
  <c r="AZ196" i="2" s="1"/>
  <c r="BA196" i="2"/>
  <c r="AQ137" i="5"/>
  <c r="Y81" i="5"/>
  <c r="Q81" i="5"/>
  <c r="P242" i="2"/>
  <c r="T242" i="2" s="1"/>
  <c r="X242" i="2" s="1"/>
  <c r="AB242" i="2" s="1"/>
  <c r="AF242" i="2" s="1"/>
  <c r="AJ242" i="2" s="1"/>
  <c r="AN242" i="2" s="1"/>
  <c r="AR242" i="2" s="1"/>
  <c r="AV242" i="2" s="1"/>
  <c r="AZ242" i="2" s="1"/>
  <c r="BA242" i="2"/>
  <c r="P229" i="2"/>
  <c r="T229" i="2" s="1"/>
  <c r="X229" i="2" s="1"/>
  <c r="AB229" i="2" s="1"/>
  <c r="AF229" i="2" s="1"/>
  <c r="AJ229" i="2" s="1"/>
  <c r="AN229" i="2" s="1"/>
  <c r="AR229" i="2" s="1"/>
  <c r="AV229" i="2" s="1"/>
  <c r="AZ229" i="2" s="1"/>
  <c r="BA229" i="2"/>
  <c r="P191" i="2"/>
  <c r="T191" i="2" s="1"/>
  <c r="X191" i="2" s="1"/>
  <c r="AB191" i="2" s="1"/>
  <c r="AF191" i="2" s="1"/>
  <c r="AJ191" i="2" s="1"/>
  <c r="AN191" i="2" s="1"/>
  <c r="AR191" i="2" s="1"/>
  <c r="AV191" i="2" s="1"/>
  <c r="AZ191" i="2" s="1"/>
  <c r="BA191" i="2"/>
  <c r="AB211" i="3"/>
  <c r="P249" i="2"/>
  <c r="T249" i="2" s="1"/>
  <c r="X249" i="2" s="1"/>
  <c r="AB249" i="2" s="1"/>
  <c r="AF249" i="2" s="1"/>
  <c r="AJ249" i="2" s="1"/>
  <c r="AN249" i="2" s="1"/>
  <c r="AR249" i="2" s="1"/>
  <c r="AV249" i="2" s="1"/>
  <c r="AZ249" i="2" s="1"/>
  <c r="BA249" i="2"/>
  <c r="P234" i="2"/>
  <c r="T234" i="2" s="1"/>
  <c r="X234" i="2" s="1"/>
  <c r="AB234" i="2" s="1"/>
  <c r="AF234" i="2" s="1"/>
  <c r="AJ234" i="2" s="1"/>
  <c r="AN234" i="2" s="1"/>
  <c r="AR234" i="2" s="1"/>
  <c r="AV234" i="2" s="1"/>
  <c r="AZ234" i="2" s="1"/>
  <c r="BA234" i="2"/>
  <c r="P202" i="2"/>
  <c r="T202" i="2" s="1"/>
  <c r="X202" i="2" s="1"/>
  <c r="AB202" i="2" s="1"/>
  <c r="AF202" i="2" s="1"/>
  <c r="AJ202" i="2" s="1"/>
  <c r="AN202" i="2" s="1"/>
  <c r="AR202" i="2" s="1"/>
  <c r="AV202" i="2" s="1"/>
  <c r="AZ202" i="2" s="1"/>
  <c r="BA202" i="2"/>
  <c r="G211" i="3"/>
  <c r="G244" i="3" s="1"/>
  <c r="AM192" i="5"/>
  <c r="AJ106" i="3"/>
  <c r="M81" i="5"/>
  <c r="M106" i="5" s="1"/>
  <c r="M137" i="5" s="1"/>
  <c r="P166" i="2"/>
  <c r="T166" i="2" s="1"/>
  <c r="X166" i="2" s="1"/>
  <c r="AB166" i="2" s="1"/>
  <c r="AF166" i="2" s="1"/>
  <c r="AJ166" i="2" s="1"/>
  <c r="AN166" i="2" s="1"/>
  <c r="AR166" i="2" s="1"/>
  <c r="AV166" i="2" s="1"/>
  <c r="AZ166" i="2" s="1"/>
  <c r="BA166" i="2"/>
  <c r="AK108" i="25"/>
  <c r="AO107" i="25"/>
  <c r="AG57" i="25"/>
  <c r="AK34" i="25"/>
  <c r="AK29" i="25"/>
  <c r="AO23" i="25"/>
  <c r="AG198" i="25"/>
  <c r="AK163" i="25"/>
  <c r="AS93" i="25"/>
  <c r="AO97" i="25"/>
  <c r="U254" i="25"/>
  <c r="U142" i="25"/>
  <c r="Y141" i="25"/>
  <c r="AG83" i="25"/>
  <c r="AC84" i="25"/>
  <c r="AC110" i="25" s="1"/>
  <c r="AG220" i="25"/>
  <c r="AG253" i="25" s="1"/>
  <c r="AG217" i="25"/>
  <c r="AK216" i="25"/>
  <c r="L172" i="2"/>
  <c r="L33" i="2"/>
  <c r="BA33" i="2" s="1"/>
  <c r="BA30" i="2"/>
  <c r="P40" i="2"/>
  <c r="T40" i="2" s="1"/>
  <c r="X40" i="2" s="1"/>
  <c r="AB40" i="2" s="1"/>
  <c r="AF40" i="2" s="1"/>
  <c r="AJ40" i="2" s="1"/>
  <c r="AN40" i="2" s="1"/>
  <c r="AR40" i="2" s="1"/>
  <c r="AV40" i="2" s="1"/>
  <c r="AZ40" i="2" s="1"/>
  <c r="BA40" i="2"/>
  <c r="P22" i="2"/>
  <c r="T22" i="2" s="1"/>
  <c r="X22" i="2" s="1"/>
  <c r="AB22" i="2" s="1"/>
  <c r="AF22" i="2" s="1"/>
  <c r="AJ22" i="2" s="1"/>
  <c r="AN22" i="2" s="1"/>
  <c r="AR22" i="2" s="1"/>
  <c r="AV22" i="2" s="1"/>
  <c r="AZ22" i="2" s="1"/>
  <c r="BA22" i="2"/>
  <c r="P25" i="2"/>
  <c r="T25" i="2" s="1"/>
  <c r="X25" i="2" s="1"/>
  <c r="AB25" i="2" s="1"/>
  <c r="AF25" i="2" s="1"/>
  <c r="AJ25" i="2" s="1"/>
  <c r="AN25" i="2" s="1"/>
  <c r="AR25" i="2" s="1"/>
  <c r="AV25" i="2" s="1"/>
  <c r="AZ25" i="2" s="1"/>
  <c r="BA25" i="2"/>
  <c r="L171" i="2"/>
  <c r="L36" i="2"/>
  <c r="BA36" i="2" s="1"/>
  <c r="BA34" i="2"/>
  <c r="P26" i="2"/>
  <c r="T26" i="2" s="1"/>
  <c r="X26" i="2" s="1"/>
  <c r="AB26" i="2" s="1"/>
  <c r="AF26" i="2" s="1"/>
  <c r="AJ26" i="2" s="1"/>
  <c r="AN26" i="2" s="1"/>
  <c r="AR26" i="2" s="1"/>
  <c r="AV26" i="2" s="1"/>
  <c r="AZ26" i="2" s="1"/>
  <c r="BA26" i="2"/>
  <c r="P52" i="2"/>
  <c r="T52" i="2" s="1"/>
  <c r="X52" i="2" s="1"/>
  <c r="AB52" i="2" s="1"/>
  <c r="AF52" i="2" s="1"/>
  <c r="AJ52" i="2" s="1"/>
  <c r="AN52" i="2" s="1"/>
  <c r="AR52" i="2" s="1"/>
  <c r="AV52" i="2" s="1"/>
  <c r="AZ52" i="2" s="1"/>
  <c r="BA52" i="2"/>
  <c r="L128" i="2"/>
  <c r="BA128" i="2" s="1"/>
  <c r="BA118" i="2"/>
  <c r="P38" i="2"/>
  <c r="T38" i="2" s="1"/>
  <c r="X38" i="2" s="1"/>
  <c r="AB38" i="2" s="1"/>
  <c r="AF38" i="2" s="1"/>
  <c r="AJ38" i="2" s="1"/>
  <c r="AN38" i="2" s="1"/>
  <c r="AR38" i="2" s="1"/>
  <c r="AV38" i="2" s="1"/>
  <c r="AZ38" i="2" s="1"/>
  <c r="BA38" i="2"/>
  <c r="P72" i="2"/>
  <c r="T72" i="2" s="1"/>
  <c r="X72" i="2" s="1"/>
  <c r="AB72" i="2" s="1"/>
  <c r="AF72" i="2" s="1"/>
  <c r="AJ72" i="2" s="1"/>
  <c r="AN72" i="2" s="1"/>
  <c r="AR72" i="2" s="1"/>
  <c r="AV72" i="2" s="1"/>
  <c r="AZ72" i="2" s="1"/>
  <c r="BA72" i="2"/>
  <c r="P76" i="2"/>
  <c r="T76" i="2" s="1"/>
  <c r="X76" i="2" s="1"/>
  <c r="AB76" i="2" s="1"/>
  <c r="AF76" i="2" s="1"/>
  <c r="AJ76" i="2" s="1"/>
  <c r="AN76" i="2" s="1"/>
  <c r="AR76" i="2" s="1"/>
  <c r="AV76" i="2" s="1"/>
  <c r="AZ76" i="2" s="1"/>
  <c r="BA76" i="2"/>
  <c r="P13" i="2"/>
  <c r="T13" i="2" s="1"/>
  <c r="X13" i="2" s="1"/>
  <c r="AB13" i="2" s="1"/>
  <c r="AF13" i="2" s="1"/>
  <c r="AJ13" i="2" s="1"/>
  <c r="AN13" i="2" s="1"/>
  <c r="AR13" i="2" s="1"/>
  <c r="AV13" i="2" s="1"/>
  <c r="AZ13" i="2" s="1"/>
  <c r="BA13" i="2"/>
  <c r="P74" i="2"/>
  <c r="T74" i="2" s="1"/>
  <c r="X74" i="2" s="1"/>
  <c r="AB74" i="2" s="1"/>
  <c r="AF74" i="2" s="1"/>
  <c r="AJ74" i="2" s="1"/>
  <c r="AN74" i="2" s="1"/>
  <c r="AR74" i="2" s="1"/>
  <c r="AV74" i="2" s="1"/>
  <c r="AZ74" i="2" s="1"/>
  <c r="BA74" i="2"/>
  <c r="P20" i="2"/>
  <c r="T20" i="2" s="1"/>
  <c r="X20" i="2" s="1"/>
  <c r="AB20" i="2" s="1"/>
  <c r="AF20" i="2" s="1"/>
  <c r="AJ20" i="2" s="1"/>
  <c r="AN20" i="2" s="1"/>
  <c r="AR20" i="2" s="1"/>
  <c r="AV20" i="2" s="1"/>
  <c r="AZ20" i="2" s="1"/>
  <c r="BA20" i="2"/>
  <c r="P14" i="2"/>
  <c r="T14" i="2" s="1"/>
  <c r="X14" i="2" s="1"/>
  <c r="AB14" i="2" s="1"/>
  <c r="AF14" i="2" s="1"/>
  <c r="AJ14" i="2" s="1"/>
  <c r="AN14" i="2" s="1"/>
  <c r="AR14" i="2" s="1"/>
  <c r="AV14" i="2" s="1"/>
  <c r="AZ14" i="2" s="1"/>
  <c r="BA14" i="2"/>
  <c r="P21" i="2"/>
  <c r="T21" i="2" s="1"/>
  <c r="X21" i="2" s="1"/>
  <c r="AB21" i="2" s="1"/>
  <c r="AF21" i="2" s="1"/>
  <c r="AJ21" i="2" s="1"/>
  <c r="AN21" i="2" s="1"/>
  <c r="AR21" i="2" s="1"/>
  <c r="AV21" i="2" s="1"/>
  <c r="AZ21" i="2" s="1"/>
  <c r="BA21" i="2"/>
  <c r="P16" i="2"/>
  <c r="T16" i="2" s="1"/>
  <c r="X16" i="2" s="1"/>
  <c r="AB16" i="2" s="1"/>
  <c r="AF16" i="2" s="1"/>
  <c r="AJ16" i="2" s="1"/>
  <c r="AN16" i="2" s="1"/>
  <c r="AR16" i="2" s="1"/>
  <c r="AV16" i="2" s="1"/>
  <c r="AZ16" i="2" s="1"/>
  <c r="BA16" i="2"/>
  <c r="H173" i="2"/>
  <c r="L173" i="2" s="1"/>
  <c r="AA81" i="2"/>
  <c r="AA107" i="2" s="1"/>
  <c r="AA138" i="2" s="1"/>
  <c r="I107" i="2"/>
  <c r="I138" i="2" s="1"/>
  <c r="C81" i="2"/>
  <c r="AL200" i="2"/>
  <c r="M220" i="2"/>
  <c r="M253" i="2" s="1"/>
  <c r="AH220" i="2"/>
  <c r="AH253" i="2" s="1"/>
  <c r="D200" i="2"/>
  <c r="AS220" i="2"/>
  <c r="AS253" i="2" s="1"/>
  <c r="AA200" i="2"/>
  <c r="AE220" i="2"/>
  <c r="AE253" i="2" s="1"/>
  <c r="L80" i="2"/>
  <c r="BA80" i="2" s="1"/>
  <c r="AU200" i="2"/>
  <c r="U244" i="3"/>
  <c r="H191" i="3"/>
  <c r="AO81" i="3"/>
  <c r="AO106" i="3" s="1"/>
  <c r="AO137" i="3" s="1"/>
  <c r="I81" i="3"/>
  <c r="I106" i="3" s="1"/>
  <c r="I137" i="3" s="1"/>
  <c r="AW106" i="5"/>
  <c r="AI81" i="3"/>
  <c r="AI106" i="3" s="1"/>
  <c r="AI137" i="3" s="1"/>
  <c r="O81" i="5"/>
  <c r="O106" i="5" s="1"/>
  <c r="O137" i="5" s="1"/>
  <c r="Z220" i="2"/>
  <c r="Z253" i="2" s="1"/>
  <c r="AR212" i="5"/>
  <c r="AR245" i="5" s="1"/>
  <c r="AK212" i="5"/>
  <c r="AK245" i="5" s="1"/>
  <c r="S245" i="5"/>
  <c r="L192" i="5"/>
  <c r="Y245" i="5"/>
  <c r="AS245" i="5"/>
  <c r="AF212" i="5"/>
  <c r="AF245" i="5" s="1"/>
  <c r="AG192" i="5"/>
  <c r="L23" i="2"/>
  <c r="P34" i="2"/>
  <c r="T34" i="2" s="1"/>
  <c r="X34" i="2" s="1"/>
  <c r="AB34" i="2" s="1"/>
  <c r="AF34" i="2" s="1"/>
  <c r="AJ34" i="2" s="1"/>
  <c r="AN34" i="2" s="1"/>
  <c r="AR34" i="2" s="1"/>
  <c r="AV34" i="2" s="1"/>
  <c r="AZ34" i="2" s="1"/>
  <c r="L44" i="2"/>
  <c r="L27" i="2"/>
  <c r="AB244" i="3"/>
  <c r="P30" i="2"/>
  <c r="T30" i="2" s="1"/>
  <c r="X30" i="2" s="1"/>
  <c r="AB30" i="2" s="1"/>
  <c r="AF30" i="2" s="1"/>
  <c r="AJ30" i="2" s="1"/>
  <c r="AN30" i="2" s="1"/>
  <c r="AR30" i="2" s="1"/>
  <c r="AV30" i="2" s="1"/>
  <c r="AZ30" i="2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AY81" i="2"/>
  <c r="AY107" i="2" s="1"/>
  <c r="AY138" i="2" s="1"/>
  <c r="AG81" i="2"/>
  <c r="AG107" i="2" s="1"/>
  <c r="AG138" i="2" s="1"/>
  <c r="X245" i="5"/>
  <c r="H245" i="5"/>
  <c r="G80" i="2"/>
  <c r="AR244" i="3"/>
  <c r="W211" i="3"/>
  <c r="W244" i="3" s="1"/>
  <c r="W212" i="5"/>
  <c r="W245" i="5" s="1"/>
  <c r="AS81" i="5"/>
  <c r="R200" i="2"/>
  <c r="Y191" i="3"/>
  <c r="AG81" i="5"/>
  <c r="AG106" i="5" s="1"/>
  <c r="AG137" i="5" s="1"/>
  <c r="AQ200" i="2"/>
  <c r="AO81" i="2"/>
  <c r="AO107" i="2" s="1"/>
  <c r="AO138" i="2" s="1"/>
  <c r="AS106" i="3"/>
  <c r="AS137" i="3" s="1"/>
  <c r="M81" i="3"/>
  <c r="M106" i="3" s="1"/>
  <c r="M137" i="3" s="1"/>
  <c r="M246" i="3" s="1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D253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Q81" i="2"/>
  <c r="AQ107" i="2" s="1"/>
  <c r="AQ138" i="2" s="1"/>
  <c r="AI81" i="2"/>
  <c r="AI107" i="2" s="1"/>
  <c r="AI138" i="2" s="1"/>
  <c r="O81" i="2"/>
  <c r="O107" i="2" s="1"/>
  <c r="O138" i="2" s="1"/>
  <c r="S81" i="2"/>
  <c r="S107" i="2" s="1"/>
  <c r="S138" i="2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O244" i="3"/>
  <c r="AN211" i="3"/>
  <c r="AN244" i="3" s="1"/>
  <c r="AP253" i="2"/>
  <c r="AK200" i="2"/>
  <c r="O200" i="2"/>
  <c r="I200" i="2"/>
  <c r="T89" i="2"/>
  <c r="X89" i="2" s="1"/>
  <c r="AB89" i="2" s="1"/>
  <c r="AF89" i="2" s="1"/>
  <c r="AJ89" i="2" s="1"/>
  <c r="AN89" i="2" s="1"/>
  <c r="AR89" i="2" s="1"/>
  <c r="AV89" i="2" s="1"/>
  <c r="AZ89" i="2" s="1"/>
  <c r="T86" i="2"/>
  <c r="X86" i="2" s="1"/>
  <c r="AB86" i="2" s="1"/>
  <c r="AF86" i="2" s="1"/>
  <c r="AJ86" i="2" s="1"/>
  <c r="AN86" i="2" s="1"/>
  <c r="AR86" i="2" s="1"/>
  <c r="AV86" i="2" s="1"/>
  <c r="AZ86" i="2" s="1"/>
  <c r="T60" i="2"/>
  <c r="X60" i="2" s="1"/>
  <c r="AB60" i="2" s="1"/>
  <c r="AF60" i="2" s="1"/>
  <c r="AJ60" i="2" s="1"/>
  <c r="AN60" i="2" s="1"/>
  <c r="AR60" i="2" s="1"/>
  <c r="AV60" i="2" s="1"/>
  <c r="AZ60" i="2" s="1"/>
  <c r="T62" i="2"/>
  <c r="X62" i="2" s="1"/>
  <c r="AB62" i="2" s="1"/>
  <c r="AF62" i="2" s="1"/>
  <c r="AJ62" i="2" s="1"/>
  <c r="AN62" i="2" s="1"/>
  <c r="AR62" i="2" s="1"/>
  <c r="AV62" i="2" s="1"/>
  <c r="AZ62" i="2" s="1"/>
  <c r="T58" i="2"/>
  <c r="X58" i="2" s="1"/>
  <c r="AB58" i="2" s="1"/>
  <c r="AF58" i="2" s="1"/>
  <c r="AJ58" i="2" s="1"/>
  <c r="AN58" i="2" s="1"/>
  <c r="AR58" i="2" s="1"/>
  <c r="AV58" i="2" s="1"/>
  <c r="AZ58" i="2" s="1"/>
  <c r="T45" i="2"/>
  <c r="X45" i="2" s="1"/>
  <c r="AB45" i="2" s="1"/>
  <c r="AF45" i="2" s="1"/>
  <c r="AJ45" i="2" s="1"/>
  <c r="AN45" i="2" s="1"/>
  <c r="AR45" i="2" s="1"/>
  <c r="AV45" i="2" s="1"/>
  <c r="AZ45" i="2" s="1"/>
  <c r="T43" i="2"/>
  <c r="X43" i="2" s="1"/>
  <c r="AB43" i="2" s="1"/>
  <c r="AF43" i="2" s="1"/>
  <c r="AJ43" i="2" s="1"/>
  <c r="AN43" i="2" s="1"/>
  <c r="AR43" i="2" s="1"/>
  <c r="AV43" i="2" s="1"/>
  <c r="AZ43" i="2" s="1"/>
  <c r="T35" i="2"/>
  <c r="X35" i="2" s="1"/>
  <c r="AB35" i="2" s="1"/>
  <c r="AF35" i="2" s="1"/>
  <c r="AJ35" i="2" s="1"/>
  <c r="AN35" i="2" s="1"/>
  <c r="AR35" i="2" s="1"/>
  <c r="AV35" i="2" s="1"/>
  <c r="AZ35" i="2" s="1"/>
  <c r="T31" i="2"/>
  <c r="X31" i="2" s="1"/>
  <c r="AB31" i="2" s="1"/>
  <c r="AF31" i="2" s="1"/>
  <c r="AJ31" i="2" s="1"/>
  <c r="AN31" i="2" s="1"/>
  <c r="AR31" i="2" s="1"/>
  <c r="AV31" i="2" s="1"/>
  <c r="AZ31" i="2" s="1"/>
  <c r="T24" i="2"/>
  <c r="X24" i="2" s="1"/>
  <c r="AB24" i="2" s="1"/>
  <c r="AF24" i="2" s="1"/>
  <c r="AJ24" i="2" s="1"/>
  <c r="AN24" i="2" s="1"/>
  <c r="AR24" i="2" s="1"/>
  <c r="AV24" i="2" s="1"/>
  <c r="AZ24" i="2" s="1"/>
  <c r="I253" i="2"/>
  <c r="AM220" i="2"/>
  <c r="AM253" i="2" s="1"/>
  <c r="AM81" i="2"/>
  <c r="AM107" i="2" s="1"/>
  <c r="AM138" i="2" s="1"/>
  <c r="AI220" i="2"/>
  <c r="AI253" i="2" s="1"/>
  <c r="AC200" i="2"/>
  <c r="L197" i="2"/>
  <c r="P127" i="2"/>
  <c r="T127" i="2" s="1"/>
  <c r="X127" i="2" s="1"/>
  <c r="AB127" i="2" s="1"/>
  <c r="AF127" i="2" s="1"/>
  <c r="AJ127" i="2" s="1"/>
  <c r="AN127" i="2" s="1"/>
  <c r="AR127" i="2" s="1"/>
  <c r="AV127" i="2" s="1"/>
  <c r="AZ127" i="2" s="1"/>
  <c r="AP81" i="2"/>
  <c r="AP107" i="2" s="1"/>
  <c r="AP138" i="2" s="1"/>
  <c r="AC81" i="2"/>
  <c r="AC107" i="2" s="1"/>
  <c r="AC138" i="2" s="1"/>
  <c r="W220" i="2"/>
  <c r="W253" i="2" s="1"/>
  <c r="Q200" i="2"/>
  <c r="L105" i="2"/>
  <c r="BA105" i="2" s="1"/>
  <c r="Q81" i="2"/>
  <c r="Q107" i="2" s="1"/>
  <c r="Q138" i="2" s="1"/>
  <c r="Y81" i="2"/>
  <c r="Y107" i="2" s="1"/>
  <c r="Y138" i="2" s="1"/>
  <c r="W81" i="2"/>
  <c r="W107" i="2" s="1"/>
  <c r="W138" i="2" s="1"/>
  <c r="AX200" i="2"/>
  <c r="AK81" i="2"/>
  <c r="AK107" i="2" s="1"/>
  <c r="AK138" i="2" s="1"/>
  <c r="AU253" i="2"/>
  <c r="D244" i="3"/>
  <c r="R253" i="2"/>
  <c r="AF81" i="5"/>
  <c r="AF106" i="5" s="1"/>
  <c r="AF137" i="5" s="1"/>
  <c r="U253" i="2"/>
  <c r="Q253" i="2"/>
  <c r="D106" i="3"/>
  <c r="D137" i="3" s="1"/>
  <c r="H81" i="5"/>
  <c r="H106" i="5" s="1"/>
  <c r="H137" i="5" s="1"/>
  <c r="V81" i="2"/>
  <c r="V107" i="2" s="1"/>
  <c r="V138" i="2" s="1"/>
  <c r="AS81" i="2"/>
  <c r="AS107" i="2" s="1"/>
  <c r="AS138" i="2" s="1"/>
  <c r="AL81" i="2"/>
  <c r="AL107" i="2" s="1"/>
  <c r="AL138" i="2" s="1"/>
  <c r="D81" i="2"/>
  <c r="D107" i="2" s="1"/>
  <c r="D138" i="2" s="1"/>
  <c r="M81" i="2"/>
  <c r="M107" i="2" s="1"/>
  <c r="M138" i="2" s="1"/>
  <c r="AX81" i="2"/>
  <c r="AX107" i="2" s="1"/>
  <c r="AX138" i="2" s="1"/>
  <c r="AW81" i="2"/>
  <c r="AW107" i="2" s="1"/>
  <c r="AW138" i="2" s="1"/>
  <c r="U81" i="2"/>
  <c r="U107" i="2" s="1"/>
  <c r="U138" i="2" s="1"/>
  <c r="AX253" i="2"/>
  <c r="AG220" i="2"/>
  <c r="AG253" i="2" s="1"/>
  <c r="AL253" i="2"/>
  <c r="Z81" i="2"/>
  <c r="Z107" i="2" s="1"/>
  <c r="Z138" i="2" s="1"/>
  <c r="Q244" i="3"/>
  <c r="U81" i="3"/>
  <c r="U106" i="3" s="1"/>
  <c r="U137" i="3" s="1"/>
  <c r="U246" i="3" s="1"/>
  <c r="AM81" i="3"/>
  <c r="AM106" i="3" s="1"/>
  <c r="AM137" i="3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AT81" i="2"/>
  <c r="AT107" i="2" s="1"/>
  <c r="AT138" i="2" s="1"/>
  <c r="AO245" i="5"/>
  <c r="L245" i="5"/>
  <c r="AJ137" i="3"/>
  <c r="AA81" i="5"/>
  <c r="AA106" i="5" s="1"/>
  <c r="AA137" i="5" s="1"/>
  <c r="AB81" i="5"/>
  <c r="T81" i="5"/>
  <c r="T106" i="5" s="1"/>
  <c r="T137" i="5" s="1"/>
  <c r="N81" i="2"/>
  <c r="N107" i="2" s="1"/>
  <c r="N138" i="2" s="1"/>
  <c r="AC253" i="2"/>
  <c r="AU81" i="2"/>
  <c r="AU107" i="2" s="1"/>
  <c r="AU138" i="2" s="1"/>
  <c r="AT253" i="2"/>
  <c r="AA253" i="2"/>
  <c r="AH81" i="2"/>
  <c r="AH107" i="2" s="1"/>
  <c r="AH138" i="2" s="1"/>
  <c r="R81" i="2"/>
  <c r="R107" i="2" s="1"/>
  <c r="R138" i="2" s="1"/>
  <c r="AV244" i="3"/>
  <c r="AQ81" i="3"/>
  <c r="AQ106" i="3" s="1"/>
  <c r="AQ137" i="3" s="1"/>
  <c r="AA245" i="5"/>
  <c r="U81" i="5"/>
  <c r="U106" i="5" s="1"/>
  <c r="U137" i="5" s="1"/>
  <c r="AN81" i="5"/>
  <c r="AN106" i="5" s="1"/>
  <c r="AN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E81" i="2"/>
  <c r="AE107" i="2" s="1"/>
  <c r="AE138" i="2" s="1"/>
  <c r="E106" i="5"/>
  <c r="E137" i="5" s="1"/>
  <c r="Y106" i="5"/>
  <c r="Y137" i="5" s="1"/>
  <c r="AK253" i="2"/>
  <c r="O253" i="2"/>
  <c r="AY200" i="2"/>
  <c r="AY253" i="2"/>
  <c r="N253" i="2"/>
  <c r="C220" i="2"/>
  <c r="C253" i="2" s="1"/>
  <c r="AD81" i="2"/>
  <c r="AD107" i="2" s="1"/>
  <c r="AD138" i="2" s="1"/>
  <c r="G243" i="2"/>
  <c r="L243" i="2" s="1"/>
  <c r="AQ253" i="2"/>
  <c r="V253" i="2"/>
  <c r="V200" i="2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S81" i="3"/>
  <c r="S106" i="3" s="1"/>
  <c r="S137" i="3" s="1"/>
  <c r="AA244" i="3"/>
  <c r="X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G179" i="2"/>
  <c r="L156" i="2"/>
  <c r="T91" i="2"/>
  <c r="P95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P111" i="2"/>
  <c r="T111" i="2" s="1"/>
  <c r="X111" i="2" s="1"/>
  <c r="AB111" i="2" s="1"/>
  <c r="AF111" i="2" s="1"/>
  <c r="AJ111" i="2" s="1"/>
  <c r="AN111" i="2" s="1"/>
  <c r="AR111" i="2" s="1"/>
  <c r="AV111" i="2" s="1"/>
  <c r="AZ111" i="2" s="1"/>
  <c r="C107" i="2"/>
  <c r="C138" i="2" s="1"/>
  <c r="P36" i="2"/>
  <c r="P68" i="2"/>
  <c r="T68" i="2" s="1"/>
  <c r="X68" i="2" s="1"/>
  <c r="AB68" i="2" s="1"/>
  <c r="AF68" i="2" s="1"/>
  <c r="AJ68" i="2" s="1"/>
  <c r="AN68" i="2" s="1"/>
  <c r="AR68" i="2" s="1"/>
  <c r="AV68" i="2" s="1"/>
  <c r="AZ68" i="2" s="1"/>
  <c r="Y253" i="2"/>
  <c r="D253" i="2"/>
  <c r="AW200" i="2"/>
  <c r="G137" i="2"/>
  <c r="G28" i="2"/>
  <c r="AW253" i="2"/>
  <c r="S253" i="2"/>
  <c r="P134" i="2"/>
  <c r="T134" i="2" s="1"/>
  <c r="X134" i="2" s="1"/>
  <c r="AB134" i="2" s="1"/>
  <c r="AF134" i="2" s="1"/>
  <c r="AJ134" i="2" s="1"/>
  <c r="AN134" i="2" s="1"/>
  <c r="AR134" i="2" s="1"/>
  <c r="AV134" i="2" s="1"/>
  <c r="AZ134" i="2" s="1"/>
  <c r="P118" i="2"/>
  <c r="L206" i="2"/>
  <c r="P63" i="2"/>
  <c r="P90" i="2"/>
  <c r="P53" i="2"/>
  <c r="T53" i="2" s="1"/>
  <c r="X53" i="2" s="1"/>
  <c r="AB53" i="2" s="1"/>
  <c r="AF53" i="2" s="1"/>
  <c r="AJ53" i="2" s="1"/>
  <c r="AN53" i="2" s="1"/>
  <c r="AR53" i="2" s="1"/>
  <c r="AV53" i="2" s="1"/>
  <c r="AZ53" i="2" s="1"/>
  <c r="AO253" i="2"/>
  <c r="G219" i="2"/>
  <c r="L218" i="2"/>
  <c r="BA218" i="2" s="1"/>
  <c r="H107" i="2"/>
  <c r="H138" i="2" s="1"/>
  <c r="P98" i="2"/>
  <c r="T98" i="2" s="1"/>
  <c r="X98" i="2" s="1"/>
  <c r="AB98" i="2" s="1"/>
  <c r="AF98" i="2" s="1"/>
  <c r="AJ98" i="2" s="1"/>
  <c r="AN98" i="2" s="1"/>
  <c r="AR98" i="2" s="1"/>
  <c r="AV98" i="2" s="1"/>
  <c r="AZ98" i="2" s="1"/>
  <c r="G106" i="2"/>
  <c r="P47" i="2"/>
  <c r="G54" i="2"/>
  <c r="H174" i="2" l="1"/>
  <c r="L174" i="2" s="1"/>
  <c r="P197" i="2"/>
  <c r="T197" i="2" s="1"/>
  <c r="X197" i="2" s="1"/>
  <c r="AB197" i="2" s="1"/>
  <c r="AF197" i="2" s="1"/>
  <c r="AJ197" i="2" s="1"/>
  <c r="AN197" i="2" s="1"/>
  <c r="AR197" i="2" s="1"/>
  <c r="AV197" i="2" s="1"/>
  <c r="AZ197" i="2" s="1"/>
  <c r="BA197" i="2"/>
  <c r="P33" i="2"/>
  <c r="P206" i="2"/>
  <c r="T206" i="2" s="1"/>
  <c r="X206" i="2" s="1"/>
  <c r="AB206" i="2" s="1"/>
  <c r="AF206" i="2" s="1"/>
  <c r="AJ206" i="2" s="1"/>
  <c r="AN206" i="2" s="1"/>
  <c r="AR206" i="2" s="1"/>
  <c r="AV206" i="2" s="1"/>
  <c r="AZ206" i="2" s="1"/>
  <c r="BA206" i="2"/>
  <c r="AJ246" i="3"/>
  <c r="H246" i="5"/>
  <c r="P243" i="2"/>
  <c r="T243" i="2" s="1"/>
  <c r="X243" i="2" s="1"/>
  <c r="AB243" i="2" s="1"/>
  <c r="AF243" i="2" s="1"/>
  <c r="AJ243" i="2" s="1"/>
  <c r="AN243" i="2" s="1"/>
  <c r="AR243" i="2" s="1"/>
  <c r="AV243" i="2" s="1"/>
  <c r="AZ243" i="2" s="1"/>
  <c r="BA243" i="2"/>
  <c r="P173" i="2"/>
  <c r="T173" i="2" s="1"/>
  <c r="X173" i="2" s="1"/>
  <c r="AB173" i="2" s="1"/>
  <c r="AF173" i="2" s="1"/>
  <c r="AJ173" i="2" s="1"/>
  <c r="AN173" i="2" s="1"/>
  <c r="AR173" i="2" s="1"/>
  <c r="AV173" i="2" s="1"/>
  <c r="AZ173" i="2" s="1"/>
  <c r="BA173" i="2"/>
  <c r="P171" i="2"/>
  <c r="T171" i="2" s="1"/>
  <c r="X171" i="2" s="1"/>
  <c r="AB171" i="2" s="1"/>
  <c r="AF171" i="2" s="1"/>
  <c r="AJ171" i="2" s="1"/>
  <c r="AN171" i="2" s="1"/>
  <c r="AR171" i="2" s="1"/>
  <c r="AV171" i="2" s="1"/>
  <c r="AZ171" i="2" s="1"/>
  <c r="BA171" i="2"/>
  <c r="P156" i="2"/>
  <c r="T156" i="2" s="1"/>
  <c r="X156" i="2" s="1"/>
  <c r="AB156" i="2" s="1"/>
  <c r="AF156" i="2" s="1"/>
  <c r="AJ156" i="2" s="1"/>
  <c r="AN156" i="2" s="1"/>
  <c r="AR156" i="2" s="1"/>
  <c r="AV156" i="2" s="1"/>
  <c r="AZ156" i="2" s="1"/>
  <c r="BA156" i="2"/>
  <c r="P172" i="2"/>
  <c r="T172" i="2" s="1"/>
  <c r="X172" i="2" s="1"/>
  <c r="AB172" i="2" s="1"/>
  <c r="AF172" i="2" s="1"/>
  <c r="AJ172" i="2" s="1"/>
  <c r="AN172" i="2" s="1"/>
  <c r="AR172" i="2" s="1"/>
  <c r="AV172" i="2" s="1"/>
  <c r="AZ172" i="2" s="1"/>
  <c r="BA172" i="2"/>
  <c r="AK198" i="25"/>
  <c r="AO163" i="25"/>
  <c r="AK57" i="25"/>
  <c r="AO34" i="25"/>
  <c r="Y254" i="25"/>
  <c r="AC141" i="25"/>
  <c r="Y142" i="25"/>
  <c r="AS97" i="25"/>
  <c r="AW93" i="25"/>
  <c r="AK220" i="25"/>
  <c r="AK253" i="25" s="1"/>
  <c r="AK217" i="25"/>
  <c r="AO216" i="25"/>
  <c r="AK83" i="25"/>
  <c r="AG84" i="25"/>
  <c r="AG110" i="25" s="1"/>
  <c r="AO29" i="25"/>
  <c r="AS23" i="25"/>
  <c r="AO108" i="25"/>
  <c r="AS107" i="25"/>
  <c r="P23" i="2"/>
  <c r="T23" i="2" s="1"/>
  <c r="BA23" i="2"/>
  <c r="L137" i="2"/>
  <c r="BA137" i="2" s="1"/>
  <c r="P27" i="2"/>
  <c r="T27" i="2" s="1"/>
  <c r="X27" i="2" s="1"/>
  <c r="AB27" i="2" s="1"/>
  <c r="AF27" i="2" s="1"/>
  <c r="AJ27" i="2" s="1"/>
  <c r="AN27" i="2" s="1"/>
  <c r="AR27" i="2" s="1"/>
  <c r="AV27" i="2" s="1"/>
  <c r="AZ27" i="2" s="1"/>
  <c r="BA27" i="2"/>
  <c r="L54" i="2"/>
  <c r="BA54" i="2" s="1"/>
  <c r="BA44" i="2"/>
  <c r="P44" i="2"/>
  <c r="T44" i="2" s="1"/>
  <c r="X44" i="2" s="1"/>
  <c r="AB44" i="2" s="1"/>
  <c r="AF44" i="2" s="1"/>
  <c r="AJ44" i="2" s="1"/>
  <c r="AN44" i="2" s="1"/>
  <c r="AR44" i="2" s="1"/>
  <c r="AV44" i="2" s="1"/>
  <c r="AZ44" i="2" s="1"/>
  <c r="L28" i="2"/>
  <c r="AB246" i="3"/>
  <c r="I246" i="5"/>
  <c r="G246" i="5"/>
  <c r="AE246" i="3"/>
  <c r="AR246" i="3"/>
  <c r="AV246" i="3"/>
  <c r="AO246" i="3"/>
  <c r="AC246" i="3"/>
  <c r="G200" i="2"/>
  <c r="G220" i="2"/>
  <c r="L106" i="2"/>
  <c r="BA106" i="2" s="1"/>
  <c r="AF246" i="3"/>
  <c r="T246" i="3"/>
  <c r="I254" i="2"/>
  <c r="E246" i="5"/>
  <c r="D246" i="3"/>
  <c r="AN246" i="3"/>
  <c r="Q246" i="3"/>
  <c r="E246" i="3"/>
  <c r="X246" i="3"/>
  <c r="L246" i="3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T118" i="2"/>
  <c r="X118" i="2" s="1"/>
  <c r="AB118" i="2" s="1"/>
  <c r="AF118" i="2" s="1"/>
  <c r="AJ118" i="2" s="1"/>
  <c r="AN118" i="2" s="1"/>
  <c r="AR118" i="2" s="1"/>
  <c r="AV118" i="2" s="1"/>
  <c r="AZ118" i="2" s="1"/>
  <c r="P128" i="2"/>
  <c r="T128" i="2" s="1"/>
  <c r="X128" i="2" s="1"/>
  <c r="AB128" i="2" s="1"/>
  <c r="AF128" i="2" s="1"/>
  <c r="AJ128" i="2" s="1"/>
  <c r="AN128" i="2" s="1"/>
  <c r="AR128" i="2" s="1"/>
  <c r="AV128" i="2" s="1"/>
  <c r="AZ128" i="2" s="1"/>
  <c r="T90" i="2"/>
  <c r="X90" i="2" s="1"/>
  <c r="AB90" i="2" s="1"/>
  <c r="AF90" i="2" s="1"/>
  <c r="AJ90" i="2" s="1"/>
  <c r="AN90" i="2" s="1"/>
  <c r="AR90" i="2" s="1"/>
  <c r="AV90" i="2" s="1"/>
  <c r="AZ90" i="2" s="1"/>
  <c r="T63" i="2"/>
  <c r="X63" i="2" s="1"/>
  <c r="AB63" i="2" s="1"/>
  <c r="AF63" i="2" s="1"/>
  <c r="AJ63" i="2" s="1"/>
  <c r="AN63" i="2" s="1"/>
  <c r="AR63" i="2" s="1"/>
  <c r="AV63" i="2" s="1"/>
  <c r="AZ63" i="2" s="1"/>
  <c r="T47" i="2"/>
  <c r="X47" i="2" s="1"/>
  <c r="AB47" i="2" s="1"/>
  <c r="AF47" i="2" s="1"/>
  <c r="AJ47" i="2" s="1"/>
  <c r="AN47" i="2" s="1"/>
  <c r="AR47" i="2" s="1"/>
  <c r="AV47" i="2" s="1"/>
  <c r="AZ47" i="2" s="1"/>
  <c r="T36" i="2"/>
  <c r="X36" i="2" s="1"/>
  <c r="AB36" i="2" s="1"/>
  <c r="AF36" i="2" s="1"/>
  <c r="AJ36" i="2" s="1"/>
  <c r="AN36" i="2" s="1"/>
  <c r="AR36" i="2" s="1"/>
  <c r="AV36" i="2" s="1"/>
  <c r="AZ36" i="2" s="1"/>
  <c r="H246" i="3"/>
  <c r="AA246" i="3"/>
  <c r="AW246" i="3"/>
  <c r="F192" i="5"/>
  <c r="AQ246" i="3"/>
  <c r="R90" i="5"/>
  <c r="N94" i="5"/>
  <c r="F81" i="5"/>
  <c r="F106" i="5" s="1"/>
  <c r="AG246" i="3"/>
  <c r="AU246" i="3"/>
  <c r="AK246" i="3"/>
  <c r="G246" i="3"/>
  <c r="K246" i="3"/>
  <c r="F211" i="3"/>
  <c r="V90" i="3"/>
  <c r="R94" i="3"/>
  <c r="AM246" i="3"/>
  <c r="L163" i="2"/>
  <c r="X91" i="2"/>
  <c r="T95" i="2"/>
  <c r="G81" i="2"/>
  <c r="G107" i="2" s="1"/>
  <c r="G138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P80" i="2"/>
  <c r="T33" i="2"/>
  <c r="P105" i="2"/>
  <c r="L219" i="2"/>
  <c r="BA219" i="2" s="1"/>
  <c r="P218" i="2"/>
  <c r="G252" i="2"/>
  <c r="L252" i="2" s="1"/>
  <c r="H175" i="2" l="1"/>
  <c r="P174" i="2"/>
  <c r="T174" i="2" s="1"/>
  <c r="X174" i="2" s="1"/>
  <c r="AB174" i="2" s="1"/>
  <c r="AF174" i="2" s="1"/>
  <c r="AJ174" i="2" s="1"/>
  <c r="AN174" i="2" s="1"/>
  <c r="AR174" i="2" s="1"/>
  <c r="AV174" i="2" s="1"/>
  <c r="AZ174" i="2" s="1"/>
  <c r="BA174" i="2"/>
  <c r="P252" i="2"/>
  <c r="T252" i="2" s="1"/>
  <c r="X252" i="2" s="1"/>
  <c r="AB252" i="2" s="1"/>
  <c r="AF252" i="2" s="1"/>
  <c r="AJ252" i="2" s="1"/>
  <c r="AN252" i="2" s="1"/>
  <c r="AR252" i="2" s="1"/>
  <c r="AV252" i="2" s="1"/>
  <c r="AZ252" i="2" s="1"/>
  <c r="BA252" i="2"/>
  <c r="P163" i="2"/>
  <c r="T163" i="2" s="1"/>
  <c r="X163" i="2" s="1"/>
  <c r="BA163" i="2"/>
  <c r="AS108" i="25"/>
  <c r="AW107" i="25"/>
  <c r="AO57" i="25"/>
  <c r="AS34" i="25"/>
  <c r="AS29" i="25"/>
  <c r="AW23" i="25"/>
  <c r="AO220" i="25"/>
  <c r="AO253" i="25" s="1"/>
  <c r="AO217" i="25"/>
  <c r="AS216" i="25"/>
  <c r="AW97" i="25"/>
  <c r="BA93" i="25"/>
  <c r="BA97" i="25" s="1"/>
  <c r="AO83" i="25"/>
  <c r="AK84" i="25"/>
  <c r="AK110" i="25" s="1"/>
  <c r="AC254" i="25"/>
  <c r="AG141" i="25"/>
  <c r="AC142" i="25"/>
  <c r="AO198" i="25"/>
  <c r="AS163" i="25"/>
  <c r="H177" i="2"/>
  <c r="H176" i="2"/>
  <c r="L176" i="2" s="1"/>
  <c r="L175" i="2"/>
  <c r="L81" i="2"/>
  <c r="BA81" i="2" s="1"/>
  <c r="BA28" i="2"/>
  <c r="P28" i="2"/>
  <c r="T28" i="2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P137" i="2"/>
  <c r="T137" i="2" s="1"/>
  <c r="X137" i="2" s="1"/>
  <c r="AB137" i="2" s="1"/>
  <c r="AF137" i="2" s="1"/>
  <c r="AJ137" i="2" s="1"/>
  <c r="AN137" i="2" s="1"/>
  <c r="AR137" i="2" s="1"/>
  <c r="AV137" i="2" s="1"/>
  <c r="AZ137" i="2" s="1"/>
  <c r="J192" i="5"/>
  <c r="V90" i="5"/>
  <c r="R94" i="5"/>
  <c r="J136" i="3"/>
  <c r="Z90" i="3"/>
  <c r="V94" i="3"/>
  <c r="C246" i="3"/>
  <c r="F106" i="3"/>
  <c r="F137" i="3" s="1"/>
  <c r="G253" i="2"/>
  <c r="AB91" i="2"/>
  <c r="X95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P219" i="2"/>
  <c r="T218" i="2"/>
  <c r="T80" i="2"/>
  <c r="P106" i="2"/>
  <c r="T105" i="2"/>
  <c r="X23" i="2"/>
  <c r="X33" i="2"/>
  <c r="P54" i="2"/>
  <c r="P175" i="2" l="1"/>
  <c r="T175" i="2" s="1"/>
  <c r="X175" i="2" s="1"/>
  <c r="AB175" i="2" s="1"/>
  <c r="AF175" i="2" s="1"/>
  <c r="AJ175" i="2" s="1"/>
  <c r="AN175" i="2" s="1"/>
  <c r="AR175" i="2" s="1"/>
  <c r="AV175" i="2" s="1"/>
  <c r="AZ175" i="2" s="1"/>
  <c r="BA175" i="2"/>
  <c r="P176" i="2"/>
  <c r="T176" i="2" s="1"/>
  <c r="X176" i="2" s="1"/>
  <c r="AB176" i="2" s="1"/>
  <c r="AF176" i="2" s="1"/>
  <c r="AJ176" i="2" s="1"/>
  <c r="AN176" i="2" s="1"/>
  <c r="AR176" i="2" s="1"/>
  <c r="AV176" i="2" s="1"/>
  <c r="AZ176" i="2" s="1"/>
  <c r="BA176" i="2"/>
  <c r="AG254" i="25"/>
  <c r="AG142" i="25"/>
  <c r="AK141" i="25"/>
  <c r="AS83" i="25"/>
  <c r="AO84" i="25"/>
  <c r="AO110" i="25" s="1"/>
  <c r="AS57" i="25"/>
  <c r="AW34" i="25"/>
  <c r="AS220" i="25"/>
  <c r="AS253" i="25" s="1"/>
  <c r="AS217" i="25"/>
  <c r="AW216" i="25"/>
  <c r="AW108" i="25"/>
  <c r="BA107" i="25"/>
  <c r="AS198" i="25"/>
  <c r="AW163" i="25"/>
  <c r="AW29" i="25"/>
  <c r="BA23" i="25"/>
  <c r="H179" i="2"/>
  <c r="L177" i="2"/>
  <c r="L107" i="2"/>
  <c r="N192" i="5"/>
  <c r="F246" i="5"/>
  <c r="Z90" i="5"/>
  <c r="V94" i="5"/>
  <c r="AD90" i="3"/>
  <c r="Z94" i="3"/>
  <c r="F246" i="3"/>
  <c r="F138" i="3"/>
  <c r="F245" i="3"/>
  <c r="AF91" i="2"/>
  <c r="AB95" i="2"/>
  <c r="P81" i="2"/>
  <c r="P107" i="2" s="1"/>
  <c r="P138" i="2" s="1"/>
  <c r="N81" i="5"/>
  <c r="J106" i="5"/>
  <c r="F138" i="5"/>
  <c r="J244" i="3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T54" i="2"/>
  <c r="X28" i="2"/>
  <c r="AB23" i="2"/>
  <c r="X218" i="2"/>
  <c r="T219" i="2"/>
  <c r="X80" i="2"/>
  <c r="AB33" i="2"/>
  <c r="T106" i="2"/>
  <c r="X105" i="2"/>
  <c r="AB163" i="2"/>
  <c r="P177" i="2" l="1"/>
  <c r="T177" i="2" s="1"/>
  <c r="X177" i="2" s="1"/>
  <c r="AB177" i="2" s="1"/>
  <c r="AF177" i="2" s="1"/>
  <c r="AJ177" i="2" s="1"/>
  <c r="AN177" i="2" s="1"/>
  <c r="AR177" i="2" s="1"/>
  <c r="AV177" i="2" s="1"/>
  <c r="AZ177" i="2" s="1"/>
  <c r="BA177" i="2"/>
  <c r="AW198" i="25"/>
  <c r="BA163" i="25"/>
  <c r="AW220" i="25"/>
  <c r="AW253" i="25" s="1"/>
  <c r="AW217" i="25"/>
  <c r="BA216" i="25"/>
  <c r="AW57" i="25"/>
  <c r="BA34" i="25"/>
  <c r="AK254" i="25"/>
  <c r="AK142" i="25"/>
  <c r="AO141" i="25"/>
  <c r="AW83" i="25"/>
  <c r="AS84" i="25"/>
  <c r="AS110" i="25" s="1"/>
  <c r="BA29" i="25"/>
  <c r="BA108" i="25"/>
  <c r="H220" i="2"/>
  <c r="H200" i="2"/>
  <c r="L179" i="2"/>
  <c r="L138" i="2"/>
  <c r="BA138" i="2" s="1"/>
  <c r="BA107" i="2"/>
  <c r="R192" i="5"/>
  <c r="AD90" i="5"/>
  <c r="Z94" i="5"/>
  <c r="R81" i="5"/>
  <c r="AH90" i="3"/>
  <c r="AD94" i="3"/>
  <c r="N244" i="3"/>
  <c r="N106" i="3"/>
  <c r="AJ91" i="2"/>
  <c r="AF95" i="2"/>
  <c r="T81" i="2"/>
  <c r="J137" i="5"/>
  <c r="J246" i="5" s="1"/>
  <c r="N106" i="5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X54" i="2"/>
  <c r="AB54" i="2" s="1"/>
  <c r="X106" i="2"/>
  <c r="AB105" i="2"/>
  <c r="AB218" i="2"/>
  <c r="X219" i="2"/>
  <c r="AB80" i="2"/>
  <c r="AB28" i="2"/>
  <c r="AF23" i="2"/>
  <c r="AF163" i="2"/>
  <c r="AF33" i="2"/>
  <c r="L200" i="2" l="1"/>
  <c r="BA200" i="2" s="1"/>
  <c r="P179" i="2"/>
  <c r="T179" i="2" s="1"/>
  <c r="X179" i="2" s="1"/>
  <c r="AB179" i="2" s="1"/>
  <c r="AF179" i="2" s="1"/>
  <c r="AJ179" i="2" s="1"/>
  <c r="AN179" i="2" s="1"/>
  <c r="AR179" i="2" s="1"/>
  <c r="AV179" i="2" s="1"/>
  <c r="AZ179" i="2" s="1"/>
  <c r="BA179" i="2"/>
  <c r="BA57" i="25"/>
  <c r="BA83" i="25"/>
  <c r="AW84" i="25"/>
  <c r="AW110" i="25" s="1"/>
  <c r="BA220" i="25"/>
  <c r="BA253" i="25" s="1"/>
  <c r="BA217" i="25"/>
  <c r="AO254" i="25"/>
  <c r="AS141" i="25"/>
  <c r="AO142" i="25"/>
  <c r="BA198" i="25"/>
  <c r="H253" i="2"/>
  <c r="L220" i="2"/>
  <c r="V192" i="5"/>
  <c r="AH90" i="5"/>
  <c r="AD94" i="5"/>
  <c r="R106" i="5"/>
  <c r="V81" i="5"/>
  <c r="AL90" i="3"/>
  <c r="AH94" i="3"/>
  <c r="R244" i="3"/>
  <c r="V81" i="3"/>
  <c r="R106" i="3"/>
  <c r="AN91" i="2"/>
  <c r="AJ95" i="2"/>
  <c r="X81" i="2"/>
  <c r="AB81" i="2" s="1"/>
  <c r="T107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F80" i="2"/>
  <c r="AF54" i="2"/>
  <c r="AJ33" i="2"/>
  <c r="AF28" i="2"/>
  <c r="AJ23" i="2"/>
  <c r="AB106" i="2"/>
  <c r="AF105" i="2"/>
  <c r="AJ163" i="2"/>
  <c r="AF218" i="2"/>
  <c r="AB219" i="2"/>
  <c r="P220" i="2" l="1"/>
  <c r="T220" i="2" s="1"/>
  <c r="X220" i="2" s="1"/>
  <c r="AB220" i="2" s="1"/>
  <c r="AF220" i="2" s="1"/>
  <c r="BA220" i="2"/>
  <c r="P200" i="2"/>
  <c r="T200" i="2" s="1"/>
  <c r="X200" i="2" s="1"/>
  <c r="AB200" i="2" s="1"/>
  <c r="AF200" i="2" s="1"/>
  <c r="AJ200" i="2" s="1"/>
  <c r="AS254" i="25"/>
  <c r="AW141" i="25"/>
  <c r="AS142" i="25"/>
  <c r="BA84" i="25"/>
  <c r="BA110" i="25" s="1"/>
  <c r="L253" i="2"/>
  <c r="AL90" i="5"/>
  <c r="AH94" i="5"/>
  <c r="V106" i="5"/>
  <c r="Z81" i="5"/>
  <c r="R137" i="5"/>
  <c r="R246" i="5" s="1"/>
  <c r="AP90" i="3"/>
  <c r="AL94" i="3"/>
  <c r="V244" i="3"/>
  <c r="V106" i="3"/>
  <c r="Z81" i="3"/>
  <c r="AN95" i="2"/>
  <c r="AR91" i="2"/>
  <c r="X107" i="2"/>
  <c r="AB107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F219" i="2"/>
  <c r="AJ218" i="2"/>
  <c r="AN163" i="2"/>
  <c r="AJ28" i="2"/>
  <c r="AN23" i="2"/>
  <c r="AJ80" i="2"/>
  <c r="AF81" i="2"/>
  <c r="T138" i="2"/>
  <c r="AF106" i="2"/>
  <c r="AJ105" i="2"/>
  <c r="AJ54" i="2"/>
  <c r="AN33" i="2"/>
  <c r="P253" i="2" l="1"/>
  <c r="T253" i="2" s="1"/>
  <c r="X253" i="2" s="1"/>
  <c r="AB253" i="2" s="1"/>
  <c r="AF253" i="2" s="1"/>
  <c r="BA253" i="2"/>
  <c r="AW254" i="25"/>
  <c r="AW142" i="25"/>
  <c r="BA141" i="25"/>
  <c r="AP90" i="5"/>
  <c r="AL94" i="5"/>
  <c r="V137" i="5"/>
  <c r="V138" i="5" s="1"/>
  <c r="R138" i="5"/>
  <c r="Z106" i="5"/>
  <c r="AD81" i="5"/>
  <c r="AT90" i="3"/>
  <c r="AP94" i="3"/>
  <c r="Z244" i="3"/>
  <c r="AD81" i="3"/>
  <c r="Z106" i="3"/>
  <c r="AV91" i="2"/>
  <c r="AR95" i="2"/>
  <c r="AF107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N54" i="2"/>
  <c r="AR33" i="2"/>
  <c r="AJ106" i="2"/>
  <c r="AN105" i="2"/>
  <c r="AN218" i="2"/>
  <c r="AJ219" i="2"/>
  <c r="AJ220" i="2"/>
  <c r="X138" i="2"/>
  <c r="AN80" i="2"/>
  <c r="AJ81" i="2"/>
  <c r="AN200" i="2"/>
  <c r="AR163" i="2"/>
  <c r="AN28" i="2"/>
  <c r="AR23" i="2"/>
  <c r="T254" i="2" l="1"/>
  <c r="T140" i="2"/>
  <c r="P254" i="2"/>
  <c r="BA254" i="25"/>
  <c r="BA142" i="25"/>
  <c r="AD244" i="3"/>
  <c r="AP94" i="5"/>
  <c r="AT90" i="5"/>
  <c r="V246" i="5"/>
  <c r="Z137" i="5"/>
  <c r="AD106" i="5"/>
  <c r="AH81" i="5"/>
  <c r="AX90" i="3"/>
  <c r="AX94" i="3" s="1"/>
  <c r="AT94" i="3"/>
  <c r="AH81" i="3"/>
  <c r="AD106" i="3"/>
  <c r="AJ253" i="2"/>
  <c r="AZ91" i="2"/>
  <c r="AZ95" i="2" s="1"/>
  <c r="AV95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H191" i="3"/>
  <c r="AL158" i="3"/>
  <c r="AH211" i="3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R80" i="2"/>
  <c r="AN81" i="2"/>
  <c r="AJ107" i="2"/>
  <c r="AR200" i="2"/>
  <c r="AV163" i="2"/>
  <c r="X254" i="2"/>
  <c r="X140" i="2"/>
  <c r="AB138" i="2"/>
  <c r="AR54" i="2"/>
  <c r="AV33" i="2"/>
  <c r="AR218" i="2"/>
  <c r="AN220" i="2"/>
  <c r="AN219" i="2"/>
  <c r="AR28" i="2"/>
  <c r="AV23" i="2"/>
  <c r="AN106" i="2"/>
  <c r="AR105" i="2"/>
  <c r="AH244" i="3" l="1"/>
  <c r="AL192" i="5"/>
  <c r="AH245" i="5"/>
  <c r="AX90" i="5"/>
  <c r="AX94" i="5" s="1"/>
  <c r="AT94" i="5"/>
  <c r="AD137" i="5"/>
  <c r="AD246" i="5" s="1"/>
  <c r="Z246" i="5"/>
  <c r="Z138" i="5"/>
  <c r="AH106" i="5"/>
  <c r="AL81" i="5"/>
  <c r="AH106" i="3"/>
  <c r="AL81" i="3"/>
  <c r="AN253" i="2"/>
  <c r="AN107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V28" i="2"/>
  <c r="AZ23" i="2"/>
  <c r="AV218" i="2"/>
  <c r="AR219" i="2"/>
  <c r="AR220" i="2"/>
  <c r="AV54" i="2"/>
  <c r="AZ33" i="2"/>
  <c r="AR106" i="2"/>
  <c r="AV105" i="2"/>
  <c r="AV200" i="2"/>
  <c r="AZ163" i="2"/>
  <c r="AV80" i="2"/>
  <c r="AR81" i="2"/>
  <c r="AB254" i="2"/>
  <c r="AB140" i="2"/>
  <c r="AF138" i="2"/>
  <c r="AL245" i="5" l="1"/>
  <c r="AD138" i="5"/>
  <c r="AH137" i="5"/>
  <c r="AH246" i="5" s="1"/>
  <c r="AL106" i="5"/>
  <c r="AP81" i="5"/>
  <c r="AL106" i="3"/>
  <c r="AP81" i="3"/>
  <c r="AR253" i="2"/>
  <c r="AZ28" i="2"/>
  <c r="AX80" i="5"/>
  <c r="AT28" i="5"/>
  <c r="AX23" i="5"/>
  <c r="AX211" i="5"/>
  <c r="AT105" i="5"/>
  <c r="AX104" i="5"/>
  <c r="AX159" i="5"/>
  <c r="AT173" i="5"/>
  <c r="AP212" i="5"/>
  <c r="AX54" i="5"/>
  <c r="AP192" i="5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Z200" i="2"/>
  <c r="AZ54" i="2"/>
  <c r="AV220" i="2"/>
  <c r="AV219" i="2"/>
  <c r="AZ218" i="2"/>
  <c r="AV106" i="2"/>
  <c r="AZ105" i="2"/>
  <c r="AF254" i="2"/>
  <c r="AF140" i="2"/>
  <c r="AJ138" i="2"/>
  <c r="AZ80" i="2"/>
  <c r="AV81" i="2"/>
  <c r="AR107" i="2"/>
  <c r="AP245" i="5" l="1"/>
  <c r="AH138" i="5"/>
  <c r="AL137" i="5"/>
  <c r="AL246" i="5" s="1"/>
  <c r="AP106" i="5"/>
  <c r="AT81" i="5"/>
  <c r="AP106" i="3"/>
  <c r="AT81" i="3"/>
  <c r="AV253" i="2"/>
  <c r="AV107" i="2"/>
  <c r="AX105" i="3"/>
  <c r="AX105" i="5"/>
  <c r="AX28" i="5"/>
  <c r="AX173" i="5"/>
  <c r="AT212" i="5"/>
  <c r="AT192" i="5"/>
  <c r="AX28" i="3"/>
  <c r="AT191" i="3"/>
  <c r="AX158" i="3"/>
  <c r="AT211" i="3"/>
  <c r="AT244" i="3" s="1"/>
  <c r="AH245" i="3"/>
  <c r="AH138" i="3"/>
  <c r="AL137" i="3"/>
  <c r="AL246" i="3" s="1"/>
  <c r="AJ254" i="2"/>
  <c r="AN138" i="2"/>
  <c r="AJ140" i="2"/>
  <c r="AZ81" i="2"/>
  <c r="AZ106" i="2"/>
  <c r="AZ219" i="2"/>
  <c r="AZ220" i="2"/>
  <c r="AT245" i="5" l="1"/>
  <c r="AX81" i="5"/>
  <c r="AX192" i="5"/>
  <c r="AL138" i="5"/>
  <c r="AP137" i="5"/>
  <c r="AP138" i="5" s="1"/>
  <c r="AT106" i="5"/>
  <c r="AT106" i="3"/>
  <c r="AX81" i="3"/>
  <c r="AZ253" i="2"/>
  <c r="AZ107" i="2"/>
  <c r="AX212" i="5"/>
  <c r="AX191" i="3"/>
  <c r="AX211" i="3"/>
  <c r="AX244" i="3" s="1"/>
  <c r="AL245" i="3"/>
  <c r="AP137" i="3"/>
  <c r="AP246" i="3" s="1"/>
  <c r="AL138" i="3"/>
  <c r="AN254" i="2"/>
  <c r="AN140" i="2"/>
  <c r="AR138" i="2"/>
  <c r="AX245" i="5" l="1"/>
  <c r="AP246" i="5"/>
  <c r="AT137" i="5"/>
  <c r="AT246" i="5" s="1"/>
  <c r="AX106" i="5"/>
  <c r="AX106" i="3"/>
  <c r="AP245" i="3"/>
  <c r="AT137" i="3"/>
  <c r="AT246" i="3" s="1"/>
  <c r="AP138" i="3"/>
  <c r="AR254" i="2"/>
  <c r="AR140" i="2"/>
  <c r="AV138" i="2"/>
  <c r="AT138" i="5" l="1"/>
  <c r="AX137" i="5"/>
  <c r="AX138" i="5" s="1"/>
  <c r="AT245" i="3"/>
  <c r="AX137" i="3"/>
  <c r="AX246" i="3" s="1"/>
  <c r="AT138" i="3"/>
  <c r="AV254" i="2"/>
  <c r="AV140" i="2"/>
  <c r="AZ138" i="2"/>
  <c r="AX246" i="5" l="1"/>
  <c r="AX245" i="3"/>
  <c r="AX138" i="3"/>
  <c r="AZ254" i="2"/>
  <c r="AZ140" i="2"/>
</calcChain>
</file>

<file path=xl/sharedStrings.xml><?xml version="1.0" encoding="utf-8"?>
<sst xmlns="http://schemas.openxmlformats.org/spreadsheetml/2006/main" count="3076" uniqueCount="785">
  <si>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</si>
  <si>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</si>
  <si>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</si>
  <si>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</si>
  <si>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</si>
  <si>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</si>
  <si>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</si>
  <si>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</si>
  <si>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</si>
  <si>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</si>
  <si>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</si>
  <si>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</si>
  <si>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</si>
  <si>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</si>
  <si>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</si>
  <si>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</si>
  <si>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</si>
  <si>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</si>
  <si>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</si>
  <si>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</si>
  <si>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</si>
  <si>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</si>
  <si>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</si>
  <si>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</si>
  <si>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</si>
  <si>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</si>
  <si>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</si>
  <si>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</si>
  <si>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</si>
  <si>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</si>
  <si>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</si>
  <si>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</si>
  <si>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</si>
  <si>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</si>
  <si>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</si>
  <si>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</si>
  <si>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</si>
  <si>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</si>
  <si>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</si>
  <si>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</si>
  <si>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</si>
  <si>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</si>
  <si>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</si>
  <si>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</si>
  <si>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</si>
  <si>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</si>
  <si>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</si>
  <si>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</si>
  <si>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</si>
  <si>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</si>
  <si>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</si>
  <si>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</si>
  <si>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</si>
  <si>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</si>
  <si>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</si>
  <si>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</si>
  <si>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</si>
  <si>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</si>
  <si>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</si>
  <si>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</si>
  <si>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</si>
  <si>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</si>
  <si>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</si>
  <si>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</si>
  <si>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</si>
  <si>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</si>
  <si>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</si>
  <si>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</si>
  <si>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</si>
  <si>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</si>
  <si>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</si>
  <si>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</si>
  <si>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</si>
  <si>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</si>
  <si>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</si>
  <si>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</si>
  <si>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</si>
  <si>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</si>
  <si>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</si>
  <si>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</si>
  <si>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</si>
  <si>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</si>
  <si>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</si>
  <si>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</si>
  <si>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</si>
  <si>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</si>
  <si>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</si>
  <si>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</si>
  <si>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</si>
  <si>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</si>
  <si>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</si>
  <si>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</si>
  <si>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</si>
  <si>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</si>
  <si>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</si>
  <si>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</si>
  <si>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</si>
  <si>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</si>
  <si>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</si>
  <si>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</si>
  <si>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</si>
  <si>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</si>
  <si>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</si>
  <si>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</si>
  <si>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</si>
  <si>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</si>
  <si>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</si>
  <si>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</si>
  <si>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</si>
  <si>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</si>
  <si>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</si>
  <si>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</si>
  <si>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</si>
  <si>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</si>
  <si>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</si>
  <si>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</si>
  <si>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</si>
  <si>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</si>
  <si>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</si>
  <si>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</si>
  <si>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</si>
  <si>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</si>
  <si>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</si>
  <si>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</si>
  <si>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</si>
  <si>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</si>
  <si>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</si>
  <si>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</si>
  <si>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</si>
  <si>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</si>
  <si>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</si>
  <si>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</si>
  <si>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</si>
  <si>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</si>
  <si>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</si>
  <si>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</si>
  <si>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</si>
  <si>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</si>
  <si>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</si>
  <si>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</si>
  <si>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</si>
  <si>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</si>
  <si>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</si>
  <si>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</si>
  <si>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</si>
  <si>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</si>
  <si>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</si>
  <si>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</si>
  <si>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</si>
  <si>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</si>
  <si>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</si>
  <si>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</si>
  <si>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</si>
  <si>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</si>
  <si>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</si>
  <si>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</si>
  <si>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</si>
  <si>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</si>
  <si>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</si>
  <si>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</si>
  <si>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</si>
  <si>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</si>
  <si>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</si>
  <si>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</si>
  <si>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</si>
  <si>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</si>
  <si>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</si>
  <si>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</si>
  <si>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</si>
  <si>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</si>
  <si>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</si>
  <si>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</si>
  <si>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</si>
  <si>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</si>
  <si>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</si>
  <si>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</si>
  <si>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</si>
  <si>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</si>
  <si>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</si>
  <si>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</si>
  <si>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</si>
  <si>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</si>
  <si>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</si>
  <si>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</si>
  <si>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</si>
  <si>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</si>
  <si>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</si>
  <si>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</si>
  <si>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</si>
  <si>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</si>
  <si>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</si>
  <si>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</si>
  <si>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</si>
  <si>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</si>
  <si>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</si>
  <si>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</si>
  <si>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</si>
  <si>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</si>
  <si>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</si>
  <si>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</si>
  <si>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</si>
  <si>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</si>
  <si>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</si>
  <si>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</si>
  <si>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</si>
  <si>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</si>
  <si>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</si>
  <si>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</si>
  <si>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</si>
  <si>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</si>
  <si>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</si>
  <si>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</si>
  <si>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</si>
  <si>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</si>
  <si>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</si>
  <si>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</si>
  <si>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</si>
  <si>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</si>
  <si>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</si>
  <si>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</si>
  <si>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</si>
  <si>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</si>
  <si>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</si>
  <si>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</si>
  <si>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</si>
  <si>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</si>
  <si>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</si>
  <si>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</si>
  <si>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</si>
  <si>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</si>
  <si>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</si>
  <si>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</si>
  <si>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</si>
  <si>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</si>
  <si>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</si>
  <si>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</si>
  <si>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</si>
  <si>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</si>
  <si>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</si>
  <si>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</si>
  <si>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</si>
  <si>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</si>
  <si>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</si>
  <si>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</si>
  <si>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</si>
  <si>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</si>
  <si>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</si>
  <si>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</si>
  <si>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</si>
  <si>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</si>
  <si>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</si>
  <si>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</si>
  <si>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</si>
  <si>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</si>
  <si>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</si>
  <si>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</si>
  <si>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</si>
  <si>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</si>
  <si>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</si>
  <si>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</si>
  <si>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</si>
  <si>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</si>
  <si>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</si>
  <si>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</si>
  <si>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</si>
  <si>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</si>
  <si>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</si>
  <si>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</si>
  <si>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</si>
  <si>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</si>
  <si>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</si>
  <si>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</si>
  <si>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</si>
  <si>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</si>
  <si>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</si>
  <si>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</si>
  <si>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</si>
  <si>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</si>
  <si>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</si>
  <si>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</si>
  <si>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</si>
  <si>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</si>
  <si>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</si>
  <si>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</si>
  <si>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</si>
  <si>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</si>
  <si>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</si>
  <si>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</si>
  <si>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</si>
  <si>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</si>
  <si>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</si>
  <si>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</si>
  <si>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</si>
  <si>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</si>
  <si>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</si>
  <si>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</si>
  <si>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</si>
  <si>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</si>
  <si>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</si>
  <si>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</si>
  <si>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</si>
  <si>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</si>
  <si>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</si>
  <si>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</si>
  <si>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</si>
  <si>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</si>
  <si>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</si>
  <si>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</si>
  <si>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</si>
  <si>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</si>
  <si>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</si>
  <si>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</si>
  <si>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</si>
  <si>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</si>
  <si>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</si>
  <si>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</si>
  <si>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</si>
  <si>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</si>
  <si>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</si>
  <si>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</si>
  <si>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</si>
  <si>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</si>
  <si>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</si>
  <si>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</si>
  <si>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</si>
  <si>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</si>
  <si>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</si>
  <si>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</si>
  <si>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</si>
  <si>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</si>
  <si>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</si>
  <si>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</si>
  <si>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</si>
  <si>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</si>
  <si>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</si>
  <si>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</si>
  <si>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</si>
  <si>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</si>
  <si>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</si>
  <si>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</si>
  <si>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</si>
  <si>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</si>
  <si>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</si>
  <si>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</si>
  <si>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</si>
  <si>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</si>
  <si>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</si>
  <si>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</si>
  <si>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</si>
  <si>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</si>
  <si>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</si>
  <si>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</si>
  <si>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</si>
  <si>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</si>
  <si>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</si>
  <si>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</si>
  <si>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</si>
  <si>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</si>
  <si>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</si>
  <si>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</si>
  <si>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</si>
  <si>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</si>
  <si>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</si>
  <si>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</si>
  <si>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</si>
  <si>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</si>
  <si>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</si>
  <si>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</si>
  <si>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</si>
  <si>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</si>
  <si>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</si>
  <si>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</si>
  <si>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</si>
  <si>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</si>
  <si>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</si>
  <si>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</si>
  <si>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</si>
  <si>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</si>
  <si>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</si>
  <si>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</si>
  <si>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</si>
  <si>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</si>
  <si>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</si>
  <si>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</si>
  <si>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</si>
  <si>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</si>
  <si>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</si>
  <si>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</si>
  <si>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</si>
  <si>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</si>
  <si>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</si>
  <si>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</si>
  <si>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</si>
  <si>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</si>
  <si>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</si>
  <si>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</si>
  <si>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</si>
  <si>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</si>
  <si>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</si>
  <si>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</si>
  <si>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</si>
  <si>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</si>
  <si>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</si>
  <si>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</si>
  <si>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</si>
  <si>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</si>
  <si>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</si>
  <si>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</si>
  <si>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</si>
  <si>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</si>
  <si>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</si>
  <si>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</si>
  <si>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</si>
  <si>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</si>
  <si>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</si>
  <si>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</si>
  <si>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</si>
  <si>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</si>
  <si>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</si>
  <si>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</si>
  <si>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</si>
  <si>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</si>
  <si>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</si>
  <si>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</si>
  <si>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</si>
  <si>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</si>
  <si>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</si>
  <si>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</si>
  <si>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</si>
  <si>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</si>
  <si>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</si>
  <si>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</si>
  <si>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</si>
  <si>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</si>
  <si>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</si>
  <si>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</si>
  <si>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</si>
  <si>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</si>
  <si>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</si>
  <si>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</si>
  <si>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</si>
  <si>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</si>
  <si>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</si>
  <si>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</si>
  <si>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</si>
  <si>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</si>
  <si>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</si>
  <si>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</si>
  <si>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</si>
  <si>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</si>
  <si>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</si>
  <si>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</si>
  <si>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</si>
  <si>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</si>
  <si>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</si>
  <si>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</si>
  <si>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</si>
  <si>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</si>
  <si>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</si>
  <si>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</si>
  <si>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</si>
  <si>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</si>
  <si>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</si>
  <si>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</si>
  <si>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</si>
  <si>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</si>
  <si>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 xml:space="preserve">PILISSZENTKERESZTI </t>
  </si>
  <si>
    <t>POLGÁRMESTERI HIVATAL ELŐIRÁNYZATOK</t>
  </si>
  <si>
    <t>KÖZÖSSÉGI HÁZ ÉS KÖNYVTÁR ELŐIRÁNYZATOK</t>
  </si>
  <si>
    <t>ÖNKORMÁNYZAT  ELŐIRÁNYZATOK</t>
  </si>
  <si>
    <t>Polgármesteri Hivatal -Bevételek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</si>
  <si>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</si>
  <si>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</si>
  <si>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</si>
  <si>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</si>
  <si>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</si>
  <si>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</si>
  <si>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</si>
  <si>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</si>
  <si>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</si>
  <si>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</si>
  <si>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</si>
  <si>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</si>
  <si>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</si>
  <si>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</si>
  <si>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</si>
  <si>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</si>
  <si>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</si>
  <si>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</si>
  <si>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</si>
  <si>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</si>
  <si>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</si>
  <si>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</si>
  <si>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</si>
  <si>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</si>
  <si>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</si>
  <si>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</si>
  <si>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</si>
  <si>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</si>
  <si>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</si>
  <si>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</si>
  <si>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</si>
  <si>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</si>
  <si>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</si>
  <si>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</si>
  <si>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</si>
  <si>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</si>
  <si>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</si>
  <si>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</si>
  <si>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</si>
  <si>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</si>
  <si>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</si>
  <si>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</si>
  <si>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</si>
  <si>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</si>
  <si>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</si>
  <si>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</si>
  <si>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</si>
  <si>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</si>
  <si>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</si>
  <si>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</si>
  <si>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</si>
  <si>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</si>
  <si>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</si>
  <si>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</si>
  <si>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</si>
  <si>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</si>
  <si>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</si>
  <si>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</si>
  <si>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</si>
  <si>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</si>
  <si>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</si>
  <si>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</si>
  <si>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</si>
  <si>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</si>
  <si>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</si>
  <si>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</si>
  <si>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</si>
  <si>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</si>
  <si>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</si>
  <si>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</si>
  <si>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</si>
  <si>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</si>
  <si>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</si>
  <si>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</si>
  <si>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</si>
  <si>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</si>
  <si>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</si>
  <si>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</si>
  <si>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</si>
  <si>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</si>
  <si>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</si>
  <si>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</si>
  <si>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</si>
  <si>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</si>
  <si>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</si>
  <si>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</si>
  <si>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</si>
  <si>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</si>
  <si>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</si>
  <si>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</si>
  <si>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</si>
  <si>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</si>
  <si>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</si>
  <si>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</si>
  <si>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</si>
  <si>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</si>
  <si>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</si>
  <si>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</si>
  <si>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</si>
  <si>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</si>
  <si>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</si>
  <si>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</si>
  <si>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</si>
  <si>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</si>
  <si>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</si>
  <si>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</si>
  <si>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</si>
  <si>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</si>
  <si>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</si>
  <si>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</si>
  <si>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</si>
  <si>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</si>
  <si>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</si>
  <si>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</si>
  <si>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</si>
  <si>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</si>
  <si>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</si>
  <si>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</si>
  <si>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</si>
  <si>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</si>
  <si>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</si>
  <si>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</si>
  <si>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</si>
  <si>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</si>
  <si>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</si>
  <si>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</si>
  <si>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</si>
  <si>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</si>
  <si>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</si>
  <si>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</si>
  <si>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</si>
  <si>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</si>
  <si>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</si>
  <si>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</si>
  <si>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</si>
  <si>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</si>
  <si>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</si>
  <si>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</si>
  <si>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</si>
  <si>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</si>
  <si>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</si>
  <si>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</si>
  <si>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</si>
  <si>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</si>
  <si>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</si>
  <si>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</si>
  <si>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</si>
  <si>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</si>
  <si>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</si>
  <si>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</si>
  <si>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</si>
  <si>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</si>
  <si>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</si>
  <si>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</si>
  <si>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</si>
  <si>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</si>
  <si>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</si>
  <si>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</si>
  <si>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</si>
  <si>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</si>
  <si>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</si>
  <si>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</si>
  <si>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</si>
  <si>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</si>
  <si>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</si>
  <si>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</si>
  <si>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</si>
  <si>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</si>
  <si>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</si>
  <si>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</si>
  <si>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</si>
  <si>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</si>
  <si>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</si>
  <si>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</si>
  <si>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</si>
  <si>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</si>
  <si>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</si>
  <si>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</si>
  <si>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</si>
  <si>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</si>
  <si>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</si>
  <si>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</si>
  <si>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</si>
  <si>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</si>
  <si>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</si>
  <si>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</si>
  <si>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</si>
  <si>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</si>
  <si>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</si>
  <si>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</si>
  <si>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</si>
  <si>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</si>
  <si>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</si>
  <si>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</si>
  <si>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</si>
  <si>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</si>
  <si>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</si>
  <si>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</si>
  <si>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</si>
  <si>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</si>
  <si>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</si>
  <si>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</si>
  <si>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</si>
  <si>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</si>
  <si>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</si>
  <si>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</si>
  <si>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</si>
  <si>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</si>
  <si>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</si>
  <si>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</si>
  <si>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</si>
  <si>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</si>
  <si>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>Balatonederics KÖZSÉG</t>
  </si>
  <si>
    <t>Kiadások ( Ft)</t>
  </si>
  <si>
    <t>Balatonederics  KÖZSÉG</t>
  </si>
  <si>
    <t>Bevételek ( Ft)</t>
  </si>
  <si>
    <t xml:space="preserve">BALATONEDERICS KÖZSÉG ÖNKORMÁNYZATA                                                        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</si>
  <si>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</si>
  <si>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</si>
  <si>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</si>
  <si>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</si>
  <si>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</si>
  <si>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</si>
  <si>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</si>
  <si>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</si>
  <si>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</si>
  <si>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</si>
  <si>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önkormányzat</t>
  </si>
  <si>
    <t>Működési kiadások</t>
  </si>
  <si>
    <t>módositott</t>
  </si>
  <si>
    <t>teljesítés</t>
  </si>
  <si>
    <t>eredeti</t>
  </si>
  <si>
    <t>Működési bevételek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</si>
  <si>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</si>
  <si>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</si>
  <si>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</si>
  <si>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</si>
  <si>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</si>
  <si>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</si>
  <si>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</si>
  <si>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</si>
  <si>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</si>
  <si>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8.</t>
  </si>
  <si>
    <t>Ellátottak juttatásai</t>
  </si>
  <si>
    <t>9.</t>
  </si>
  <si>
    <t>10.</t>
  </si>
  <si>
    <t>11.</t>
  </si>
  <si>
    <t>tartalék</t>
  </si>
  <si>
    <t>12.</t>
  </si>
  <si>
    <t>Összesen:</t>
  </si>
  <si>
    <t>Felhalmozási bevételek</t>
  </si>
  <si>
    <t>Felújítás</t>
  </si>
  <si>
    <t>Beruházás</t>
  </si>
  <si>
    <t>Kiadások mindösszesen:</t>
  </si>
  <si>
    <t>Bevételek mindösszesen:</t>
  </si>
  <si>
    <t>2019. évi költségvetés</t>
  </si>
  <si>
    <t>Lesencetomaji Mesevár Óvoda</t>
  </si>
  <si>
    <t>ÓVODA ELŐIRÁNYZATOK</t>
  </si>
  <si>
    <t>Bevételek (Ft)</t>
  </si>
  <si>
    <t>2.sz.módosított előirányzat</t>
  </si>
  <si>
    <t>önként vállat feladatok</t>
  </si>
  <si>
    <t>államigazgatási feladatok</t>
  </si>
  <si>
    <t xml:space="preserve"> </t>
  </si>
  <si>
    <t>Ingatlan beszerzés,létesítése</t>
  </si>
  <si>
    <t>2.sz.módosított előirányzata</t>
  </si>
  <si>
    <t>Működési célú visszatérítendő támogatások,kölcsönök visszatérülése ÁHT-n belülről</t>
  </si>
  <si>
    <t>Felhalmozási célú  támogatások ÁHT-n belültől</t>
  </si>
  <si>
    <t>1. sz. módosított előirányzat 2019.07.31.</t>
  </si>
  <si>
    <t>2.sz.módosított előirányzat 2019.12.31.</t>
  </si>
  <si>
    <t>Összesen</t>
  </si>
  <si>
    <t>2.sz módosított előirányzat 2019.12.31.</t>
  </si>
  <si>
    <t>B4082</t>
  </si>
  <si>
    <t>Működési célú átvett pénzeszközök</t>
  </si>
  <si>
    <t>módositott 2019.07.31-ig</t>
  </si>
  <si>
    <t>módositott 2019.12.31-ig</t>
  </si>
  <si>
    <t>módosított 2019.12.31-ig</t>
  </si>
  <si>
    <t>Egyéb működési célú tám.ÁHT-n belül</t>
  </si>
  <si>
    <t>13.</t>
  </si>
  <si>
    <t>14.</t>
  </si>
  <si>
    <t>17.</t>
  </si>
  <si>
    <t>20.</t>
  </si>
  <si>
    <t>21.</t>
  </si>
  <si>
    <t>ÁHT-n belüli megelőlegezés visszafizetése</t>
  </si>
  <si>
    <t>Felhalmozási  és Finanszírozási kiadások</t>
  </si>
  <si>
    <t>Működési célú támogatások ÁHT-n belülről</t>
  </si>
  <si>
    <t>Közhatalmi bevételek</t>
  </si>
  <si>
    <t>Felhalmozási célú tám. ÁHT-n belülről</t>
  </si>
  <si>
    <t>Felhalmozási célú átvett pénzeszköz</t>
  </si>
  <si>
    <t>Előző évi maradvány igénybevétele</t>
  </si>
  <si>
    <t>ÁHT-n belüli megelőlegezés</t>
  </si>
  <si>
    <t>Egyéb működési célú tám.ÁHT-n kívülre</t>
  </si>
  <si>
    <t>Müködési célú visszatéritendő támogatások</t>
  </si>
  <si>
    <t>Felhalmozási tartalék</t>
  </si>
  <si>
    <t xml:space="preserve">felhalmozási kiadásai célonként </t>
  </si>
  <si>
    <t>Felhalmozási kiadások</t>
  </si>
  <si>
    <t>Környezetvédelmi infrastruktúra fejlesztés (EU-s pály.)</t>
  </si>
  <si>
    <t>Körny.védelmi infrastruktúra fejlesztés (EU-s pály.) ÁFA</t>
  </si>
  <si>
    <t>BALATONEDERICS KÖZSÉG ÖNKORMÁNYZAT</t>
  </si>
  <si>
    <t>az önkormányzat tulajdonában lévő lakások bérleti díja (Ft/m2)</t>
  </si>
  <si>
    <t>Ssz.</t>
  </si>
  <si>
    <t>Szociális jellegű bérbeadás</t>
  </si>
  <si>
    <t>Önköltségi</t>
  </si>
  <si>
    <t>Üzleti alapú bérbeadás</t>
  </si>
  <si>
    <t>Komfort nélkül</t>
  </si>
  <si>
    <t>Komfortos</t>
  </si>
  <si>
    <t>Összkomfortos</t>
  </si>
  <si>
    <t>7. melléklet a ../2020. (...) önkormányzati rendelethez</t>
  </si>
  <si>
    <t>Balatonederics KÖZSÉG ÖNKORMÁNYZAT 2019. ÉVI KÖLTSÉGVETÉS 1. melléklet az 5/2020.(V.27.) önk.rendelethez</t>
  </si>
  <si>
    <t>Önkormányzati előirányzatok - Bevételek és Kiadások (E Ft) 1. melléklet a 3/2019.(III.1.) önk.rendelethez</t>
  </si>
  <si>
    <t xml:space="preserve"> 1. melléklet a 3/2019.(III.1.) önk.rendelethez;                                   1. melléklet az 5/2020.(V.27.) önk.rendelethez</t>
  </si>
  <si>
    <t xml:space="preserve">BALATONEDERICS KÖZSÉG ÖNKORMÁNYZATA  2. melléklet az 5/2020.(V.27.) önk.rendelethez                                                        </t>
  </si>
  <si>
    <t>2019. évi költségvetés   3. melléklet az 3/2019.(III.1.) önk.rendelethez</t>
  </si>
  <si>
    <r>
      <t>4. melléklet a 3/2019. (III.1.) önkormányzati rendelethez</t>
    </r>
    <r>
      <rPr>
        <vertAlign val="superscript"/>
        <sz val="8"/>
        <rFont val="Arial Narrow"/>
        <family val="2"/>
        <charset val="238"/>
      </rPr>
      <t xml:space="preserve"> </t>
    </r>
  </si>
  <si>
    <t>3.melléklet az 5/2020.(V.27.)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</si>
</sst>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  <numFmt numFmtId="168" formatCode="_-* #,##0\ _F_t_-;\-* #,##0\ _F_t_-;_-* &quot;-&quot;??\ _F_t_-;_-@_-"/>
  </numFmts>
  <fonts count="9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  <charset val="238"/>
    </font>
    <font>
      <i/>
      <sz val="8"/>
      <name val="Arial"/>
      <family val="2"/>
      <charset val="238"/>
    </font>
    <font>
      <i/>
      <sz val="8"/>
      <name val="Arial Narrow"/>
      <family val="2"/>
      <charset val="238"/>
    </font>
    <font>
      <b/>
      <i/>
      <sz val="10"/>
      <name val="Arial Narrow"/>
      <family val="2"/>
    </font>
    <font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4"/>
      <name val="Arial"/>
      <family val="2"/>
      <charset val="238"/>
    </font>
    <font>
      <b/>
      <sz val="8"/>
      <color indexed="9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u/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841">
    <xf numFmtId="0" fontId="0" fillId="0" borderId="0" xfId="0"/>
    <xf numFmtId="0" fontId="2" fillId="0" borderId="0" xfId="2" applyAlignment="1" applyProtection="1">
      <alignment horizontal="left" vertical="center"/>
    </xf>
    <xf numFmtId="0" fontId="4" fillId="2" borderId="4" xfId="2" applyFont="1" applyFill="1" applyBorder="1" applyAlignment="1" applyProtection="1">
      <alignment horizontal="left" vertical="center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horizontal="left" vertical="center" wrapText="1"/>
    </xf>
    <xf numFmtId="0" fontId="12" fillId="0" borderId="9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0" xfId="2" applyFont="1" applyAlignment="1" applyProtection="1">
      <alignment horizontal="left" vertical="center" wrapText="1"/>
    </xf>
    <xf numFmtId="0" fontId="12" fillId="0" borderId="0" xfId="2" applyFont="1" applyAlignment="1" applyProtection="1">
      <alignment horizontal="left" vertical="center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8" fillId="0" borderId="8" xfId="2" applyFont="1" applyFill="1" applyBorder="1" applyAlignment="1" applyProtection="1">
      <alignment horizontal="left" vertical="center" wrapText="1"/>
    </xf>
    <xf numFmtId="0" fontId="16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8" borderId="6" xfId="0" applyNumberFormat="1" applyFont="1" applyFill="1" applyBorder="1"/>
    <xf numFmtId="4" fontId="25" fillId="8" borderId="6" xfId="0" applyNumberFormat="1" applyFont="1" applyFill="1" applyBorder="1" applyAlignment="1">
      <alignment horizontal="left" vertical="center"/>
    </xf>
    <xf numFmtId="4" fontId="29" fillId="8" borderId="6" xfId="0" applyNumberFormat="1" applyFont="1" applyFill="1" applyBorder="1" applyAlignment="1">
      <alignment horizontal="left" vertical="center" wrapText="1"/>
    </xf>
    <xf numFmtId="4" fontId="25" fillId="0" borderId="6" xfId="0" applyNumberFormat="1" applyFont="1" applyBorder="1"/>
    <xf numFmtId="4" fontId="25" fillId="0" borderId="6" xfId="0" applyNumberFormat="1" applyFont="1" applyFill="1" applyBorder="1" applyAlignment="1">
      <alignment horizontal="left" vertical="center"/>
    </xf>
    <xf numFmtId="4" fontId="25" fillId="0" borderId="6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Border="1"/>
    <xf numFmtId="4" fontId="23" fillId="0" borderId="6" xfId="0" applyNumberFormat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/>
    <xf numFmtId="4" fontId="25" fillId="9" borderId="6" xfId="0" applyNumberFormat="1" applyFont="1" applyFill="1" applyBorder="1" applyAlignment="1">
      <alignment horizontal="left" vertical="center"/>
    </xf>
    <xf numFmtId="4" fontId="29" fillId="9" borderId="6" xfId="0" applyNumberFormat="1" applyFont="1" applyFill="1" applyBorder="1" applyAlignment="1">
      <alignment horizontal="left" vertical="center" wrapText="1"/>
    </xf>
    <xf numFmtId="4" fontId="27" fillId="0" borderId="6" xfId="0" applyNumberFormat="1" applyFont="1" applyBorder="1"/>
    <xf numFmtId="0" fontId="30" fillId="0" borderId="0" xfId="0" applyFont="1"/>
    <xf numFmtId="0" fontId="31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6" fillId="0" borderId="6" xfId="3" applyFont="1" applyFill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39" fillId="0" borderId="6" xfId="3" applyFont="1" applyFill="1" applyBorder="1" applyAlignment="1">
      <alignment horizontal="left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3" fontId="42" fillId="0" borderId="0" xfId="0" applyNumberFormat="1" applyFont="1" applyAlignment="1">
      <alignment horizontal="center" wrapText="1"/>
    </xf>
    <xf numFmtId="0" fontId="34" fillId="0" borderId="0" xfId="0" applyFont="1"/>
    <xf numFmtId="3" fontId="34" fillId="0" borderId="0" xfId="0" applyNumberFormat="1" applyFont="1"/>
    <xf numFmtId="4" fontId="43" fillId="0" borderId="6" xfId="0" applyNumberFormat="1" applyFont="1" applyBorder="1"/>
    <xf numFmtId="4" fontId="33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wrapText="1"/>
    </xf>
    <xf numFmtId="4" fontId="31" fillId="0" borderId="6" xfId="0" applyNumberFormat="1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vertical="center" wrapText="1"/>
    </xf>
    <xf numFmtId="4" fontId="44" fillId="0" borderId="6" xfId="0" applyNumberFormat="1" applyFont="1" applyFill="1" applyBorder="1" applyAlignment="1">
      <alignment horizontal="left" vertical="center"/>
    </xf>
    <xf numFmtId="4" fontId="34" fillId="0" borderId="6" xfId="0" applyNumberFormat="1" applyFont="1" applyBorder="1"/>
    <xf numFmtId="4" fontId="25" fillId="9" borderId="6" xfId="0" applyNumberFormat="1" applyFont="1" applyFill="1" applyBorder="1" applyAlignment="1">
      <alignment horizontal="left" vertical="center" wrapText="1"/>
    </xf>
    <xf numFmtId="4" fontId="43" fillId="9" borderId="6" xfId="0" applyNumberFormat="1" applyFont="1" applyFill="1" applyBorder="1"/>
    <xf numFmtId="4" fontId="23" fillId="7" borderId="6" xfId="0" applyNumberFormat="1" applyFont="1" applyFill="1" applyBorder="1" applyAlignment="1">
      <alignment horizontal="left" vertical="center" wrapText="1"/>
    </xf>
    <xf numFmtId="4" fontId="25" fillId="9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33" fillId="0" borderId="6" xfId="0" applyNumberFormat="1" applyFont="1" applyFill="1" applyBorder="1" applyAlignment="1">
      <alignment horizontal="left" vertical="center"/>
    </xf>
    <xf numFmtId="4" fontId="45" fillId="9" borderId="6" xfId="0" applyNumberFormat="1" applyFont="1" applyFill="1" applyBorder="1"/>
    <xf numFmtId="4" fontId="29" fillId="11" borderId="6" xfId="0" applyNumberFormat="1" applyFont="1" applyFill="1" applyBorder="1" applyAlignment="1">
      <alignment vertical="center" wrapText="1"/>
    </xf>
    <xf numFmtId="4" fontId="33" fillId="11" borderId="6" xfId="0" applyNumberFormat="1" applyFont="1" applyFill="1" applyBorder="1" applyAlignment="1">
      <alignment horizontal="left" vertical="center"/>
    </xf>
    <xf numFmtId="4" fontId="46" fillId="11" borderId="6" xfId="0" applyNumberFormat="1" applyFont="1" applyFill="1" applyBorder="1"/>
    <xf numFmtId="4" fontId="34" fillId="0" borderId="0" xfId="0" applyNumberFormat="1" applyFont="1"/>
    <xf numFmtId="3" fontId="0" fillId="0" borderId="0" xfId="0" applyNumberFormat="1"/>
    <xf numFmtId="0" fontId="47" fillId="0" borderId="6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8" fillId="0" borderId="6" xfId="0" applyFont="1" applyBorder="1"/>
    <xf numFmtId="0" fontId="30" fillId="0" borderId="6" xfId="0" applyFont="1" applyBorder="1"/>
    <xf numFmtId="4" fontId="30" fillId="0" borderId="6" xfId="0" applyNumberFormat="1" applyFont="1" applyBorder="1"/>
    <xf numFmtId="4" fontId="0" fillId="0" borderId="0" xfId="0" applyNumberFormat="1"/>
    <xf numFmtId="0" fontId="49" fillId="9" borderId="6" xfId="0" applyFont="1" applyFill="1" applyBorder="1" applyAlignment="1">
      <alignment horizontal="left" vertical="center" wrapText="1"/>
    </xf>
    <xf numFmtId="0" fontId="40" fillId="9" borderId="6" xfId="0" applyFont="1" applyFill="1" applyBorder="1" applyAlignment="1">
      <alignment horizontal="left" vertical="center"/>
    </xf>
    <xf numFmtId="4" fontId="40" fillId="9" borderId="6" xfId="0" applyNumberFormat="1" applyFont="1" applyFill="1" applyBorder="1"/>
    <xf numFmtId="0" fontId="50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1" fillId="0" borderId="6" xfId="0" applyFont="1" applyFill="1" applyBorder="1" applyAlignment="1">
      <alignment horizontal="left" vertical="center"/>
    </xf>
    <xf numFmtId="4" fontId="52" fillId="0" borderId="6" xfId="0" applyNumberFormat="1" applyFont="1" applyBorder="1"/>
    <xf numFmtId="0" fontId="40" fillId="11" borderId="6" xfId="0" applyFont="1" applyFill="1" applyBorder="1"/>
    <xf numFmtId="0" fontId="30" fillId="11" borderId="6" xfId="0" applyFont="1" applyFill="1" applyBorder="1"/>
    <xf numFmtId="4" fontId="40" fillId="11" borderId="6" xfId="0" applyNumberFormat="1" applyFont="1" applyFill="1" applyBorder="1"/>
    <xf numFmtId="0" fontId="0" fillId="0" borderId="0" xfId="0" applyAlignment="1">
      <alignment wrapText="1"/>
    </xf>
    <xf numFmtId="0" fontId="53" fillId="0" borderId="0" xfId="0" applyFont="1" applyAlignment="1">
      <alignment horizontal="center" wrapText="1"/>
    </xf>
    <xf numFmtId="0" fontId="40" fillId="0" borderId="0" xfId="0" applyFont="1"/>
    <xf numFmtId="0" fontId="19" fillId="0" borderId="6" xfId="0" applyFont="1" applyBorder="1"/>
    <xf numFmtId="0" fontId="40" fillId="0" borderId="6" xfId="0" applyFont="1" applyBorder="1"/>
    <xf numFmtId="0" fontId="30" fillId="0" borderId="6" xfId="0" applyFont="1" applyBorder="1" applyAlignment="1">
      <alignment wrapText="1"/>
    </xf>
    <xf numFmtId="0" fontId="40" fillId="8" borderId="6" xfId="0" applyFont="1" applyFill="1" applyBorder="1"/>
    <xf numFmtId="0" fontId="26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horizontal="left" vertical="center" wrapText="1"/>
    </xf>
    <xf numFmtId="0" fontId="55" fillId="8" borderId="6" xfId="0" applyFont="1" applyFill="1" applyBorder="1"/>
    <xf numFmtId="0" fontId="49" fillId="0" borderId="6" xfId="0" applyFont="1" applyBorder="1"/>
    <xf numFmtId="0" fontId="36" fillId="0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39" fillId="0" borderId="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26" fillId="0" borderId="6" xfId="0" applyFont="1" applyBorder="1"/>
    <xf numFmtId="0" fontId="5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0" fontId="49" fillId="8" borderId="6" xfId="0" applyFont="1" applyFill="1" applyBorder="1" applyAlignment="1">
      <alignment vertical="center"/>
    </xf>
    <xf numFmtId="0" fontId="26" fillId="8" borderId="6" xfId="0" applyFont="1" applyFill="1" applyBorder="1"/>
    <xf numFmtId="0" fontId="49" fillId="8" borderId="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left" vertical="center" wrapText="1"/>
    </xf>
    <xf numFmtId="4" fontId="40" fillId="0" borderId="6" xfId="0" applyNumberFormat="1" applyFont="1" applyBorder="1"/>
    <xf numFmtId="4" fontId="30" fillId="0" borderId="0" xfId="0" applyNumberFormat="1" applyFont="1"/>
    <xf numFmtId="0" fontId="33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60" fillId="0" borderId="6" xfId="2" applyFont="1" applyFill="1" applyBorder="1" applyAlignment="1">
      <alignment horizontal="left" vertical="center"/>
    </xf>
    <xf numFmtId="0" fontId="44" fillId="0" borderId="6" xfId="2" applyFont="1" applyFill="1" applyBorder="1" applyAlignment="1">
      <alignment horizontal="left" vertical="center" wrapText="1"/>
    </xf>
    <xf numFmtId="4" fontId="44" fillId="0" borderId="6" xfId="0" applyNumberFormat="1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61" fillId="0" borderId="6" xfId="0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vertical="center" wrapText="1"/>
    </xf>
    <xf numFmtId="165" fontId="43" fillId="9" borderId="6" xfId="2" applyNumberFormat="1" applyFont="1" applyFill="1" applyBorder="1" applyAlignment="1">
      <alignment vertical="center"/>
    </xf>
    <xf numFmtId="0" fontId="25" fillId="0" borderId="6" xfId="2" applyFont="1" applyFill="1" applyBorder="1" applyAlignment="1">
      <alignment vertical="center" wrapText="1"/>
    </xf>
    <xf numFmtId="165" fontId="33" fillId="0" borderId="6" xfId="2" applyNumberFormat="1" applyFont="1" applyFill="1" applyBorder="1" applyAlignment="1">
      <alignment vertical="center"/>
    </xf>
    <xf numFmtId="165" fontId="44" fillId="0" borderId="6" xfId="2" applyNumberFormat="1" applyFont="1" applyFill="1" applyBorder="1" applyAlignment="1">
      <alignment vertical="center"/>
    </xf>
    <xf numFmtId="4" fontId="44" fillId="0" borderId="6" xfId="0" applyNumberFormat="1" applyFont="1" applyBorder="1"/>
    <xf numFmtId="0" fontId="23" fillId="0" borderId="6" xfId="2" applyFont="1" applyFill="1" applyBorder="1" applyAlignment="1">
      <alignment vertical="center" wrapText="1"/>
    </xf>
    <xf numFmtId="4" fontId="18" fillId="0" borderId="0" xfId="0" applyNumberFormat="1" applyFont="1"/>
    <xf numFmtId="4" fontId="32" fillId="0" borderId="6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wrapText="1"/>
    </xf>
    <xf numFmtId="0" fontId="33" fillId="0" borderId="6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4" fontId="21" fillId="0" borderId="6" xfId="0" applyNumberFormat="1" applyFont="1" applyBorder="1"/>
    <xf numFmtId="0" fontId="4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23" fillId="0" borderId="6" xfId="2" applyFont="1" applyFill="1" applyBorder="1" applyAlignment="1">
      <alignment horizontal="left" vertical="center" wrapText="1"/>
    </xf>
    <xf numFmtId="0" fontId="47" fillId="0" borderId="6" xfId="2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horizontal="left" vertical="center"/>
    </xf>
    <xf numFmtId="4" fontId="26" fillId="0" borderId="6" xfId="0" applyNumberFormat="1" applyFont="1" applyFill="1" applyBorder="1"/>
    <xf numFmtId="0" fontId="62" fillId="0" borderId="6" xfId="2" applyFont="1" applyFill="1" applyBorder="1" applyAlignment="1">
      <alignment horizontal="left" vertical="center"/>
    </xf>
    <xf numFmtId="0" fontId="62" fillId="0" borderId="6" xfId="2" applyFont="1" applyFill="1" applyBorder="1" applyAlignment="1">
      <alignment horizontal="left" vertical="center" wrapText="1"/>
    </xf>
    <xf numFmtId="0" fontId="63" fillId="0" borderId="6" xfId="0" applyFont="1" applyBorder="1" applyAlignment="1">
      <alignment wrapText="1"/>
    </xf>
    <xf numFmtId="0" fontId="36" fillId="9" borderId="6" xfId="2" applyFont="1" applyFill="1" applyBorder="1" applyAlignment="1">
      <alignment horizontal="left" vertical="center" wrapText="1"/>
    </xf>
    <xf numFmtId="0" fontId="36" fillId="9" borderId="6" xfId="2" applyFont="1" applyFill="1" applyBorder="1" applyAlignment="1">
      <alignment horizontal="left" vertical="center"/>
    </xf>
    <xf numFmtId="4" fontId="49" fillId="9" borderId="6" xfId="0" applyNumberFormat="1" applyFont="1" applyFill="1" applyBorder="1"/>
    <xf numFmtId="0" fontId="59" fillId="0" borderId="6" xfId="2" applyFont="1" applyFill="1" applyBorder="1" applyAlignment="1">
      <alignment horizontal="left" vertical="center" wrapText="1"/>
    </xf>
    <xf numFmtId="0" fontId="47" fillId="9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/>
    </xf>
    <xf numFmtId="4" fontId="49" fillId="11" borderId="6" xfId="0" applyNumberFormat="1" applyFont="1" applyFill="1" applyBorder="1"/>
    <xf numFmtId="0" fontId="49" fillId="0" borderId="0" xfId="0" applyFont="1"/>
    <xf numFmtId="0" fontId="26" fillId="0" borderId="0" xfId="0" applyFont="1"/>
    <xf numFmtId="0" fontId="36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wrapText="1"/>
    </xf>
    <xf numFmtId="0" fontId="66" fillId="0" borderId="6" xfId="0" applyFont="1" applyBorder="1" applyAlignment="1">
      <alignment wrapText="1"/>
    </xf>
    <xf numFmtId="0" fontId="66" fillId="0" borderId="6" xfId="0" applyFont="1" applyBorder="1"/>
    <xf numFmtId="0" fontId="39" fillId="0" borderId="6" xfId="0" applyFont="1" applyFill="1" applyBorder="1" applyAlignment="1">
      <alignment horizontal="left" vertical="center"/>
    </xf>
    <xf numFmtId="0" fontId="54" fillId="8" borderId="6" xfId="0" applyFont="1" applyFill="1" applyBorder="1" applyAlignment="1">
      <alignment horizontal="left" vertical="center" wrapText="1"/>
    </xf>
    <xf numFmtId="0" fontId="36" fillId="8" borderId="6" xfId="0" applyFont="1" applyFill="1" applyBorder="1" applyAlignment="1">
      <alignment horizontal="left" vertical="center"/>
    </xf>
    <xf numFmtId="0" fontId="49" fillId="9" borderId="6" xfId="0" applyFont="1" applyFill="1" applyBorder="1"/>
    <xf numFmtId="0" fontId="54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/>
    </xf>
    <xf numFmtId="0" fontId="54" fillId="13" borderId="6" xfId="0" applyFont="1" applyFill="1" applyBorder="1" applyAlignment="1">
      <alignment wrapText="1"/>
    </xf>
    <xf numFmtId="0" fontId="26" fillId="13" borderId="6" xfId="0" applyFont="1" applyFill="1" applyBorder="1"/>
    <xf numFmtId="0" fontId="26" fillId="0" borderId="0" xfId="0" applyFont="1" applyBorder="1"/>
    <xf numFmtId="0" fontId="36" fillId="0" borderId="0" xfId="0" applyFont="1" applyAlignment="1">
      <alignment horizontal="justify" vertical="center"/>
    </xf>
    <xf numFmtId="0" fontId="68" fillId="0" borderId="0" xfId="4" applyFont="1" applyAlignment="1" applyProtection="1">
      <alignment horizontal="justify" vertical="center"/>
    </xf>
    <xf numFmtId="0" fontId="56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24" fillId="0" borderId="0" xfId="0" applyFont="1"/>
    <xf numFmtId="0" fontId="54" fillId="0" borderId="0" xfId="0" applyFont="1" applyAlignment="1">
      <alignment horizontal="center" wrapText="1"/>
    </xf>
    <xf numFmtId="0" fontId="39" fillId="0" borderId="1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6" fillId="0" borderId="17" xfId="0" applyFont="1" applyBorder="1"/>
    <xf numFmtId="0" fontId="49" fillId="0" borderId="6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center" wrapText="1"/>
    </xf>
    <xf numFmtId="0" fontId="54" fillId="0" borderId="6" xfId="0" applyFont="1" applyBorder="1" applyAlignment="1">
      <alignment wrapText="1"/>
    </xf>
    <xf numFmtId="0" fontId="69" fillId="0" borderId="6" xfId="0" applyFont="1" applyBorder="1" applyAlignment="1">
      <alignment wrapText="1"/>
    </xf>
    <xf numFmtId="4" fontId="30" fillId="0" borderId="17" xfId="0" applyNumberFormat="1" applyFont="1" applyFill="1" applyBorder="1"/>
    <xf numFmtId="0" fontId="34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0" fontId="70" fillId="0" borderId="0" xfId="0" applyFont="1"/>
    <xf numFmtId="0" fontId="0" fillId="0" borderId="0" xfId="0" applyAlignment="1">
      <alignment horizontal="center"/>
    </xf>
    <xf numFmtId="0" fontId="72" fillId="0" borderId="0" xfId="0" applyFont="1" applyAlignment="1">
      <alignment wrapText="1"/>
    </xf>
    <xf numFmtId="0" fontId="74" fillId="0" borderId="0" xfId="0" applyFont="1" applyAlignment="1">
      <alignment horizontal="center"/>
    </xf>
    <xf numFmtId="0" fontId="74" fillId="0" borderId="0" xfId="0" applyFont="1"/>
    <xf numFmtId="0" fontId="2" fillId="0" borderId="0" xfId="0" applyFont="1"/>
    <xf numFmtId="0" fontId="75" fillId="0" borderId="0" xfId="0" applyFont="1" applyAlignment="1">
      <alignment wrapText="1"/>
    </xf>
    <xf numFmtId="0" fontId="77" fillId="0" borderId="0" xfId="0" applyFont="1" applyAlignment="1">
      <alignment wrapText="1"/>
    </xf>
    <xf numFmtId="3" fontId="74" fillId="0" borderId="6" xfId="0" applyNumberFormat="1" applyFont="1" applyBorder="1"/>
    <xf numFmtId="3" fontId="74" fillId="0" borderId="0" xfId="0" applyNumberFormat="1" applyFont="1" applyAlignment="1" applyProtection="1">
      <alignment horizontal="right" vertical="center" wrapText="1"/>
      <protection locked="0"/>
    </xf>
    <xf numFmtId="3" fontId="74" fillId="0" borderId="0" xfId="0" applyNumberFormat="1" applyFont="1"/>
    <xf numFmtId="3" fontId="78" fillId="0" borderId="0" xfId="0" applyNumberFormat="1" applyFont="1"/>
    <xf numFmtId="3" fontId="71" fillId="0" borderId="0" xfId="0" applyNumberFormat="1" applyFont="1"/>
    <xf numFmtId="0" fontId="74" fillId="0" borderId="0" xfId="0" applyFont="1" applyAlignment="1">
      <alignment horizontal="left" wrapText="1"/>
    </xf>
    <xf numFmtId="3" fontId="76" fillId="0" borderId="0" xfId="0" applyNumberFormat="1" applyFont="1"/>
    <xf numFmtId="3" fontId="79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49" fontId="70" fillId="0" borderId="0" xfId="0" applyNumberFormat="1" applyFont="1"/>
    <xf numFmtId="0" fontId="83" fillId="0" borderId="0" xfId="0" applyFont="1"/>
    <xf numFmtId="0" fontId="12" fillId="0" borderId="0" xfId="0" applyFont="1"/>
    <xf numFmtId="0" fontId="84" fillId="0" borderId="0" xfId="0" applyFont="1"/>
    <xf numFmtId="3" fontId="85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3" fontId="74" fillId="0" borderId="22" xfId="0" applyNumberFormat="1" applyFont="1" applyBorder="1"/>
    <xf numFmtId="0" fontId="71" fillId="15" borderId="24" xfId="0" applyFont="1" applyFill="1" applyBorder="1"/>
    <xf numFmtId="3" fontId="71" fillId="15" borderId="25" xfId="0" applyNumberFormat="1" applyFont="1" applyFill="1" applyBorder="1"/>
    <xf numFmtId="0" fontId="76" fillId="15" borderId="24" xfId="0" applyFont="1" applyFill="1" applyBorder="1"/>
    <xf numFmtId="3" fontId="76" fillId="15" borderId="25" xfId="0" applyNumberFormat="1" applyFont="1" applyFill="1" applyBorder="1"/>
    <xf numFmtId="0" fontId="76" fillId="8" borderId="24" xfId="0" applyFont="1" applyFill="1" applyBorder="1" applyAlignment="1">
      <alignment wrapText="1"/>
    </xf>
    <xf numFmtId="3" fontId="73" fillId="8" borderId="25" xfId="0" applyNumberFormat="1" applyFont="1" applyFill="1" applyBorder="1"/>
    <xf numFmtId="3" fontId="76" fillId="8" borderId="25" xfId="0" applyNumberFormat="1" applyFont="1" applyFill="1" applyBorder="1"/>
    <xf numFmtId="3" fontId="71" fillId="8" borderId="25" xfId="0" applyNumberFormat="1" applyFont="1" applyFill="1" applyBorder="1"/>
    <xf numFmtId="3" fontId="71" fillId="15" borderId="30" xfId="0" applyNumberFormat="1" applyFont="1" applyFill="1" applyBorder="1"/>
    <xf numFmtId="0" fontId="74" fillId="0" borderId="16" xfId="0" applyFont="1" applyBorder="1" applyAlignment="1">
      <alignment wrapText="1"/>
    </xf>
    <xf numFmtId="3" fontId="76" fillId="15" borderId="30" xfId="0" applyNumberFormat="1" applyFont="1" applyFill="1" applyBorder="1"/>
    <xf numFmtId="3" fontId="76" fillId="8" borderId="30" xfId="0" applyNumberFormat="1" applyFont="1" applyFill="1" applyBorder="1"/>
    <xf numFmtId="3" fontId="71" fillId="15" borderId="26" xfId="0" applyNumberFormat="1" applyFont="1" applyFill="1" applyBorder="1"/>
    <xf numFmtId="3" fontId="74" fillId="0" borderId="9" xfId="0" applyNumberFormat="1" applyFont="1" applyBorder="1" applyAlignment="1" applyProtection="1">
      <alignment horizontal="right" vertical="center" wrapText="1"/>
      <protection locked="0"/>
    </xf>
    <xf numFmtId="3" fontId="74" fillId="0" borderId="5" xfId="0" applyNumberFormat="1" applyFont="1" applyBorder="1" applyAlignment="1" applyProtection="1">
      <alignment horizontal="right" vertical="center" wrapText="1"/>
      <protection locked="0"/>
    </xf>
    <xf numFmtId="3" fontId="76" fillId="8" borderId="26" xfId="0" applyNumberFormat="1" applyFont="1" applyFill="1" applyBorder="1"/>
    <xf numFmtId="3" fontId="71" fillId="15" borderId="36" xfId="0" applyNumberFormat="1" applyFont="1" applyFill="1" applyBorder="1"/>
    <xf numFmtId="3" fontId="71" fillId="8" borderId="36" xfId="0" applyNumberFormat="1" applyFont="1" applyFill="1" applyBorder="1"/>
    <xf numFmtId="0" fontId="74" fillId="0" borderId="7" xfId="0" applyFont="1" applyBorder="1" applyAlignment="1">
      <alignment horizontal="left" vertical="center" wrapText="1"/>
    </xf>
    <xf numFmtId="0" fontId="74" fillId="0" borderId="31" xfId="0" applyFont="1" applyBorder="1" applyAlignment="1">
      <alignment horizontal="left" vertical="center" wrapText="1"/>
    </xf>
    <xf numFmtId="0" fontId="74" fillId="0" borderId="7" xfId="0" applyFont="1" applyBorder="1" applyAlignment="1">
      <alignment horizontal="left" vertical="center"/>
    </xf>
    <xf numFmtId="0" fontId="74" fillId="0" borderId="32" xfId="0" applyFont="1" applyBorder="1" applyAlignment="1">
      <alignment horizontal="left" vertical="center"/>
    </xf>
    <xf numFmtId="0" fontId="71" fillId="15" borderId="24" xfId="0" applyFont="1" applyFill="1" applyBorder="1" applyAlignment="1">
      <alignment horizontal="left" vertical="center"/>
    </xf>
    <xf numFmtId="0" fontId="74" fillId="0" borderId="32" xfId="0" applyFont="1" applyBorder="1" applyAlignment="1">
      <alignment horizontal="left" vertical="center" wrapText="1"/>
    </xf>
    <xf numFmtId="168" fontId="74" fillId="0" borderId="6" xfId="1" applyNumberFormat="1" applyFont="1" applyBorder="1" applyAlignment="1">
      <alignment horizontal="right" wrapText="1"/>
    </xf>
    <xf numFmtId="168" fontId="74" fillId="0" borderId="6" xfId="1" applyNumberFormat="1" applyFont="1" applyBorder="1" applyAlignment="1">
      <alignment horizontal="right"/>
    </xf>
    <xf numFmtId="168" fontId="74" fillId="0" borderId="22" xfId="1" applyNumberFormat="1" applyFont="1" applyBorder="1" applyAlignment="1">
      <alignment horizontal="right"/>
    </xf>
    <xf numFmtId="168" fontId="71" fillId="15" borderId="25" xfId="1" applyNumberFormat="1" applyFont="1" applyFill="1" applyBorder="1" applyAlignment="1">
      <alignment horizontal="right"/>
    </xf>
    <xf numFmtId="167" fontId="74" fillId="0" borderId="6" xfId="0" applyNumberFormat="1" applyFont="1" applyBorder="1" applyAlignment="1">
      <alignment horizontal="right"/>
    </xf>
    <xf numFmtId="167" fontId="74" fillId="0" borderId="22" xfId="0" applyNumberFormat="1" applyFont="1" applyBorder="1" applyAlignment="1">
      <alignment horizontal="right"/>
    </xf>
    <xf numFmtId="167" fontId="76" fillId="15" borderId="25" xfId="0" applyNumberFormat="1" applyFont="1" applyFill="1" applyBorder="1" applyAlignment="1">
      <alignment horizontal="right"/>
    </xf>
    <xf numFmtId="0" fontId="12" fillId="0" borderId="35" xfId="2" applyFont="1" applyBorder="1" applyAlignment="1" applyProtection="1">
      <alignment horizontal="center" vertical="center"/>
    </xf>
    <xf numFmtId="0" fontId="12" fillId="0" borderId="8" xfId="2" applyFont="1" applyBorder="1" applyAlignment="1" applyProtection="1">
      <alignment horizontal="center" vertical="center"/>
    </xf>
    <xf numFmtId="166" fontId="9" fillId="0" borderId="8" xfId="1" applyNumberFormat="1" applyFont="1" applyBorder="1" applyAlignment="1" applyProtection="1">
      <alignment horizontal="right" vertical="center"/>
    </xf>
    <xf numFmtId="166" fontId="8" fillId="4" borderId="8" xfId="1" applyNumberFormat="1" applyFont="1" applyFill="1" applyBorder="1" applyAlignment="1" applyProtection="1">
      <alignment horizontal="right" vertical="center"/>
    </xf>
    <xf numFmtId="166" fontId="6" fillId="3" borderId="8" xfId="1" applyNumberFormat="1" applyFont="1" applyFill="1" applyBorder="1" applyAlignment="1" applyProtection="1">
      <alignment horizontal="right" vertical="center"/>
    </xf>
    <xf numFmtId="166" fontId="8" fillId="0" borderId="8" xfId="1" applyNumberFormat="1" applyFont="1" applyBorder="1" applyAlignment="1" applyProtection="1">
      <alignment horizontal="right" vertical="center"/>
    </xf>
    <xf numFmtId="166" fontId="10" fillId="6" borderId="8" xfId="1" applyNumberFormat="1" applyFont="1" applyFill="1" applyBorder="1" applyAlignment="1" applyProtection="1">
      <alignment horizontal="right" vertical="center"/>
    </xf>
    <xf numFmtId="166" fontId="6" fillId="3" borderId="38" xfId="1" applyNumberFormat="1" applyFont="1" applyFill="1" applyBorder="1" applyAlignment="1" applyProtection="1">
      <alignment horizontal="right" vertical="center"/>
    </xf>
    <xf numFmtId="0" fontId="2" fillId="0" borderId="5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</xf>
    <xf numFmtId="0" fontId="5" fillId="0" borderId="5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/>
      <protection locked="0"/>
    </xf>
    <xf numFmtId="166" fontId="2" fillId="0" borderId="7" xfId="2" applyNumberFormat="1" applyFont="1" applyFill="1" applyBorder="1" applyAlignment="1" applyProtection="1">
      <alignment vertical="center"/>
      <protection locked="0"/>
    </xf>
    <xf numFmtId="0" fontId="9" fillId="0" borderId="8" xfId="2" applyFont="1" applyBorder="1" applyAlignment="1" applyProtection="1">
      <alignment horizontal="center" vertical="center" wrapText="1"/>
    </xf>
    <xf numFmtId="166" fontId="9" fillId="0" borderId="8" xfId="1" applyNumberFormat="1" applyFont="1" applyBorder="1" applyAlignment="1" applyProtection="1">
      <alignment horizontal="right" vertical="center"/>
      <protection locked="0"/>
    </xf>
    <xf numFmtId="166" fontId="6" fillId="3" borderId="8" xfId="1" applyNumberFormat="1" applyFont="1" applyFill="1" applyBorder="1" applyAlignment="1" applyProtection="1">
      <alignment horizontal="right" vertical="center"/>
      <protection locked="0"/>
    </xf>
    <xf numFmtId="3" fontId="9" fillId="0" borderId="8" xfId="2" applyNumberFormat="1" applyFont="1" applyBorder="1" applyAlignment="1" applyProtection="1">
      <alignment horizontal="right" vertical="center"/>
      <protection locked="0"/>
    </xf>
    <xf numFmtId="3" fontId="8" fillId="4" borderId="8" xfId="2" applyNumberFormat="1" applyFont="1" applyFill="1" applyBorder="1" applyAlignment="1" applyProtection="1">
      <alignment horizontal="right" vertical="center"/>
    </xf>
    <xf numFmtId="3" fontId="6" fillId="3" borderId="8" xfId="2" applyNumberFormat="1" applyFont="1" applyFill="1" applyBorder="1" applyAlignment="1" applyProtection="1">
      <alignment horizontal="right" vertical="center"/>
    </xf>
    <xf numFmtId="3" fontId="10" fillId="6" borderId="8" xfId="2" applyNumberFormat="1" applyFont="1" applyFill="1" applyBorder="1" applyAlignment="1" applyProtection="1">
      <alignment horizontal="right" vertical="center"/>
    </xf>
    <xf numFmtId="0" fontId="2" fillId="0" borderId="38" xfId="2" applyFont="1" applyFill="1" applyBorder="1" applyAlignment="1" applyProtection="1">
      <alignment vertical="center"/>
      <protection locked="0"/>
    </xf>
    <xf numFmtId="0" fontId="9" fillId="0" borderId="7" xfId="2" applyFont="1" applyFill="1" applyBorder="1" applyAlignment="1" applyProtection="1">
      <alignment vertical="center" wrapText="1"/>
    </xf>
    <xf numFmtId="0" fontId="0" fillId="0" borderId="0" xfId="0"/>
    <xf numFmtId="0" fontId="2" fillId="0" borderId="5" xfId="2" applyFont="1" applyFill="1" applyBorder="1" applyAlignment="1" applyProtection="1">
      <alignment horizontal="center" vertical="center" wrapText="1"/>
    </xf>
    <xf numFmtId="0" fontId="2" fillId="0" borderId="7" xfId="2" applyFont="1" applyFill="1" applyBorder="1" applyAlignment="1" applyProtection="1">
      <alignment horizontal="center" vertical="center" wrapText="1"/>
    </xf>
    <xf numFmtId="0" fontId="2" fillId="0" borderId="39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vertical="center"/>
      <protection locked="0"/>
    </xf>
    <xf numFmtId="0" fontId="12" fillId="0" borderId="43" xfId="2" applyFont="1" applyBorder="1" applyAlignment="1" applyProtection="1">
      <alignment horizontal="center" vertical="center"/>
    </xf>
    <xf numFmtId="0" fontId="12" fillId="0" borderId="20" xfId="2" applyFont="1" applyBorder="1" applyAlignment="1" applyProtection="1">
      <alignment horizontal="center" vertical="center"/>
    </xf>
    <xf numFmtId="3" fontId="9" fillId="0" borderId="8" xfId="2" applyNumberFormat="1" applyFont="1" applyBorder="1" applyAlignment="1" applyProtection="1">
      <alignment horizontal="right" vertical="center"/>
    </xf>
    <xf numFmtId="3" fontId="8" fillId="0" borderId="8" xfId="2" applyNumberFormat="1" applyFont="1" applyBorder="1" applyAlignment="1" applyProtection="1">
      <alignment horizontal="right" vertical="center"/>
    </xf>
    <xf numFmtId="3" fontId="9" fillId="0" borderId="16" xfId="2" applyNumberFormat="1" applyFont="1" applyBorder="1" applyAlignment="1" applyProtection="1">
      <alignment horizontal="right" vertical="center"/>
      <protection locked="0"/>
    </xf>
    <xf numFmtId="3" fontId="9" fillId="0" borderId="38" xfId="2" applyNumberFormat="1" applyFont="1" applyBorder="1" applyAlignment="1" applyProtection="1">
      <alignment horizontal="right" vertical="center"/>
      <protection locked="0"/>
    </xf>
    <xf numFmtId="3" fontId="9" fillId="0" borderId="15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</xf>
    <xf numFmtId="3" fontId="6" fillId="16" borderId="7" xfId="2" applyNumberFormat="1" applyFont="1" applyFill="1" applyBorder="1" applyAlignment="1" applyProtection="1">
      <alignment horizontal="right" vertical="center"/>
    </xf>
    <xf numFmtId="3" fontId="6" fillId="16" borderId="6" xfId="2" applyNumberFormat="1" applyFont="1" applyFill="1" applyBorder="1" applyAlignment="1" applyProtection="1">
      <alignment horizontal="right" vertical="center"/>
    </xf>
    <xf numFmtId="3" fontId="9" fillId="16" borderId="8" xfId="2" applyNumberFormat="1" applyFont="1" applyFill="1" applyBorder="1" applyAlignment="1" applyProtection="1">
      <alignment horizontal="right" vertical="center"/>
      <protection locked="0"/>
    </xf>
    <xf numFmtId="3" fontId="6" fillId="16" borderId="5" xfId="2" applyNumberFormat="1" applyFont="1" applyFill="1" applyBorder="1" applyAlignment="1" applyProtection="1">
      <alignment horizontal="right" vertical="center"/>
    </xf>
    <xf numFmtId="0" fontId="14" fillId="16" borderId="7" xfId="2" applyFont="1" applyFill="1" applyBorder="1" applyAlignment="1" applyProtection="1">
      <alignment vertical="center" wrapText="1"/>
    </xf>
    <xf numFmtId="165" fontId="14" fillId="16" borderId="8" xfId="2" applyNumberFormat="1" applyFont="1" applyFill="1" applyBorder="1" applyAlignment="1" applyProtection="1">
      <alignment horizontal="left"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166" fontId="9" fillId="4" borderId="8" xfId="1" applyNumberFormat="1" applyFont="1" applyFill="1" applyBorder="1" applyAlignment="1" applyProtection="1">
      <alignment horizontal="right" vertical="center"/>
      <protection locked="0"/>
    </xf>
    <xf numFmtId="166" fontId="2" fillId="4" borderId="7" xfId="2" applyNumberFormat="1" applyFont="1" applyFill="1" applyBorder="1" applyAlignment="1" applyProtection="1">
      <alignment vertical="center"/>
      <protection locked="0"/>
    </xf>
    <xf numFmtId="0" fontId="2" fillId="4" borderId="6" xfId="2" applyFont="1" applyFill="1" applyBorder="1" applyAlignment="1" applyProtection="1">
      <alignment vertical="center"/>
      <protection locked="0"/>
    </xf>
    <xf numFmtId="0" fontId="2" fillId="4" borderId="38" xfId="2" applyFont="1" applyFill="1" applyBorder="1" applyAlignment="1" applyProtection="1">
      <alignment vertical="center"/>
      <protection locked="0"/>
    </xf>
    <xf numFmtId="0" fontId="7" fillId="4" borderId="5" xfId="2" applyFont="1" applyFill="1" applyBorder="1" applyAlignment="1" applyProtection="1">
      <alignment vertical="center"/>
    </xf>
    <xf numFmtId="166" fontId="9" fillId="3" borderId="8" xfId="1" applyNumberFormat="1" applyFont="1" applyFill="1" applyBorder="1" applyAlignment="1" applyProtection="1">
      <alignment horizontal="right" vertical="center"/>
      <protection locked="0"/>
    </xf>
    <xf numFmtId="166" fontId="2" fillId="3" borderId="7" xfId="2" applyNumberFormat="1" applyFont="1" applyFill="1" applyBorder="1" applyAlignment="1" applyProtection="1">
      <alignment vertical="center"/>
      <protection locked="0"/>
    </xf>
    <xf numFmtId="0" fontId="2" fillId="3" borderId="6" xfId="2" applyFont="1" applyFill="1" applyBorder="1" applyAlignment="1" applyProtection="1">
      <alignment vertical="center"/>
      <protection locked="0"/>
    </xf>
    <xf numFmtId="0" fontId="2" fillId="3" borderId="38" xfId="2" applyFont="1" applyFill="1" applyBorder="1" applyAlignment="1" applyProtection="1">
      <alignment vertical="center"/>
      <protection locked="0"/>
    </xf>
    <xf numFmtId="0" fontId="5" fillId="3" borderId="5" xfId="2" applyFont="1" applyFill="1" applyBorder="1" applyAlignment="1" applyProtection="1">
      <alignment vertical="center"/>
    </xf>
    <xf numFmtId="0" fontId="6" fillId="6" borderId="7" xfId="2" applyFont="1" applyFill="1" applyBorder="1" applyAlignment="1" applyProtection="1">
      <alignment vertical="center" wrapText="1"/>
    </xf>
    <xf numFmtId="165" fontId="6" fillId="6" borderId="8" xfId="2" applyNumberFormat="1" applyFont="1" applyFill="1" applyBorder="1" applyAlignment="1" applyProtection="1">
      <alignment horizontal="left" vertical="center"/>
    </xf>
    <xf numFmtId="166" fontId="6" fillId="6" borderId="5" xfId="1" applyNumberFormat="1" applyFont="1" applyFill="1" applyBorder="1" applyAlignment="1" applyProtection="1">
      <alignment horizontal="right" vertical="center"/>
    </xf>
    <xf numFmtId="166" fontId="6" fillId="6" borderId="8" xfId="1" applyNumberFormat="1" applyFont="1" applyFill="1" applyBorder="1" applyAlignment="1" applyProtection="1">
      <alignment horizontal="right" vertical="center"/>
    </xf>
    <xf numFmtId="0" fontId="2" fillId="6" borderId="6" xfId="2" applyFont="1" applyFill="1" applyBorder="1" applyAlignment="1" applyProtection="1">
      <alignment vertical="center"/>
      <protection locked="0"/>
    </xf>
    <xf numFmtId="0" fontId="5" fillId="6" borderId="5" xfId="2" applyFont="1" applyFill="1" applyBorder="1" applyAlignment="1" applyProtection="1">
      <alignment vertical="center"/>
    </xf>
    <xf numFmtId="166" fontId="6" fillId="6" borderId="7" xfId="1" applyNumberFormat="1" applyFont="1" applyFill="1" applyBorder="1" applyAlignment="1" applyProtection="1">
      <alignment horizontal="right" vertical="center"/>
      <protection locked="0"/>
    </xf>
    <xf numFmtId="166" fontId="6" fillId="6" borderId="6" xfId="1" applyNumberFormat="1" applyFont="1" applyFill="1" applyBorder="1" applyAlignment="1" applyProtection="1">
      <alignment horizontal="right" vertical="center"/>
      <protection locked="0"/>
    </xf>
    <xf numFmtId="0" fontId="5" fillId="6" borderId="5" xfId="2" applyFont="1" applyFill="1" applyBorder="1" applyAlignment="1" applyProtection="1">
      <alignment vertical="center"/>
      <protection locked="0"/>
    </xf>
    <xf numFmtId="166" fontId="8" fillId="6" borderId="8" xfId="1" applyNumberFormat="1" applyFont="1" applyFill="1" applyBorder="1" applyAlignment="1" applyProtection="1">
      <alignment horizontal="right" vertical="center"/>
      <protection locked="0"/>
    </xf>
    <xf numFmtId="0" fontId="7" fillId="6" borderId="6" xfId="2" applyFont="1" applyFill="1" applyBorder="1" applyAlignment="1" applyProtection="1">
      <alignment vertical="center"/>
      <protection locked="0"/>
    </xf>
    <xf numFmtId="0" fontId="7" fillId="6" borderId="38" xfId="2" applyFont="1" applyFill="1" applyBorder="1" applyAlignment="1" applyProtection="1">
      <alignment vertical="center"/>
      <protection locked="0"/>
    </xf>
    <xf numFmtId="166" fontId="6" fillId="6" borderId="8" xfId="1" applyNumberFormat="1" applyFont="1" applyFill="1" applyBorder="1" applyAlignment="1" applyProtection="1">
      <alignment horizontal="right" vertical="center"/>
      <protection locked="0"/>
    </xf>
    <xf numFmtId="166" fontId="5" fillId="6" borderId="7" xfId="2" applyNumberFormat="1" applyFont="1" applyFill="1" applyBorder="1" applyAlignment="1" applyProtection="1">
      <alignment vertical="center"/>
      <protection locked="0"/>
    </xf>
    <xf numFmtId="0" fontId="5" fillId="6" borderId="6" xfId="2" applyFont="1" applyFill="1" applyBorder="1" applyAlignment="1" applyProtection="1">
      <alignment vertical="center"/>
      <protection locked="0"/>
    </xf>
    <xf numFmtId="0" fontId="5" fillId="6" borderId="38" xfId="2" applyFont="1" applyFill="1" applyBorder="1" applyAlignment="1" applyProtection="1">
      <alignment vertical="center"/>
      <protection locked="0"/>
    </xf>
    <xf numFmtId="0" fontId="8" fillId="3" borderId="7" xfId="2" applyFont="1" applyFill="1" applyBorder="1" applyAlignment="1" applyProtection="1">
      <alignment vertical="center" wrapText="1"/>
    </xf>
    <xf numFmtId="165" fontId="8" fillId="3" borderId="8" xfId="2" applyNumberFormat="1" applyFont="1" applyFill="1" applyBorder="1" applyAlignment="1" applyProtection="1">
      <alignment horizontal="left" vertical="center"/>
    </xf>
    <xf numFmtId="0" fontId="7" fillId="3" borderId="5" xfId="2" applyFont="1" applyFill="1" applyBorder="1" applyAlignment="1" applyProtection="1">
      <alignment vertical="center"/>
    </xf>
    <xf numFmtId="0" fontId="7" fillId="4" borderId="5" xfId="2" applyFont="1" applyFill="1" applyBorder="1" applyAlignment="1" applyProtection="1">
      <alignment vertical="center"/>
      <protection locked="0"/>
    </xf>
    <xf numFmtId="166" fontId="8" fillId="4" borderId="8" xfId="1" applyNumberFormat="1" applyFont="1" applyFill="1" applyBorder="1" applyAlignment="1" applyProtection="1">
      <alignment horizontal="right" vertical="center"/>
      <protection locked="0"/>
    </xf>
    <xf numFmtId="166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0" fontId="7" fillId="4" borderId="38" xfId="2" applyFont="1" applyFill="1" applyBorder="1" applyAlignment="1" applyProtection="1">
      <alignment vertical="center"/>
      <protection locked="0"/>
    </xf>
    <xf numFmtId="0" fontId="3" fillId="6" borderId="5" xfId="2" applyFont="1" applyFill="1" applyBorder="1" applyAlignment="1" applyProtection="1">
      <alignment vertical="center"/>
    </xf>
    <xf numFmtId="0" fontId="88" fillId="6" borderId="7" xfId="2" applyFont="1" applyFill="1" applyBorder="1" applyAlignment="1" applyProtection="1">
      <alignment vertical="center" wrapText="1"/>
    </xf>
    <xf numFmtId="166" fontId="7" fillId="3" borderId="7" xfId="2" applyNumberFormat="1" applyFont="1" applyFill="1" applyBorder="1" applyAlignment="1" applyProtection="1">
      <alignment vertical="center"/>
      <protection locked="0"/>
    </xf>
    <xf numFmtId="0" fontId="7" fillId="3" borderId="6" xfId="2" applyFont="1" applyFill="1" applyBorder="1" applyAlignment="1" applyProtection="1">
      <alignment vertical="center"/>
      <protection locked="0"/>
    </xf>
    <xf numFmtId="0" fontId="7" fillId="3" borderId="38" xfId="2" applyFont="1" applyFill="1" applyBorder="1" applyAlignment="1" applyProtection="1">
      <alignment vertical="center"/>
      <protection locked="0"/>
    </xf>
    <xf numFmtId="166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0" fontId="5" fillId="3" borderId="38" xfId="2" applyFont="1" applyFill="1" applyBorder="1" applyAlignment="1" applyProtection="1">
      <alignment vertical="center"/>
      <protection locked="0"/>
    </xf>
    <xf numFmtId="166" fontId="10" fillId="6" borderId="8" xfId="1" applyNumberFormat="1" applyFont="1" applyFill="1" applyBorder="1" applyAlignment="1" applyProtection="1">
      <alignment horizontal="right" vertical="center"/>
      <protection locked="0"/>
    </xf>
    <xf numFmtId="166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0" fontId="3" fillId="6" borderId="38" xfId="2" applyFont="1" applyFill="1" applyBorder="1" applyAlignment="1" applyProtection="1">
      <alignment vertical="center"/>
      <protection locked="0"/>
    </xf>
    <xf numFmtId="166" fontId="8" fillId="0" borderId="15" xfId="1" applyNumberFormat="1" applyFont="1" applyBorder="1" applyAlignment="1" applyProtection="1">
      <alignment horizontal="right" vertical="center"/>
      <protection locked="0"/>
    </xf>
    <xf numFmtId="166" fontId="8" fillId="0" borderId="16" xfId="1" applyNumberFormat="1" applyFont="1" applyBorder="1" applyAlignment="1" applyProtection="1">
      <alignment horizontal="right" vertical="center"/>
      <protection locked="0"/>
    </xf>
    <xf numFmtId="0" fontId="4" fillId="6" borderId="7" xfId="2" applyFont="1" applyFill="1" applyBorder="1" applyAlignment="1" applyProtection="1">
      <alignment horizontal="left" vertical="center"/>
    </xf>
    <xf numFmtId="165" fontId="4" fillId="6" borderId="8" xfId="2" applyNumberFormat="1" applyFont="1" applyFill="1" applyBorder="1" applyAlignment="1" applyProtection="1">
      <alignment horizontal="left" vertical="center"/>
    </xf>
    <xf numFmtId="166" fontId="4" fillId="6" borderId="7" xfId="1" applyNumberFormat="1" applyFont="1" applyFill="1" applyBorder="1" applyAlignment="1" applyProtection="1">
      <alignment horizontal="right" vertical="center"/>
    </xf>
    <xf numFmtId="166" fontId="4" fillId="6" borderId="6" xfId="1" applyNumberFormat="1" applyFont="1" applyFill="1" applyBorder="1" applyAlignment="1" applyProtection="1">
      <alignment horizontal="right" vertical="center"/>
    </xf>
    <xf numFmtId="0" fontId="4" fillId="6" borderId="3" xfId="2" applyFont="1" applyFill="1" applyBorder="1" applyAlignment="1" applyProtection="1">
      <alignment vertical="center"/>
    </xf>
    <xf numFmtId="0" fontId="4" fillId="6" borderId="4" xfId="2" applyFont="1" applyFill="1" applyBorder="1" applyAlignment="1" applyProtection="1">
      <alignment horizontal="left" vertical="center"/>
    </xf>
    <xf numFmtId="166" fontId="4" fillId="6" borderId="3" xfId="1" applyNumberFormat="1" applyFont="1" applyFill="1" applyBorder="1" applyAlignment="1" applyProtection="1">
      <alignment horizontal="right" vertical="center"/>
    </xf>
    <xf numFmtId="166" fontId="4" fillId="6" borderId="2" xfId="1" applyNumberFormat="1" applyFont="1" applyFill="1" applyBorder="1" applyAlignment="1" applyProtection="1">
      <alignment horizontal="right" vertical="center"/>
    </xf>
    <xf numFmtId="166" fontId="4" fillId="6" borderId="1" xfId="1" applyNumberFormat="1" applyFont="1" applyFill="1" applyBorder="1" applyAlignment="1" applyProtection="1">
      <alignment horizontal="right" vertical="center"/>
    </xf>
    <xf numFmtId="166" fontId="4" fillId="6" borderId="4" xfId="1" applyNumberFormat="1" applyFont="1" applyFill="1" applyBorder="1" applyAlignment="1" applyProtection="1">
      <alignment horizontal="right" vertical="center"/>
    </xf>
    <xf numFmtId="0" fontId="3" fillId="6" borderId="1" xfId="2" applyFont="1" applyFill="1" applyBorder="1" applyAlignment="1" applyProtection="1">
      <alignment vertical="center"/>
    </xf>
    <xf numFmtId="3" fontId="9" fillId="4" borderId="8" xfId="2" applyNumberFormat="1" applyFont="1" applyFill="1" applyBorder="1" applyAlignment="1" applyProtection="1">
      <alignment horizontal="right" vertical="center"/>
      <protection locked="0"/>
    </xf>
    <xf numFmtId="3" fontId="8" fillId="3" borderId="7" xfId="2" applyNumberFormat="1" applyFont="1" applyFill="1" applyBorder="1" applyAlignment="1" applyProtection="1">
      <alignment horizontal="right" vertical="center"/>
    </xf>
    <xf numFmtId="3" fontId="8" fillId="3" borderId="6" xfId="2" applyNumberFormat="1" applyFont="1" applyFill="1" applyBorder="1" applyAlignment="1" applyProtection="1">
      <alignment horizontal="right" vertical="center"/>
    </xf>
    <xf numFmtId="3" fontId="9" fillId="3" borderId="8" xfId="2" applyNumberFormat="1" applyFont="1" applyFill="1" applyBorder="1" applyAlignment="1" applyProtection="1">
      <alignment horizontal="right" vertical="center"/>
      <protection locked="0"/>
    </xf>
    <xf numFmtId="3" fontId="8" fillId="3" borderId="5" xfId="2" applyNumberFormat="1" applyFont="1" applyFill="1" applyBorder="1" applyAlignment="1" applyProtection="1">
      <alignment horizontal="right" vertical="center"/>
    </xf>
    <xf numFmtId="3" fontId="8" fillId="3" borderId="8" xfId="2" applyNumberFormat="1" applyFont="1" applyFill="1" applyBorder="1" applyAlignment="1" applyProtection="1">
      <alignment horizontal="right" vertical="center"/>
    </xf>
    <xf numFmtId="3" fontId="8" fillId="4" borderId="8" xfId="2" applyNumberFormat="1" applyFont="1" applyFill="1" applyBorder="1" applyAlignment="1" applyProtection="1">
      <alignment horizontal="right" vertical="center"/>
      <protection locked="0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3" fontId="6" fillId="6" borderId="7" xfId="2" applyNumberFormat="1" applyFont="1" applyFill="1" applyBorder="1" applyAlignment="1" applyProtection="1">
      <alignment horizontal="right" vertical="center"/>
    </xf>
    <xf numFmtId="3" fontId="6" fillId="6" borderId="6" xfId="2" applyNumberFormat="1" applyFont="1" applyFill="1" applyBorder="1" applyAlignment="1" applyProtection="1">
      <alignment horizontal="right" vertical="center"/>
    </xf>
    <xf numFmtId="3" fontId="9" fillId="6" borderId="8" xfId="2" applyNumberFormat="1" applyFont="1" applyFill="1" applyBorder="1" applyAlignment="1" applyProtection="1">
      <alignment horizontal="right" vertical="center"/>
      <protection locked="0"/>
    </xf>
    <xf numFmtId="3" fontId="6" fillId="6" borderId="5" xfId="2" applyNumberFormat="1" applyFont="1" applyFill="1" applyBorder="1" applyAlignment="1" applyProtection="1">
      <alignment horizontal="right" vertical="center"/>
    </xf>
    <xf numFmtId="3" fontId="6" fillId="6" borderId="8" xfId="2" applyNumberFormat="1" applyFont="1" applyFill="1" applyBorder="1" applyAlignment="1" applyProtection="1">
      <alignment horizontal="right" vertical="center"/>
    </xf>
    <xf numFmtId="3" fontId="8" fillId="6" borderId="8" xfId="2" applyNumberFormat="1" applyFont="1" applyFill="1" applyBorder="1" applyAlignment="1" applyProtection="1">
      <alignment horizontal="right" vertical="center"/>
      <protection locked="0"/>
    </xf>
    <xf numFmtId="3" fontId="8" fillId="16" borderId="7" xfId="2" applyNumberFormat="1" applyFont="1" applyFill="1" applyBorder="1" applyAlignment="1" applyProtection="1">
      <alignment horizontal="right" vertical="center"/>
    </xf>
    <xf numFmtId="0" fontId="8" fillId="3" borderId="7" xfId="2" applyFont="1" applyFill="1" applyBorder="1" applyAlignment="1" applyProtection="1">
      <alignment horizontal="left" vertical="center" wrapText="1"/>
    </xf>
    <xf numFmtId="3" fontId="9" fillId="3" borderId="7" xfId="2" applyNumberFormat="1" applyFont="1" applyFill="1" applyBorder="1" applyAlignment="1" applyProtection="1">
      <alignment horizontal="right" vertical="center"/>
      <protection locked="0"/>
    </xf>
    <xf numFmtId="3" fontId="9" fillId="3" borderId="16" xfId="2" applyNumberFormat="1" applyFont="1" applyFill="1" applyBorder="1" applyAlignment="1" applyProtection="1">
      <alignment horizontal="right" vertical="center"/>
      <protection locked="0"/>
    </xf>
    <xf numFmtId="3" fontId="9" fillId="3" borderId="6" xfId="2" applyNumberFormat="1" applyFont="1" applyFill="1" applyBorder="1" applyAlignment="1" applyProtection="1">
      <alignment horizontal="right" vertical="center"/>
      <protection locked="0"/>
    </xf>
    <xf numFmtId="3" fontId="9" fillId="3" borderId="38" xfId="2" applyNumberFormat="1" applyFont="1" applyFill="1" applyBorder="1" applyAlignment="1" applyProtection="1">
      <alignment horizontal="right" vertical="center"/>
      <protection locked="0"/>
    </xf>
    <xf numFmtId="0" fontId="7" fillId="3" borderId="5" xfId="2" applyFont="1" applyFill="1" applyBorder="1" applyAlignment="1" applyProtection="1">
      <alignment vertical="center"/>
      <protection locked="0"/>
    </xf>
    <xf numFmtId="3" fontId="8" fillId="6" borderId="5" xfId="2" applyNumberFormat="1" applyFont="1" applyFill="1" applyBorder="1" applyAlignment="1" applyProtection="1">
      <alignment horizontal="right" vertical="center"/>
    </xf>
    <xf numFmtId="3" fontId="8" fillId="6" borderId="7" xfId="2" applyNumberFormat="1" applyFont="1" applyFill="1" applyBorder="1" applyAlignment="1" applyProtection="1">
      <alignment horizontal="right" vertical="center"/>
      <protection locked="0"/>
    </xf>
    <xf numFmtId="3" fontId="8" fillId="6" borderId="6" xfId="2" applyNumberFormat="1" applyFont="1" applyFill="1" applyBorder="1" applyAlignment="1" applyProtection="1">
      <alignment horizontal="right" vertical="center"/>
      <protection locked="0"/>
    </xf>
    <xf numFmtId="3" fontId="8" fillId="6" borderId="8" xfId="2" applyNumberFormat="1" applyFont="1" applyFill="1" applyBorder="1" applyAlignment="1" applyProtection="1">
      <alignment horizontal="right" vertical="center"/>
    </xf>
    <xf numFmtId="0" fontId="7" fillId="6" borderId="5" xfId="2" applyFont="1" applyFill="1" applyBorder="1" applyAlignment="1" applyProtection="1">
      <alignment vertical="center"/>
      <protection locked="0"/>
    </xf>
    <xf numFmtId="3" fontId="4" fillId="6" borderId="7" xfId="2" applyNumberFormat="1" applyFont="1" applyFill="1" applyBorder="1" applyAlignment="1" applyProtection="1">
      <alignment horizontal="right" vertical="center"/>
    </xf>
    <xf numFmtId="3" fontId="4" fillId="6" borderId="6" xfId="2" applyNumberFormat="1" applyFont="1" applyFill="1" applyBorder="1" applyAlignment="1" applyProtection="1">
      <alignment horizontal="right" vertical="center"/>
    </xf>
    <xf numFmtId="3" fontId="4" fillId="6" borderId="3" xfId="2" applyNumberFormat="1" applyFont="1" applyFill="1" applyBorder="1" applyAlignment="1" applyProtection="1">
      <alignment horizontal="right" vertical="center"/>
    </xf>
    <xf numFmtId="3" fontId="4" fillId="6" borderId="2" xfId="2" applyNumberFormat="1" applyFont="1" applyFill="1" applyBorder="1" applyAlignment="1" applyProtection="1">
      <alignment horizontal="right" vertical="center"/>
    </xf>
    <xf numFmtId="3" fontId="4" fillId="6" borderId="1" xfId="2" applyNumberFormat="1" applyFont="1" applyFill="1" applyBorder="1" applyAlignment="1" applyProtection="1">
      <alignment horizontal="right" vertical="center"/>
    </xf>
    <xf numFmtId="3" fontId="4" fillId="6" borderId="4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center"/>
    </xf>
    <xf numFmtId="166" fontId="9" fillId="0" borderId="16" xfId="1" applyNumberFormat="1" applyFont="1" applyBorder="1" applyAlignment="1" applyProtection="1">
      <alignment horizontal="right" vertical="center"/>
      <protection locked="0"/>
    </xf>
    <xf numFmtId="3" fontId="2" fillId="0" borderId="6" xfId="2" applyNumberFormat="1" applyFont="1" applyFill="1" applyBorder="1" applyAlignment="1" applyProtection="1">
      <alignment vertical="center"/>
      <protection locked="0"/>
    </xf>
    <xf numFmtId="3" fontId="2" fillId="0" borderId="5" xfId="2" applyNumberFormat="1" applyFont="1" applyFill="1" applyBorder="1" applyAlignment="1" applyProtection="1">
      <alignment horizontal="right" vertical="center"/>
      <protection locked="0"/>
    </xf>
    <xf numFmtId="3" fontId="2" fillId="0" borderId="5" xfId="2" applyNumberFormat="1" applyFont="1" applyFill="1" applyBorder="1" applyAlignment="1" applyProtection="1">
      <alignment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  <protection locked="0"/>
    </xf>
    <xf numFmtId="166" fontId="9" fillId="0" borderId="15" xfId="1" applyNumberFormat="1" applyFont="1" applyBorder="1" applyAlignment="1" applyProtection="1">
      <alignment horizontal="right" vertical="center"/>
      <protection locked="0"/>
    </xf>
    <xf numFmtId="166" fontId="9" fillId="4" borderId="16" xfId="1" applyNumberFormat="1" applyFont="1" applyFill="1" applyBorder="1" applyAlignment="1" applyProtection="1">
      <alignment horizontal="right" vertical="center"/>
      <protection locked="0"/>
    </xf>
    <xf numFmtId="166" fontId="9" fillId="4" borderId="6" xfId="1" applyNumberFormat="1" applyFont="1" applyFill="1" applyBorder="1" applyAlignment="1" applyProtection="1">
      <alignment horizontal="right" vertical="center"/>
      <protection locked="0"/>
    </xf>
    <xf numFmtId="3" fontId="7" fillId="4" borderId="7" xfId="2" applyNumberFormat="1" applyFont="1" applyFill="1" applyBorder="1" applyAlignment="1" applyProtection="1">
      <alignment vertical="center"/>
    </xf>
    <xf numFmtId="3" fontId="7" fillId="4" borderId="6" xfId="2" applyNumberFormat="1" applyFont="1" applyFill="1" applyBorder="1" applyAlignment="1" applyProtection="1">
      <alignment vertical="center"/>
    </xf>
    <xf numFmtId="3" fontId="7" fillId="4" borderId="5" xfId="2" applyNumberFormat="1" applyFont="1" applyFill="1" applyBorder="1" applyAlignment="1" applyProtection="1">
      <alignment vertical="center"/>
    </xf>
    <xf numFmtId="166" fontId="9" fillId="3" borderId="16" xfId="1" applyNumberFormat="1" applyFont="1" applyFill="1" applyBorder="1" applyAlignment="1" applyProtection="1">
      <alignment horizontal="right" vertical="center"/>
      <protection locked="0"/>
    </xf>
    <xf numFmtId="166" fontId="9" fillId="3" borderId="6" xfId="1" applyNumberFormat="1" applyFont="1" applyFill="1" applyBorder="1" applyAlignment="1" applyProtection="1">
      <alignment horizontal="right" vertical="center"/>
      <protection locked="0"/>
    </xf>
    <xf numFmtId="3" fontId="5" fillId="3" borderId="7" xfId="2" applyNumberFormat="1" applyFont="1" applyFill="1" applyBorder="1" applyAlignment="1" applyProtection="1">
      <alignment vertical="center"/>
    </xf>
    <xf numFmtId="3" fontId="5" fillId="3" borderId="6" xfId="2" applyNumberFormat="1" applyFont="1" applyFill="1" applyBorder="1" applyAlignment="1" applyProtection="1">
      <alignment vertical="center"/>
    </xf>
    <xf numFmtId="3" fontId="5" fillId="3" borderId="5" xfId="2" applyNumberFormat="1" applyFont="1" applyFill="1" applyBorder="1" applyAlignment="1" applyProtection="1">
      <alignment vertical="center"/>
    </xf>
    <xf numFmtId="3" fontId="5" fillId="3" borderId="15" xfId="2" applyNumberFormat="1" applyFont="1" applyFill="1" applyBorder="1" applyAlignment="1" applyProtection="1">
      <alignment vertical="center"/>
      <protection locked="0"/>
    </xf>
    <xf numFmtId="3" fontId="5" fillId="3" borderId="6" xfId="2" applyNumberFormat="1" applyFont="1" applyFill="1" applyBorder="1" applyAlignment="1" applyProtection="1">
      <alignment vertical="center"/>
      <protection locked="0"/>
    </xf>
    <xf numFmtId="3" fontId="5" fillId="3" borderId="16" xfId="2" applyNumberFormat="1" applyFont="1" applyFill="1" applyBorder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3" fontId="2" fillId="0" borderId="44" xfId="2" applyNumberFormat="1" applyFont="1" applyFill="1" applyBorder="1" applyAlignment="1" applyProtection="1">
      <alignment vertical="center"/>
      <protection locked="0"/>
    </xf>
    <xf numFmtId="166" fontId="9" fillId="0" borderId="15" xfId="1" applyNumberFormat="1" applyFont="1" applyBorder="1" applyAlignment="1" applyProtection="1">
      <alignment horizontal="right" vertical="center"/>
    </xf>
    <xf numFmtId="166" fontId="9" fillId="0" borderId="6" xfId="1" applyNumberFormat="1" applyFont="1" applyBorder="1" applyAlignment="1" applyProtection="1">
      <alignment horizontal="right" vertical="center"/>
    </xf>
    <xf numFmtId="166" fontId="9" fillId="0" borderId="39" xfId="1" applyNumberFormat="1" applyFont="1" applyBorder="1" applyAlignment="1" applyProtection="1">
      <alignment horizontal="right" vertical="center"/>
    </xf>
    <xf numFmtId="166" fontId="89" fillId="4" borderId="8" xfId="1" applyNumberFormat="1" applyFont="1" applyFill="1" applyBorder="1" applyAlignment="1" applyProtection="1">
      <alignment horizontal="right" vertical="center"/>
      <protection locked="0"/>
    </xf>
    <xf numFmtId="166" fontId="8" fillId="4" borderId="16" xfId="1" applyNumberFormat="1" applyFont="1" applyFill="1" applyBorder="1" applyAlignment="1" applyProtection="1">
      <alignment horizontal="right" vertical="center"/>
      <protection locked="0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166" fontId="90" fillId="3" borderId="8" xfId="1" applyNumberFormat="1" applyFont="1" applyFill="1" applyBorder="1" applyAlignment="1" applyProtection="1">
      <alignment horizontal="right" vertical="center"/>
      <protection locked="0"/>
    </xf>
    <xf numFmtId="166" fontId="6" fillId="3" borderId="16" xfId="1" applyNumberFormat="1" applyFont="1" applyFill="1" applyBorder="1" applyAlignment="1" applyProtection="1">
      <alignment horizontal="right" vertical="center"/>
      <protection locked="0"/>
    </xf>
    <xf numFmtId="3" fontId="7" fillId="0" borderId="7" xfId="2" applyNumberFormat="1" applyFont="1" applyFill="1" applyBorder="1" applyAlignment="1" applyProtection="1">
      <alignment vertical="center"/>
      <protection locked="0"/>
    </xf>
    <xf numFmtId="3" fontId="7" fillId="0" borderId="6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3" fontId="5" fillId="0" borderId="7" xfId="2" applyNumberFormat="1" applyFont="1" applyFill="1" applyBorder="1" applyAlignment="1" applyProtection="1">
      <alignment vertical="center"/>
    </xf>
    <xf numFmtId="3" fontId="5" fillId="0" borderId="6" xfId="2" applyNumberFormat="1" applyFont="1" applyFill="1" applyBorder="1" applyAlignment="1" applyProtection="1">
      <alignment vertical="center"/>
    </xf>
    <xf numFmtId="3" fontId="5" fillId="0" borderId="5" xfId="2" applyNumberFormat="1" applyFont="1" applyFill="1" applyBorder="1" applyAlignment="1" applyProtection="1">
      <alignment vertical="center"/>
    </xf>
    <xf numFmtId="3" fontId="7" fillId="0" borderId="7" xfId="2" applyNumberFormat="1" applyFont="1" applyFill="1" applyBorder="1" applyAlignment="1" applyProtection="1">
      <alignment vertical="center"/>
    </xf>
    <xf numFmtId="3" fontId="7" fillId="0" borderId="6" xfId="2" applyNumberFormat="1" applyFont="1" applyFill="1" applyBorder="1" applyAlignment="1" applyProtection="1">
      <alignment vertical="center"/>
    </xf>
    <xf numFmtId="3" fontId="7" fillId="0" borderId="5" xfId="2" applyNumberFormat="1" applyFont="1" applyFill="1" applyBorder="1" applyAlignment="1" applyProtection="1">
      <alignment vertical="center"/>
    </xf>
    <xf numFmtId="3" fontId="3" fillId="0" borderId="7" xfId="2" applyNumberFormat="1" applyFont="1" applyFill="1" applyBorder="1" applyAlignment="1" applyProtection="1">
      <alignment vertical="center"/>
    </xf>
    <xf numFmtId="3" fontId="3" fillId="0" borderId="6" xfId="2" applyNumberFormat="1" applyFont="1" applyFill="1" applyBorder="1" applyAlignment="1" applyProtection="1">
      <alignment vertical="center"/>
    </xf>
    <xf numFmtId="3" fontId="3" fillId="0" borderId="5" xfId="2" applyNumberFormat="1" applyFont="1" applyFill="1" applyBorder="1" applyAlignment="1" applyProtection="1">
      <alignment vertical="center"/>
    </xf>
    <xf numFmtId="166" fontId="6" fillId="3" borderId="39" xfId="1" applyNumberFormat="1" applyFont="1" applyFill="1" applyBorder="1" applyAlignment="1" applyProtection="1">
      <alignment horizontal="right" vertical="center"/>
    </xf>
    <xf numFmtId="0" fontId="10" fillId="6" borderId="7" xfId="2" applyFont="1" applyFill="1" applyBorder="1" applyAlignment="1" applyProtection="1">
      <alignment vertical="center" wrapText="1"/>
    </xf>
    <xf numFmtId="166" fontId="10" fillId="6" borderId="32" xfId="1" applyNumberFormat="1" applyFont="1" applyFill="1" applyBorder="1" applyAlignment="1" applyProtection="1">
      <alignment horizontal="right" vertical="center"/>
    </xf>
    <xf numFmtId="166" fontId="10" fillId="6" borderId="22" xfId="1" applyNumberFormat="1" applyFont="1" applyFill="1" applyBorder="1" applyAlignment="1" applyProtection="1">
      <alignment horizontal="right" vertical="center"/>
    </xf>
    <xf numFmtId="166" fontId="10" fillId="6" borderId="34" xfId="1" applyNumberFormat="1" applyFont="1" applyFill="1" applyBorder="1" applyAlignment="1" applyProtection="1">
      <alignment horizontal="right" vertical="center"/>
      <protection locked="0"/>
    </xf>
    <xf numFmtId="166" fontId="10" fillId="6" borderId="33" xfId="1" applyNumberFormat="1" applyFont="1" applyFill="1" applyBorder="1" applyAlignment="1" applyProtection="1">
      <alignment horizontal="right" vertical="center"/>
    </xf>
    <xf numFmtId="166" fontId="10" fillId="6" borderId="27" xfId="1" applyNumberFormat="1" applyFont="1" applyFill="1" applyBorder="1" applyAlignment="1" applyProtection="1">
      <alignment horizontal="right" vertical="center"/>
      <protection locked="0"/>
    </xf>
    <xf numFmtId="166" fontId="10" fillId="6" borderId="22" xfId="1" applyNumberFormat="1" applyFont="1" applyFill="1" applyBorder="1" applyAlignment="1" applyProtection="1">
      <alignment horizontal="right" vertical="center"/>
      <protection locked="0"/>
    </xf>
    <xf numFmtId="3" fontId="3" fillId="6" borderId="32" xfId="2" applyNumberFormat="1" applyFont="1" applyFill="1" applyBorder="1" applyAlignment="1" applyProtection="1">
      <alignment vertical="center"/>
    </xf>
    <xf numFmtId="3" fontId="3" fillId="6" borderId="22" xfId="2" applyNumberFormat="1" applyFont="1" applyFill="1" applyBorder="1" applyAlignment="1" applyProtection="1">
      <alignment vertical="center"/>
    </xf>
    <xf numFmtId="3" fontId="3" fillId="6" borderId="33" xfId="2" applyNumberFormat="1" applyFont="1" applyFill="1" applyBorder="1" applyAlignment="1" applyProtection="1">
      <alignment vertical="center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2" xfId="1" applyNumberFormat="1" applyFont="1" applyFill="1" applyBorder="1" applyAlignment="1" applyProtection="1">
      <alignment horizontal="right" vertical="center"/>
    </xf>
    <xf numFmtId="166" fontId="91" fillId="2" borderId="4" xfId="1" applyNumberFormat="1" applyFont="1" applyFill="1" applyBorder="1" applyAlignment="1" applyProtection="1">
      <alignment horizontal="right" vertical="center"/>
      <protection locked="0"/>
    </xf>
    <xf numFmtId="166" fontId="10" fillId="5" borderId="1" xfId="1" applyNumberFormat="1" applyFont="1" applyFill="1" applyBorder="1" applyAlignment="1" applyProtection="1">
      <alignment horizontal="right" vertical="center"/>
    </xf>
    <xf numFmtId="166" fontId="10" fillId="2" borderId="28" xfId="1" applyNumberFormat="1" applyFont="1" applyFill="1" applyBorder="1" applyAlignment="1" applyProtection="1">
      <alignment horizontal="right" vertical="center"/>
      <protection locked="0"/>
    </xf>
    <xf numFmtId="166" fontId="10" fillId="2" borderId="2" xfId="1" applyNumberFormat="1" applyFont="1" applyFill="1" applyBorder="1" applyAlignment="1" applyProtection="1">
      <alignment horizontal="right" vertical="center"/>
      <protection locked="0"/>
    </xf>
    <xf numFmtId="166" fontId="10" fillId="5" borderId="8" xfId="1" applyNumberFormat="1" applyFont="1" applyFill="1" applyBorder="1" applyAlignment="1" applyProtection="1">
      <alignment horizontal="right" vertical="center"/>
    </xf>
    <xf numFmtId="3" fontId="3" fillId="5" borderId="3" xfId="2" applyNumberFormat="1" applyFont="1" applyFill="1" applyBorder="1" applyAlignment="1" applyProtection="1">
      <alignment vertical="center"/>
    </xf>
    <xf numFmtId="3" fontId="3" fillId="5" borderId="2" xfId="2" applyNumberFormat="1" applyFont="1" applyFill="1" applyBorder="1" applyAlignment="1" applyProtection="1">
      <alignment vertical="center"/>
    </xf>
    <xf numFmtId="3" fontId="3" fillId="5" borderId="1" xfId="2" applyNumberFormat="1" applyFont="1" applyFill="1" applyBorder="1" applyAlignment="1" applyProtection="1">
      <alignment vertical="center"/>
    </xf>
    <xf numFmtId="166" fontId="9" fillId="0" borderId="31" xfId="1" applyNumberFormat="1" applyFont="1" applyBorder="1" applyAlignment="1" applyProtection="1">
      <alignment horizontal="right" vertical="center"/>
      <protection locked="0"/>
    </xf>
    <xf numFmtId="166" fontId="9" fillId="0" borderId="23" xfId="1" applyNumberFormat="1" applyFont="1" applyBorder="1" applyAlignment="1" applyProtection="1">
      <alignment horizontal="right" vertical="center"/>
      <protection locked="0"/>
    </xf>
    <xf numFmtId="166" fontId="9" fillId="0" borderId="20" xfId="1" applyNumberFormat="1" applyFont="1" applyBorder="1" applyAlignment="1" applyProtection="1">
      <alignment horizontal="right" vertical="center"/>
      <protection locked="0"/>
    </xf>
    <xf numFmtId="166" fontId="9" fillId="0" borderId="9" xfId="1" applyNumberFormat="1" applyFont="1" applyBorder="1" applyAlignment="1" applyProtection="1">
      <alignment horizontal="right" vertical="center"/>
    </xf>
    <xf numFmtId="166" fontId="10" fillId="2" borderId="29" xfId="1" applyNumberFormat="1" applyFont="1" applyFill="1" applyBorder="1" applyAlignment="1" applyProtection="1">
      <alignment horizontal="right" vertical="center"/>
      <protection locked="0"/>
    </xf>
    <xf numFmtId="166" fontId="10" fillId="2" borderId="23" xfId="1" applyNumberFormat="1" applyFont="1" applyFill="1" applyBorder="1" applyAlignment="1" applyProtection="1">
      <alignment horizontal="right" vertical="center"/>
      <protection locked="0"/>
    </xf>
    <xf numFmtId="166" fontId="3" fillId="5" borderId="31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  <protection locked="0"/>
    </xf>
    <xf numFmtId="166" fontId="10" fillId="2" borderId="16" xfId="1" applyNumberFormat="1" applyFont="1" applyFill="1" applyBorder="1" applyAlignment="1" applyProtection="1">
      <alignment horizontal="right" vertical="center"/>
      <protection locked="0"/>
    </xf>
    <xf numFmtId="166" fontId="10" fillId="2" borderId="6" xfId="1" applyNumberFormat="1" applyFont="1" applyFill="1" applyBorder="1" applyAlignment="1" applyProtection="1">
      <alignment horizontal="right" vertical="center"/>
      <protection locked="0"/>
    </xf>
    <xf numFmtId="166" fontId="3" fillId="5" borderId="7" xfId="2" applyNumberFormat="1" applyFont="1" applyFill="1" applyBorder="1" applyAlignment="1" applyProtection="1">
      <alignment vertical="center"/>
    </xf>
    <xf numFmtId="166" fontId="10" fillId="2" borderId="6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vertical="center"/>
    </xf>
    <xf numFmtId="166" fontId="8" fillId="0" borderId="8" xfId="1" applyNumberFormat="1" applyFont="1" applyBorder="1" applyAlignment="1" applyProtection="1">
      <alignment horizontal="right"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4" fillId="5" borderId="32" xfId="2" applyFont="1" applyFill="1" applyBorder="1" applyAlignment="1" applyProtection="1">
      <alignment horizontal="left" vertical="center"/>
    </xf>
    <xf numFmtId="165" fontId="4" fillId="5" borderId="34" xfId="2" applyNumberFormat="1" applyFont="1" applyFill="1" applyBorder="1" applyAlignment="1" applyProtection="1">
      <alignment horizontal="left" vertical="center"/>
    </xf>
    <xf numFmtId="166" fontId="4" fillId="5" borderId="8" xfId="1" applyNumberFormat="1" applyFont="1" applyFill="1" applyBorder="1" applyAlignment="1" applyProtection="1">
      <alignment horizontal="right" vertical="center"/>
    </xf>
    <xf numFmtId="166" fontId="4" fillId="5" borderId="32" xfId="1" applyNumberFormat="1" applyFont="1" applyFill="1" applyBorder="1" applyAlignment="1" applyProtection="1">
      <alignment horizontal="right" vertical="center"/>
    </xf>
    <xf numFmtId="166" fontId="10" fillId="2" borderId="27" xfId="1" applyNumberFormat="1" applyFont="1" applyFill="1" applyBorder="1" applyAlignment="1" applyProtection="1">
      <alignment horizontal="right" vertical="center"/>
      <protection locked="0"/>
    </xf>
    <xf numFmtId="166" fontId="4" fillId="2" borderId="22" xfId="1" applyNumberFormat="1" applyFont="1" applyFill="1" applyBorder="1" applyAlignment="1" applyProtection="1">
      <alignment horizontal="right" vertical="center"/>
    </xf>
    <xf numFmtId="166" fontId="10" fillId="2" borderId="22" xfId="1" applyNumberFormat="1" applyFont="1" applyFill="1" applyBorder="1" applyAlignment="1" applyProtection="1">
      <alignment horizontal="right" vertical="center"/>
      <protection locked="0"/>
    </xf>
    <xf numFmtId="166" fontId="10" fillId="5" borderId="33" xfId="1" applyNumberFormat="1" applyFont="1" applyFill="1" applyBorder="1" applyAlignment="1" applyProtection="1">
      <alignment horizontal="right" vertical="center"/>
    </xf>
    <xf numFmtId="166" fontId="3" fillId="5" borderId="32" xfId="2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4" fillId="2" borderId="24" xfId="2" applyFont="1" applyFill="1" applyBorder="1" applyAlignment="1" applyProtection="1">
      <alignment vertical="center"/>
    </xf>
    <xf numFmtId="0" fontId="4" fillId="2" borderId="26" xfId="2" applyFont="1" applyFill="1" applyBorder="1" applyAlignment="1" applyProtection="1">
      <alignment horizontal="left" vertical="center"/>
    </xf>
    <xf numFmtId="166" fontId="4" fillId="2" borderId="4" xfId="1" applyNumberFormat="1" applyFont="1" applyFill="1" applyBorder="1" applyAlignment="1" applyProtection="1">
      <alignment horizontal="right" vertical="center"/>
    </xf>
    <xf numFmtId="166" fontId="4" fillId="2" borderId="24" xfId="1" applyNumberFormat="1" applyFont="1" applyFill="1" applyBorder="1" applyAlignment="1" applyProtection="1">
      <alignment horizontal="right" vertical="center"/>
    </xf>
    <xf numFmtId="166" fontId="10" fillId="2" borderId="30" xfId="1" applyNumberFormat="1" applyFont="1" applyFill="1" applyBorder="1" applyAlignment="1" applyProtection="1">
      <alignment horizontal="right" vertical="center"/>
      <protection locked="0"/>
    </xf>
    <xf numFmtId="166" fontId="4" fillId="2" borderId="25" xfId="1" applyNumberFormat="1" applyFont="1" applyFill="1" applyBorder="1" applyAlignment="1" applyProtection="1">
      <alignment horizontal="right" vertical="center"/>
    </xf>
    <xf numFmtId="166" fontId="10" fillId="2" borderId="25" xfId="1" applyNumberFormat="1" applyFont="1" applyFill="1" applyBorder="1" applyAlignment="1" applyProtection="1">
      <alignment horizontal="right" vertical="center"/>
      <protection locked="0"/>
    </xf>
    <xf numFmtId="166" fontId="4" fillId="2" borderId="26" xfId="1" applyNumberFormat="1" applyFont="1" applyFill="1" applyBorder="1" applyAlignment="1" applyProtection="1">
      <alignment horizontal="right" vertical="center"/>
    </xf>
    <xf numFmtId="166" fontId="3" fillId="5" borderId="24" xfId="2" applyNumberFormat="1" applyFont="1" applyFill="1" applyBorder="1" applyAlignment="1" applyProtection="1">
      <alignment vertical="center"/>
    </xf>
    <xf numFmtId="0" fontId="3" fillId="5" borderId="25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vertical="center"/>
      <protection locked="0"/>
    </xf>
    <xf numFmtId="3" fontId="8" fillId="4" borderId="16" xfId="2" applyNumberFormat="1" applyFont="1" applyFill="1" applyBorder="1" applyAlignment="1" applyProtection="1">
      <alignment horizontal="right" vertical="center"/>
    </xf>
    <xf numFmtId="0" fontId="7" fillId="0" borderId="7" xfId="2" applyFont="1" applyFill="1" applyBorder="1" applyAlignment="1" applyProtection="1">
      <alignment vertical="center"/>
    </xf>
    <xf numFmtId="0" fontId="7" fillId="0" borderId="6" xfId="2" applyFont="1" applyFill="1" applyBorder="1" applyAlignment="1" applyProtection="1">
      <alignment vertical="center"/>
    </xf>
    <xf numFmtId="0" fontId="7" fillId="0" borderId="7" xfId="2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 applyProtection="1">
      <alignment vertical="center"/>
      <protection locked="0"/>
    </xf>
    <xf numFmtId="3" fontId="8" fillId="0" borderId="8" xfId="2" applyNumberFormat="1" applyFont="1" applyBorder="1" applyAlignment="1" applyProtection="1">
      <alignment horizontal="right" vertical="center"/>
      <protection locked="0"/>
    </xf>
    <xf numFmtId="3" fontId="8" fillId="0" borderId="16" xfId="2" applyNumberFormat="1" applyFont="1" applyBorder="1" applyAlignment="1" applyProtection="1">
      <alignment horizontal="right" vertical="center"/>
      <protection locked="0"/>
    </xf>
    <xf numFmtId="3" fontId="6" fillId="3" borderId="16" xfId="2" applyNumberFormat="1" applyFont="1" applyFill="1" applyBorder="1" applyAlignment="1" applyProtection="1">
      <alignment horizontal="right" vertical="center"/>
    </xf>
    <xf numFmtId="0" fontId="5" fillId="0" borderId="7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vertical="center"/>
    </xf>
    <xf numFmtId="3" fontId="10" fillId="6" borderId="16" xfId="2" applyNumberFormat="1" applyFont="1" applyFill="1" applyBorder="1" applyAlignment="1" applyProtection="1">
      <alignment horizontal="right" vertical="center"/>
    </xf>
    <xf numFmtId="0" fontId="9" fillId="16" borderId="7" xfId="2" applyFont="1" applyFill="1" applyBorder="1" applyAlignment="1" applyProtection="1">
      <alignment vertical="center" wrapText="1"/>
    </xf>
    <xf numFmtId="165" fontId="9" fillId="16" borderId="8" xfId="2" applyNumberFormat="1" applyFont="1" applyFill="1" applyBorder="1" applyAlignment="1" applyProtection="1">
      <alignment horizontal="left" vertical="center"/>
    </xf>
    <xf numFmtId="3" fontId="9" fillId="16" borderId="7" xfId="2" applyNumberFormat="1" applyFont="1" applyFill="1" applyBorder="1" applyAlignment="1" applyProtection="1">
      <alignment horizontal="right" vertical="center"/>
    </xf>
    <xf numFmtId="3" fontId="10" fillId="16" borderId="6" xfId="2" applyNumberFormat="1" applyFont="1" applyFill="1" applyBorder="1" applyAlignment="1" applyProtection="1">
      <alignment horizontal="right" vertical="center"/>
    </xf>
    <xf numFmtId="3" fontId="9" fillId="16" borderId="5" xfId="2" applyNumberFormat="1" applyFont="1" applyFill="1" applyBorder="1" applyAlignment="1" applyProtection="1">
      <alignment horizontal="right" vertical="center"/>
    </xf>
    <xf numFmtId="3" fontId="9" fillId="16" borderId="16" xfId="2" applyNumberFormat="1" applyFont="1" applyFill="1" applyBorder="1" applyAlignment="1" applyProtection="1">
      <alignment horizontal="right" vertical="center"/>
    </xf>
    <xf numFmtId="3" fontId="9" fillId="16" borderId="6" xfId="2" applyNumberFormat="1" applyFont="1" applyFill="1" applyBorder="1" applyAlignment="1" applyProtection="1">
      <alignment horizontal="right" vertical="center"/>
    </xf>
    <xf numFmtId="3" fontId="2" fillId="0" borderId="7" xfId="2" applyNumberFormat="1" applyFont="1" applyFill="1" applyBorder="1" applyAlignment="1" applyProtection="1">
      <alignment vertical="center"/>
    </xf>
    <xf numFmtId="3" fontId="2" fillId="0" borderId="6" xfId="2" applyNumberFormat="1" applyFont="1" applyFill="1" applyBorder="1" applyAlignment="1" applyProtection="1">
      <alignment vertical="center"/>
    </xf>
    <xf numFmtId="3" fontId="2" fillId="0" borderId="5" xfId="2" applyNumberFormat="1" applyFont="1" applyFill="1" applyBorder="1" applyAlignment="1" applyProtection="1">
      <alignment vertical="center"/>
    </xf>
    <xf numFmtId="0" fontId="91" fillId="6" borderId="7" xfId="2" applyFont="1" applyFill="1" applyBorder="1" applyAlignment="1" applyProtection="1">
      <alignment vertical="center" wrapText="1"/>
    </xf>
    <xf numFmtId="3" fontId="10" fillId="6" borderId="8" xfId="2" applyNumberFormat="1" applyFont="1" applyFill="1" applyBorder="1" applyAlignment="1" applyProtection="1">
      <alignment horizontal="right" vertical="center"/>
      <protection locked="0"/>
    </xf>
    <xf numFmtId="3" fontId="3" fillId="6" borderId="7" xfId="2" applyNumberFormat="1" applyFont="1" applyFill="1" applyBorder="1" applyAlignment="1" applyProtection="1">
      <alignment vertical="center"/>
    </xf>
    <xf numFmtId="3" fontId="3" fillId="6" borderId="6" xfId="2" applyNumberFormat="1" applyFont="1" applyFill="1" applyBorder="1" applyAlignment="1" applyProtection="1">
      <alignment vertical="center"/>
    </xf>
    <xf numFmtId="3" fontId="3" fillId="6" borderId="5" xfId="2" applyNumberFormat="1" applyFont="1" applyFill="1" applyBorder="1" applyAlignment="1" applyProtection="1">
      <alignment vertical="center"/>
    </xf>
    <xf numFmtId="3" fontId="9" fillId="5" borderId="8" xfId="2" applyNumberFormat="1" applyFont="1" applyFill="1" applyBorder="1" applyAlignment="1" applyProtection="1">
      <alignment horizontal="right" vertical="center"/>
      <protection locked="0"/>
    </xf>
    <xf numFmtId="3" fontId="4" fillId="5" borderId="16" xfId="2" applyNumberFormat="1" applyFont="1" applyFill="1" applyBorder="1" applyAlignment="1" applyProtection="1">
      <alignment horizontal="right" vertical="center"/>
    </xf>
    <xf numFmtId="3" fontId="10" fillId="5" borderId="8" xfId="2" applyNumberFormat="1" applyFont="1" applyFill="1" applyBorder="1" applyAlignment="1" applyProtection="1">
      <alignment horizontal="right" vertical="center"/>
    </xf>
    <xf numFmtId="3" fontId="9" fillId="12" borderId="8" xfId="2" applyNumberFormat="1" applyFont="1" applyFill="1" applyBorder="1" applyAlignment="1" applyProtection="1">
      <alignment horizontal="right" vertical="center"/>
      <protection locked="0"/>
    </xf>
    <xf numFmtId="3" fontId="9" fillId="12" borderId="16" xfId="2" applyNumberFormat="1" applyFont="1" applyFill="1" applyBorder="1" applyAlignment="1" applyProtection="1">
      <alignment horizontal="right" vertical="center"/>
      <protection locked="0"/>
    </xf>
    <xf numFmtId="3" fontId="2" fillId="12" borderId="7" xfId="2" applyNumberFormat="1" applyFont="1" applyFill="1" applyBorder="1" applyAlignment="1" applyProtection="1">
      <alignment vertical="center"/>
      <protection locked="0"/>
    </xf>
    <xf numFmtId="3" fontId="2" fillId="12" borderId="6" xfId="2" applyNumberFormat="1" applyFont="1" applyFill="1" applyBorder="1" applyAlignment="1" applyProtection="1">
      <alignment vertical="center"/>
      <protection locked="0"/>
    </xf>
    <xf numFmtId="3" fontId="2" fillId="12" borderId="5" xfId="2" applyNumberFormat="1" applyFont="1" applyFill="1" applyBorder="1" applyAlignment="1" applyProtection="1">
      <alignment vertical="center"/>
      <protection locked="0"/>
    </xf>
    <xf numFmtId="3" fontId="8" fillId="3" borderId="8" xfId="2" applyNumberFormat="1" applyFont="1" applyFill="1" applyBorder="1" applyAlignment="1" applyProtection="1">
      <alignment horizontal="right" vertical="center"/>
      <protection locked="0"/>
    </xf>
    <xf numFmtId="3" fontId="8" fillId="5" borderId="8" xfId="2" applyNumberFormat="1" applyFont="1" applyFill="1" applyBorder="1" applyAlignment="1" applyProtection="1">
      <alignment horizontal="right" vertical="center"/>
      <protection locked="0"/>
    </xf>
    <xf numFmtId="3" fontId="4" fillId="2" borderId="28" xfId="2" applyNumberFormat="1" applyFont="1" applyFill="1" applyBorder="1" applyAlignment="1" applyProtection="1">
      <alignment horizontal="right" vertical="center"/>
    </xf>
    <xf numFmtId="3" fontId="4" fillId="2" borderId="4" xfId="2" applyNumberFormat="1" applyFont="1" applyFill="1" applyBorder="1" applyAlignment="1" applyProtection="1">
      <alignment horizontal="right" vertical="center"/>
    </xf>
    <xf numFmtId="3" fontId="71" fillId="15" borderId="48" xfId="0" applyNumberFormat="1" applyFont="1" applyFill="1" applyBorder="1"/>
    <xf numFmtId="0" fontId="74" fillId="0" borderId="5" xfId="0" applyFont="1" applyBorder="1" applyAlignment="1">
      <alignment horizontal="left" wrapText="1"/>
    </xf>
    <xf numFmtId="3" fontId="74" fillId="0" borderId="5" xfId="0" applyNumberFormat="1" applyFont="1" applyBorder="1"/>
    <xf numFmtId="0" fontId="74" fillId="14" borderId="24" xfId="0" applyFont="1" applyFill="1" applyBorder="1" applyAlignment="1">
      <alignment horizontal="center"/>
    </xf>
    <xf numFmtId="0" fontId="73" fillId="14" borderId="25" xfId="0" applyFont="1" applyFill="1" applyBorder="1" applyAlignment="1">
      <alignment horizontal="center"/>
    </xf>
    <xf numFmtId="0" fontId="74" fillId="14" borderId="26" xfId="0" applyFont="1" applyFill="1" applyBorder="1" applyAlignment="1">
      <alignment horizontal="center"/>
    </xf>
    <xf numFmtId="0" fontId="74" fillId="14" borderId="30" xfId="0" applyFont="1" applyFill="1" applyBorder="1" applyAlignment="1">
      <alignment horizontal="center"/>
    </xf>
    <xf numFmtId="0" fontId="74" fillId="14" borderId="25" xfId="0" applyFont="1" applyFill="1" applyBorder="1" applyAlignment="1">
      <alignment horizontal="center"/>
    </xf>
    <xf numFmtId="0" fontId="74" fillId="14" borderId="36" xfId="0" applyFont="1" applyFill="1" applyBorder="1" applyAlignment="1">
      <alignment horizontal="center"/>
    </xf>
    <xf numFmtId="0" fontId="74" fillId="14" borderId="50" xfId="0" applyFont="1" applyFill="1" applyBorder="1" applyAlignment="1">
      <alignment horizontal="center"/>
    </xf>
    <xf numFmtId="0" fontId="74" fillId="17" borderId="26" xfId="0" applyFont="1" applyFill="1" applyBorder="1" applyAlignment="1">
      <alignment horizontal="center"/>
    </xf>
    <xf numFmtId="3" fontId="74" fillId="0" borderId="33" xfId="0" applyNumberFormat="1" applyFont="1" applyBorder="1"/>
    <xf numFmtId="3" fontId="76" fillId="17" borderId="26" xfId="0" applyNumberFormat="1" applyFont="1" applyFill="1" applyBorder="1"/>
    <xf numFmtId="167" fontId="76" fillId="8" borderId="21" xfId="0" applyNumberFormat="1" applyFont="1" applyFill="1" applyBorder="1" applyAlignment="1">
      <alignment horizontal="right"/>
    </xf>
    <xf numFmtId="3" fontId="73" fillId="15" borderId="36" xfId="0" applyNumberFormat="1" applyFont="1" applyFill="1" applyBorder="1"/>
    <xf numFmtId="3" fontId="76" fillId="15" borderId="49" xfId="0" applyNumberFormat="1" applyFont="1" applyFill="1" applyBorder="1"/>
    <xf numFmtId="3" fontId="76" fillId="9" borderId="52" xfId="0" applyNumberFormat="1" applyFont="1" applyFill="1" applyBorder="1"/>
    <xf numFmtId="3" fontId="73" fillId="0" borderId="46" xfId="0" applyNumberFormat="1" applyFont="1" applyBorder="1" applyAlignment="1">
      <alignment horizontal="center" vertical="center"/>
    </xf>
    <xf numFmtId="168" fontId="74" fillId="0" borderId="23" xfId="1" applyNumberFormat="1" applyFont="1" applyBorder="1" applyAlignment="1">
      <alignment horizontal="center" vertical="center" wrapText="1"/>
    </xf>
    <xf numFmtId="3" fontId="73" fillId="0" borderId="38" xfId="0" applyNumberFormat="1" applyFont="1" applyBorder="1" applyAlignment="1">
      <alignment horizontal="center"/>
    </xf>
    <xf numFmtId="3" fontId="73" fillId="0" borderId="38" xfId="0" applyNumberFormat="1" applyFont="1" applyBorder="1" applyAlignment="1">
      <alignment horizontal="center" vertical="center"/>
    </xf>
    <xf numFmtId="168" fontId="87" fillId="0" borderId="6" xfId="1" applyNumberFormat="1" applyFont="1" applyBorder="1" applyAlignment="1">
      <alignment horizontal="center" vertical="center" wrapText="1"/>
    </xf>
    <xf numFmtId="168" fontId="74" fillId="0" borderId="6" xfId="1" applyNumberFormat="1" applyFont="1" applyBorder="1" applyAlignment="1">
      <alignment horizontal="center" vertical="center" wrapText="1"/>
    </xf>
    <xf numFmtId="0" fontId="76" fillId="18" borderId="24" xfId="0" applyFont="1" applyFill="1" applyBorder="1" applyAlignment="1">
      <alignment horizontal="center" wrapText="1"/>
    </xf>
    <xf numFmtId="0" fontId="79" fillId="18" borderId="36" xfId="0" applyFont="1" applyFill="1" applyBorder="1" applyAlignment="1">
      <alignment horizontal="center" vertical="center" wrapText="1"/>
    </xf>
    <xf numFmtId="0" fontId="79" fillId="18" borderId="49" xfId="0" applyFont="1" applyFill="1" applyBorder="1" applyAlignment="1">
      <alignment horizontal="center" vertical="center" wrapText="1"/>
    </xf>
    <xf numFmtId="0" fontId="80" fillId="18" borderId="30" xfId="0" applyFont="1" applyFill="1" applyBorder="1" applyAlignment="1">
      <alignment vertical="center" wrapText="1"/>
    </xf>
    <xf numFmtId="0" fontId="80" fillId="18" borderId="25" xfId="0" applyFont="1" applyFill="1" applyBorder="1" applyAlignment="1">
      <alignment vertical="center" wrapText="1"/>
    </xf>
    <xf numFmtId="0" fontId="81" fillId="18" borderId="25" xfId="0" applyFont="1" applyFill="1" applyBorder="1" applyAlignment="1">
      <alignment vertical="center" wrapText="1"/>
    </xf>
    <xf numFmtId="0" fontId="75" fillId="18" borderId="25" xfId="0" applyFont="1" applyFill="1" applyBorder="1" applyAlignment="1">
      <alignment vertical="center" wrapText="1"/>
    </xf>
    <xf numFmtId="0" fontId="75" fillId="18" borderId="36" xfId="0" applyFont="1" applyFill="1" applyBorder="1" applyAlignment="1">
      <alignment vertical="center" wrapText="1"/>
    </xf>
    <xf numFmtId="0" fontId="79" fillId="18" borderId="48" xfId="0" applyFont="1" applyFill="1" applyBorder="1" applyAlignment="1">
      <alignment horizontal="center" vertical="center" wrapText="1"/>
    </xf>
    <xf numFmtId="0" fontId="76" fillId="18" borderId="51" xfId="0" applyFont="1" applyFill="1" applyBorder="1" applyAlignment="1">
      <alignment horizontal="center" vertical="center"/>
    </xf>
    <xf numFmtId="0" fontId="79" fillId="18" borderId="21" xfId="0" applyFont="1" applyFill="1" applyBorder="1" applyAlignment="1">
      <alignment horizontal="center" vertical="center" wrapText="1"/>
    </xf>
    <xf numFmtId="0" fontId="75" fillId="18" borderId="52" xfId="0" applyFont="1" applyFill="1" applyBorder="1" applyAlignment="1">
      <alignment horizontal="center" vertical="center" wrapText="1"/>
    </xf>
    <xf numFmtId="0" fontId="71" fillId="18" borderId="3" xfId="0" applyFont="1" applyFill="1" applyBorder="1" applyAlignment="1">
      <alignment horizontal="center" vertical="center"/>
    </xf>
    <xf numFmtId="0" fontId="79" fillId="18" borderId="2" xfId="0" applyFont="1" applyFill="1" applyBorder="1" applyAlignment="1">
      <alignment horizontal="center" vertical="center" wrapText="1"/>
    </xf>
    <xf numFmtId="0" fontId="20" fillId="18" borderId="28" xfId="0" applyFont="1" applyFill="1" applyBorder="1" applyAlignment="1">
      <alignment vertical="center"/>
    </xf>
    <xf numFmtId="0" fontId="79" fillId="18" borderId="2" xfId="0" applyFont="1" applyFill="1" applyBorder="1" applyAlignment="1">
      <alignment vertical="center" wrapText="1"/>
    </xf>
    <xf numFmtId="0" fontId="86" fillId="18" borderId="2" xfId="0" applyFont="1" applyFill="1" applyBorder="1" applyAlignment="1">
      <alignment vertical="center" wrapText="1"/>
    </xf>
    <xf numFmtId="0" fontId="79" fillId="18" borderId="4" xfId="0" applyFont="1" applyFill="1" applyBorder="1" applyAlignment="1">
      <alignment vertical="center" wrapText="1"/>
    </xf>
    <xf numFmtId="0" fontId="79" fillId="18" borderId="45" xfId="0" applyFont="1" applyFill="1" applyBorder="1" applyAlignment="1">
      <alignment horizontal="center" vertical="center" wrapText="1"/>
    </xf>
    <xf numFmtId="0" fontId="79" fillId="18" borderId="1" xfId="0" applyFont="1" applyFill="1" applyBorder="1" applyAlignment="1">
      <alignment horizontal="center" vertical="center" wrapText="1"/>
    </xf>
    <xf numFmtId="3" fontId="73" fillId="0" borderId="23" xfId="0" applyNumberFormat="1" applyFont="1" applyBorder="1" applyAlignment="1" applyProtection="1">
      <alignment horizontal="center" vertical="center"/>
      <protection locked="0"/>
    </xf>
    <xf numFmtId="3" fontId="74" fillId="0" borderId="29" xfId="0" applyNumberFormat="1" applyFont="1" applyBorder="1" applyAlignment="1">
      <alignment horizontal="center"/>
    </xf>
    <xf numFmtId="3" fontId="74" fillId="0" borderId="23" xfId="0" applyNumberFormat="1" applyFont="1" applyBorder="1" applyAlignment="1">
      <alignment horizontal="center"/>
    </xf>
    <xf numFmtId="3" fontId="71" fillId="0" borderId="23" xfId="0" applyNumberFormat="1" applyFont="1" applyBorder="1" applyAlignment="1">
      <alignment horizontal="center"/>
    </xf>
    <xf numFmtId="3" fontId="71" fillId="0" borderId="20" xfId="0" applyNumberFormat="1" applyFont="1" applyBorder="1" applyAlignment="1">
      <alignment horizontal="center"/>
    </xf>
    <xf numFmtId="3" fontId="73" fillId="0" borderId="6" xfId="0" applyNumberFormat="1" applyFont="1" applyBorder="1" applyAlignment="1" applyProtection="1">
      <alignment horizontal="center" vertical="center"/>
      <protection locked="0"/>
    </xf>
    <xf numFmtId="168" fontId="74" fillId="0" borderId="6" xfId="1" applyNumberFormat="1" applyFont="1" applyBorder="1" applyAlignment="1" applyProtection="1">
      <alignment horizontal="center" vertical="center"/>
      <protection locked="0"/>
    </xf>
    <xf numFmtId="3" fontId="74" fillId="0" borderId="16" xfId="0" applyNumberFormat="1" applyFont="1" applyBorder="1" applyAlignment="1">
      <alignment horizontal="center"/>
    </xf>
    <xf numFmtId="3" fontId="74" fillId="0" borderId="6" xfId="0" applyNumberFormat="1" applyFont="1" applyBorder="1" applyAlignment="1">
      <alignment horizontal="center"/>
    </xf>
    <xf numFmtId="3" fontId="71" fillId="0" borderId="6" xfId="0" applyNumberFormat="1" applyFont="1" applyBorder="1" applyAlignment="1">
      <alignment horizontal="center"/>
    </xf>
    <xf numFmtId="3" fontId="71" fillId="0" borderId="8" xfId="0" applyNumberFormat="1" applyFont="1" applyBorder="1" applyAlignment="1">
      <alignment horizontal="center"/>
    </xf>
    <xf numFmtId="3" fontId="73" fillId="0" borderId="22" xfId="0" applyNumberFormat="1" applyFont="1" applyBorder="1" applyAlignment="1" applyProtection="1">
      <alignment horizontal="center" vertical="center"/>
      <protection locked="0"/>
    </xf>
    <xf numFmtId="168" fontId="74" fillId="0" borderId="33" xfId="1" applyNumberFormat="1" applyFont="1" applyBorder="1" applyAlignment="1" applyProtection="1">
      <alignment horizontal="center" vertical="center"/>
      <protection locked="0"/>
    </xf>
    <xf numFmtId="3" fontId="74" fillId="0" borderId="27" xfId="0" applyNumberFormat="1" applyFont="1" applyBorder="1" applyAlignment="1">
      <alignment horizontal="center"/>
    </xf>
    <xf numFmtId="3" fontId="74" fillId="0" borderId="22" xfId="0" applyNumberFormat="1" applyFont="1" applyBorder="1" applyAlignment="1">
      <alignment horizontal="center"/>
    </xf>
    <xf numFmtId="3" fontId="71" fillId="0" borderId="22" xfId="0" applyNumberFormat="1" applyFont="1" applyBorder="1" applyAlignment="1">
      <alignment horizontal="center"/>
    </xf>
    <xf numFmtId="3" fontId="71" fillId="0" borderId="34" xfId="0" applyNumberFormat="1" applyFont="1" applyBorder="1" applyAlignment="1">
      <alignment horizontal="center"/>
    </xf>
    <xf numFmtId="3" fontId="73" fillId="0" borderId="47" xfId="0" applyNumberFormat="1" applyFont="1" applyBorder="1" applyAlignment="1">
      <alignment horizontal="center" vertical="center"/>
    </xf>
    <xf numFmtId="3" fontId="73" fillId="0" borderId="6" xfId="0" applyNumberFormat="1" applyFont="1" applyBorder="1" applyAlignment="1" applyProtection="1">
      <alignment horizontal="center" vertical="center" wrapText="1"/>
      <protection locked="0"/>
    </xf>
    <xf numFmtId="3" fontId="73" fillId="0" borderId="16" xfId="0" applyNumberFormat="1" applyFont="1" applyBorder="1" applyAlignment="1" applyProtection="1">
      <alignment horizontal="center" vertical="center" wrapText="1"/>
      <protection locked="0"/>
    </xf>
    <xf numFmtId="0" fontId="73" fillId="0" borderId="16" xfId="0" applyFont="1" applyBorder="1" applyAlignment="1">
      <alignment horizontal="center" vertical="center" wrapText="1"/>
    </xf>
    <xf numFmtId="3" fontId="73" fillId="0" borderId="6" xfId="0" applyNumberFormat="1" applyFont="1" applyBorder="1" applyAlignment="1">
      <alignment horizontal="center" vertical="center"/>
    </xf>
    <xf numFmtId="3" fontId="73" fillId="0" borderId="8" xfId="0" applyNumberFormat="1" applyFont="1" applyBorder="1" applyAlignment="1">
      <alignment horizontal="center" vertical="center"/>
    </xf>
    <xf numFmtId="0" fontId="74" fillId="0" borderId="7" xfId="0" applyFont="1" applyBorder="1" applyAlignment="1">
      <alignment vertical="center" wrapText="1"/>
    </xf>
    <xf numFmtId="0" fontId="74" fillId="0" borderId="16" xfId="0" applyFont="1" applyBorder="1" applyAlignment="1">
      <alignment horizontal="left" wrapText="1"/>
    </xf>
    <xf numFmtId="0" fontId="76" fillId="8" borderId="53" xfId="0" applyFont="1" applyFill="1" applyBorder="1" applyAlignment="1">
      <alignment wrapText="1"/>
    </xf>
    <xf numFmtId="0" fontId="74" fillId="0" borderId="18" xfId="0" applyFont="1" applyBorder="1" applyAlignment="1">
      <alignment vertical="center"/>
    </xf>
    <xf numFmtId="3" fontId="73" fillId="0" borderId="19" xfId="0" applyNumberFormat="1" applyFont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/>
    </xf>
    <xf numFmtId="3" fontId="73" fillId="0" borderId="19" xfId="0" applyNumberFormat="1" applyFont="1" applyBorder="1" applyAlignment="1">
      <alignment horizontal="center" vertical="center"/>
    </xf>
    <xf numFmtId="3" fontId="73" fillId="0" borderId="35" xfId="0" applyNumberFormat="1" applyFont="1" applyBorder="1" applyAlignment="1">
      <alignment horizontal="center" vertical="center"/>
    </xf>
    <xf numFmtId="3" fontId="73" fillId="0" borderId="37" xfId="0" applyNumberFormat="1" applyFont="1" applyBorder="1" applyAlignment="1">
      <alignment horizontal="center" vertical="center"/>
    </xf>
    <xf numFmtId="3" fontId="73" fillId="0" borderId="39" xfId="0" applyNumberFormat="1" applyFont="1" applyBorder="1" applyAlignment="1">
      <alignment horizontal="center" vertical="center"/>
    </xf>
    <xf numFmtId="3" fontId="71" fillId="8" borderId="54" xfId="0" applyNumberFormat="1" applyFont="1" applyFill="1" applyBorder="1"/>
    <xf numFmtId="3" fontId="73" fillId="0" borderId="22" xfId="0" applyNumberFormat="1" applyFont="1" applyBorder="1" applyAlignment="1" applyProtection="1">
      <alignment horizontal="center" vertical="center" wrapText="1"/>
      <protection locked="0"/>
    </xf>
    <xf numFmtId="3" fontId="73" fillId="0" borderId="22" xfId="0" applyNumberFormat="1" applyFont="1" applyBorder="1" applyAlignment="1">
      <alignment horizontal="center" vertical="center"/>
    </xf>
    <xf numFmtId="3" fontId="73" fillId="0" borderId="33" xfId="0" applyNumberFormat="1" applyFont="1" applyBorder="1" applyAlignment="1">
      <alignment horizontal="center" vertical="center"/>
    </xf>
    <xf numFmtId="0" fontId="74" fillId="0" borderId="27" xfId="0" applyFont="1" applyBorder="1" applyAlignment="1">
      <alignment wrapText="1"/>
    </xf>
    <xf numFmtId="3" fontId="71" fillId="15" borderId="54" xfId="0" applyNumberFormat="1" applyFont="1" applyFill="1" applyBorder="1"/>
    <xf numFmtId="0" fontId="76" fillId="15" borderId="30" xfId="0" applyFont="1" applyFill="1" applyBorder="1"/>
    <xf numFmtId="0" fontId="0" fillId="0" borderId="0" xfId="0"/>
    <xf numFmtId="3" fontId="5" fillId="6" borderId="7" xfId="2" applyNumberFormat="1" applyFont="1" applyFill="1" applyBorder="1" applyAlignment="1" applyProtection="1">
      <alignment vertical="center"/>
      <protection locked="0"/>
    </xf>
    <xf numFmtId="3" fontId="7" fillId="3" borderId="7" xfId="2" applyNumberFormat="1" applyFont="1" applyFill="1" applyBorder="1" applyAlignment="1" applyProtection="1">
      <alignment vertical="center"/>
      <protection locked="0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94" fillId="0" borderId="0" xfId="0" applyFont="1" applyAlignment="1">
      <alignment wrapText="1"/>
    </xf>
    <xf numFmtId="0" fontId="73" fillId="0" borderId="0" xfId="0" applyFont="1" applyAlignment="1">
      <alignment horizontal="center" wrapText="1"/>
    </xf>
    <xf numFmtId="0" fontId="0" fillId="0" borderId="18" xfId="0" applyBorder="1"/>
    <xf numFmtId="0" fontId="0" fillId="0" borderId="19" xfId="0" applyBorder="1" applyAlignment="1">
      <alignment horizontal="center" vertical="center"/>
    </xf>
    <xf numFmtId="168" fontId="12" fillId="0" borderId="14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" fontId="12" fillId="0" borderId="6" xfId="0" applyNumberFormat="1" applyFont="1" applyBorder="1"/>
    <xf numFmtId="168" fontId="1" fillId="0" borderId="5" xfId="1" applyNumberFormat="1" applyBorder="1"/>
    <xf numFmtId="168" fontId="0" fillId="0" borderId="0" xfId="0" applyNumberFormat="1"/>
    <xf numFmtId="0" fontId="0" fillId="0" borderId="3" xfId="0" applyBorder="1" applyAlignment="1">
      <alignment horizontal="center"/>
    </xf>
    <xf numFmtId="0" fontId="72" fillId="20" borderId="2" xfId="0" applyFont="1" applyFill="1" applyBorder="1"/>
    <xf numFmtId="167" fontId="72" fillId="20" borderId="1" xfId="0" applyNumberFormat="1" applyFont="1" applyFill="1" applyBorder="1"/>
    <xf numFmtId="49" fontId="70" fillId="0" borderId="0" xfId="0" applyNumberFormat="1" applyFont="1" applyAlignment="1">
      <alignment horizontal="left"/>
    </xf>
    <xf numFmtId="0" fontId="84" fillId="0" borderId="0" xfId="0" applyFont="1" applyAlignment="1">
      <alignment horizontal="left"/>
    </xf>
    <xf numFmtId="0" fontId="2" fillId="0" borderId="0" xfId="5"/>
    <xf numFmtId="0" fontId="92" fillId="0" borderId="0" xfId="5" applyFont="1"/>
    <xf numFmtId="0" fontId="95" fillId="0" borderId="0" xfId="5" applyFont="1"/>
    <xf numFmtId="0" fontId="12" fillId="0" borderId="0" xfId="5" applyFont="1"/>
    <xf numFmtId="0" fontId="72" fillId="0" borderId="0" xfId="5" applyFont="1"/>
    <xf numFmtId="0" fontId="72" fillId="0" borderId="0" xfId="5" applyFont="1" applyAlignment="1">
      <alignment horizontal="center"/>
    </xf>
    <xf numFmtId="0" fontId="72" fillId="19" borderId="55" xfId="5" applyFont="1" applyFill="1" applyBorder="1" applyAlignment="1">
      <alignment horizontal="center" vertical="top" wrapText="1"/>
    </xf>
    <xf numFmtId="0" fontId="72" fillId="19" borderId="56" xfId="5" applyFont="1" applyFill="1" applyBorder="1" applyAlignment="1">
      <alignment horizontal="center" vertical="top" wrapText="1"/>
    </xf>
    <xf numFmtId="0" fontId="72" fillId="19" borderId="57" xfId="5" applyFont="1" applyFill="1" applyBorder="1" applyAlignment="1">
      <alignment horizontal="center" vertical="top" wrapText="1"/>
    </xf>
    <xf numFmtId="0" fontId="72" fillId="19" borderId="58" xfId="5" applyFont="1" applyFill="1" applyBorder="1" applyAlignment="1">
      <alignment horizontal="center" vertical="top" wrapText="1"/>
    </xf>
    <xf numFmtId="0" fontId="12" fillId="0" borderId="59" xfId="5" applyFont="1" applyBorder="1" applyAlignment="1">
      <alignment horizontal="center" vertical="center" wrapText="1"/>
    </xf>
    <xf numFmtId="0" fontId="12" fillId="0" borderId="23" xfId="5" applyFont="1" applyBorder="1" applyAlignment="1">
      <alignment horizontal="center" vertical="top" wrapText="1"/>
    </xf>
    <xf numFmtId="0" fontId="12" fillId="0" borderId="60" xfId="5" applyFont="1" applyBorder="1" applyAlignment="1">
      <alignment horizontal="center" vertical="top" wrapText="1"/>
    </xf>
    <xf numFmtId="0" fontId="12" fillId="0" borderId="61" xfId="5" applyFont="1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top" wrapText="1"/>
    </xf>
    <xf numFmtId="0" fontId="12" fillId="0" borderId="62" xfId="5" applyFont="1" applyBorder="1" applyAlignment="1">
      <alignment horizontal="center" vertical="top" wrapText="1"/>
    </xf>
    <xf numFmtId="0" fontId="12" fillId="0" borderId="63" xfId="5" applyFont="1" applyBorder="1" applyAlignment="1">
      <alignment horizontal="center" vertical="center" wrapText="1"/>
    </xf>
    <xf numFmtId="0" fontId="12" fillId="0" borderId="64" xfId="5" applyFont="1" applyBorder="1" applyAlignment="1">
      <alignment horizontal="center" vertical="top" wrapText="1"/>
    </xf>
    <xf numFmtId="0" fontId="12" fillId="0" borderId="65" xfId="5" applyFont="1" applyBorder="1" applyAlignment="1">
      <alignment horizontal="center" vertical="top" wrapText="1"/>
    </xf>
    <xf numFmtId="0" fontId="0" fillId="0" borderId="32" xfId="0" applyBorder="1" applyAlignment="1">
      <alignment horizontal="center"/>
    </xf>
    <xf numFmtId="1" fontId="12" fillId="0" borderId="22" xfId="0" applyNumberFormat="1" applyFont="1" applyBorder="1"/>
    <xf numFmtId="168" fontId="1" fillId="0" borderId="33" xfId="1" applyNumberFormat="1" applyBorder="1"/>
    <xf numFmtId="0" fontId="92" fillId="0" borderId="0" xfId="0" applyFont="1" applyAlignment="1"/>
    <xf numFmtId="0" fontId="19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37" xfId="2" applyFont="1" applyBorder="1" applyAlignment="1" applyProtection="1">
      <alignment horizontal="center" vertical="center"/>
    </xf>
    <xf numFmtId="0" fontId="12" fillId="0" borderId="40" xfId="2" applyFont="1" applyBorder="1" applyAlignment="1" applyProtection="1">
      <alignment horizontal="center" vertical="center"/>
    </xf>
    <xf numFmtId="0" fontId="12" fillId="0" borderId="41" xfId="2" applyFont="1" applyBorder="1" applyAlignment="1" applyProtection="1">
      <alignment horizontal="center" vertical="center"/>
    </xf>
    <xf numFmtId="0" fontId="12" fillId="0" borderId="42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37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12" fillId="0" borderId="40" xfId="2" applyFont="1" applyBorder="1" applyAlignment="1" applyProtection="1">
      <alignment horizontal="center" vertical="center" wrapText="1"/>
    </xf>
    <xf numFmtId="0" fontId="12" fillId="0" borderId="41" xfId="2" applyFont="1" applyBorder="1" applyAlignment="1" applyProtection="1">
      <alignment horizontal="center" vertical="center" wrapText="1"/>
    </xf>
    <xf numFmtId="0" fontId="12" fillId="0" borderId="42" xfId="2" applyFont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74" fillId="0" borderId="0" xfId="0" applyFont="1" applyAlignment="1">
      <alignment horizontal="center"/>
    </xf>
    <xf numFmtId="0" fontId="0" fillId="0" borderId="0" xfId="0"/>
    <xf numFmtId="0" fontId="71" fillId="0" borderId="0" xfId="0" applyFont="1" applyAlignment="1">
      <alignment horizontal="center" wrapText="1"/>
    </xf>
    <xf numFmtId="0" fontId="73" fillId="0" borderId="0" xfId="0" applyFont="1" applyAlignment="1">
      <alignment horizontal="center"/>
    </xf>
    <xf numFmtId="0" fontId="79" fillId="14" borderId="13" xfId="0" applyFont="1" applyFill="1" applyBorder="1" applyAlignment="1">
      <alignment horizontal="center"/>
    </xf>
    <xf numFmtId="0" fontId="79" fillId="14" borderId="12" xfId="0" applyFont="1" applyFill="1" applyBorder="1" applyAlignment="1">
      <alignment horizontal="center"/>
    </xf>
    <xf numFmtId="0" fontId="79" fillId="14" borderId="37" xfId="0" applyFont="1" applyFill="1" applyBorder="1" applyAlignment="1">
      <alignment horizontal="center"/>
    </xf>
    <xf numFmtId="0" fontId="2" fillId="0" borderId="40" xfId="2" applyFont="1" applyFill="1" applyBorder="1" applyAlignment="1" applyProtection="1">
      <alignment horizontal="center" vertical="center"/>
    </xf>
    <xf numFmtId="0" fontId="2" fillId="0" borderId="41" xfId="2" applyFont="1" applyFill="1" applyBorder="1" applyAlignment="1" applyProtection="1">
      <alignment horizontal="center" vertical="center"/>
    </xf>
    <xf numFmtId="0" fontId="2" fillId="0" borderId="42" xfId="2" applyFont="1" applyFill="1" applyBorder="1" applyAlignment="1" applyProtection="1">
      <alignment horizontal="center" vertical="center"/>
    </xf>
    <xf numFmtId="0" fontId="73" fillId="0" borderId="0" xfId="0" applyFont="1" applyAlignment="1">
      <alignment horizontal="center" wrapText="1"/>
    </xf>
    <xf numFmtId="0" fontId="72" fillId="19" borderId="40" xfId="0" applyFont="1" applyFill="1" applyBorder="1" applyAlignment="1">
      <alignment horizontal="center"/>
    </xf>
    <xf numFmtId="0" fontId="72" fillId="19" borderId="41" xfId="0" applyFont="1" applyFill="1" applyBorder="1" applyAlignment="1">
      <alignment horizontal="center"/>
    </xf>
    <xf numFmtId="0" fontId="72" fillId="19" borderId="42" xfId="0" applyFont="1" applyFill="1" applyBorder="1" applyAlignment="1">
      <alignment horizontal="center"/>
    </xf>
    <xf numFmtId="0" fontId="92" fillId="0" borderId="0" xfId="5" applyFont="1" applyAlignment="1">
      <alignment horizontal="right"/>
    </xf>
    <xf numFmtId="0" fontId="71" fillId="0" borderId="0" xfId="5" applyFont="1" applyAlignment="1">
      <alignment horizontal="center"/>
    </xf>
    <xf numFmtId="0" fontId="73" fillId="0" borderId="0" xfId="5" applyFont="1" applyAlignment="1">
      <alignment horizontal="center"/>
    </xf>
    <xf numFmtId="0" fontId="35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34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4" fillId="0" borderId="0" xfId="0" applyFont="1" applyAlignment="1"/>
    <xf numFmtId="0" fontId="18" fillId="0" borderId="0" xfId="0" applyFont="1" applyAlignment="1"/>
    <xf numFmtId="0" fontId="34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5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58" fillId="12" borderId="0" xfId="0" applyFont="1" applyFill="1" applyAlignment="1">
      <alignment horizontal="center" wrapText="1"/>
    </xf>
    <xf numFmtId="0" fontId="65" fillId="1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3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</cellXfs>
  <cellStyles count="6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  <cellStyle name="Normál_mód BE új 4.melléklet" xfId="5" xr:uid="{1E7D843D-282B-41A8-B4A1-F66DF4F4C6FE}"/>
  </cellStyles>
  <dxfs count="0"/>
  <tableStyles count="0" defaultTableStyle="TableStyleMedium2" defaultPivotStyle="PivotStyleLight16"/>
  <colors>
    <mruColors>
      <color rgb="FFFFFF99"/>
      <color rgb="FFCCFFFF"/>
      <color rgb="FF00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D254"/>
  <sheetViews>
    <sheetView view="pageBreakPreview" topLeftCell="A3" zoomScale="60" zoomScaleNormal="100" workbookViewId="0">
      <selection activeCell="BG142" sqref="BG142"/>
    </sheetView>
  </sheetViews>
  <sheetFormatPr defaultRowHeight="13.2" x14ac:dyDescent="0.3"/>
  <cols>
    <col min="1" max="1" width="44.44140625" style="34" customWidth="1"/>
    <col min="2" max="2" width="7.88671875" style="1" customWidth="1"/>
    <col min="3" max="3" width="14.44140625" style="33" customWidth="1"/>
    <col min="4" max="4" width="11.6640625" style="33" bestFit="1" customWidth="1"/>
    <col min="5" max="5" width="0.109375" style="33" customWidth="1"/>
    <col min="6" max="6" width="11.33203125" style="33" bestFit="1" customWidth="1"/>
    <col min="7" max="7" width="14.5546875" style="34" customWidth="1"/>
    <col min="8" max="8" width="13.88671875" style="33" customWidth="1"/>
    <col min="9" max="9" width="7.109375" style="33" hidden="1" customWidth="1"/>
    <col min="10" max="10" width="11.44140625" style="33" bestFit="1" customWidth="1"/>
    <col min="11" max="11" width="11.33203125" style="33" bestFit="1" customWidth="1"/>
    <col min="12" max="12" width="14.33203125" style="34" customWidth="1"/>
    <col min="13" max="15" width="10.6640625" style="33" hidden="1" customWidth="1"/>
    <col min="16" max="16" width="16.6640625" style="34" hidden="1" customWidth="1"/>
    <col min="17" max="19" width="10.6640625" style="33" hidden="1" customWidth="1"/>
    <col min="20" max="20" width="16.6640625" style="34" hidden="1" customWidth="1"/>
    <col min="21" max="23" width="10.6640625" style="33" hidden="1" customWidth="1"/>
    <col min="24" max="24" width="16.6640625" style="34" hidden="1" customWidth="1"/>
    <col min="25" max="27" width="10.6640625" style="33" hidden="1" customWidth="1"/>
    <col min="28" max="28" width="16.6640625" style="34" hidden="1" customWidth="1"/>
    <col min="29" max="31" width="10.6640625" style="33" hidden="1" customWidth="1"/>
    <col min="32" max="32" width="16.6640625" style="34" hidden="1" customWidth="1"/>
    <col min="33" max="35" width="10.6640625" style="33" hidden="1" customWidth="1"/>
    <col min="36" max="36" width="16.6640625" style="34" hidden="1" customWidth="1"/>
    <col min="37" max="39" width="10.6640625" style="33" hidden="1" customWidth="1"/>
    <col min="40" max="40" width="16.6640625" style="34" hidden="1" customWidth="1"/>
    <col min="41" max="43" width="10.6640625" style="33" hidden="1" customWidth="1"/>
    <col min="44" max="44" width="16.6640625" style="34" hidden="1" customWidth="1"/>
    <col min="45" max="47" width="10.6640625" style="33" hidden="1" customWidth="1"/>
    <col min="48" max="48" width="16.6640625" style="34" hidden="1" customWidth="1"/>
    <col min="49" max="51" width="10.6640625" style="33" hidden="1" customWidth="1"/>
    <col min="52" max="52" width="16.6640625" style="34" hidden="1" customWidth="1"/>
    <col min="53" max="53" width="13.44140625" style="31" bestFit="1" customWidth="1"/>
    <col min="54" max="54" width="13.5546875" style="31" bestFit="1" customWidth="1"/>
    <col min="55" max="55" width="11.6640625" style="31" bestFit="1" customWidth="1"/>
    <col min="56" max="56" width="14.5546875" style="31" customWidth="1"/>
    <col min="57" max="255" width="9.109375" style="31"/>
    <col min="256" max="256" width="39.44140625" style="31" customWidth="1"/>
    <col min="257" max="257" width="8.88671875" style="31" bestFit="1" customWidth="1"/>
    <col min="258" max="258" width="9.88671875" style="31" bestFit="1" customWidth="1"/>
    <col min="259" max="266" width="8.6640625" style="31" customWidth="1"/>
    <col min="267" max="511" width="9.109375" style="31"/>
    <col min="512" max="512" width="39.44140625" style="31" customWidth="1"/>
    <col min="513" max="513" width="8.88671875" style="31" bestFit="1" customWidth="1"/>
    <col min="514" max="514" width="9.88671875" style="31" bestFit="1" customWidth="1"/>
    <col min="515" max="522" width="8.6640625" style="31" customWidth="1"/>
    <col min="523" max="767" width="9.109375" style="31"/>
    <col min="768" max="768" width="39.44140625" style="31" customWidth="1"/>
    <col min="769" max="769" width="8.88671875" style="31" bestFit="1" customWidth="1"/>
    <col min="770" max="770" width="9.88671875" style="31" bestFit="1" customWidth="1"/>
    <col min="771" max="778" width="8.6640625" style="31" customWidth="1"/>
    <col min="779" max="1023" width="9.109375" style="31"/>
    <col min="1024" max="1024" width="39.44140625" style="31" customWidth="1"/>
    <col min="1025" max="1025" width="8.88671875" style="31" bestFit="1" customWidth="1"/>
    <col min="1026" max="1026" width="9.88671875" style="31" bestFit="1" customWidth="1"/>
    <col min="1027" max="1034" width="8.6640625" style="31" customWidth="1"/>
    <col min="1035" max="1279" width="9.109375" style="31"/>
    <col min="1280" max="1280" width="39.44140625" style="31" customWidth="1"/>
    <col min="1281" max="1281" width="8.88671875" style="31" bestFit="1" customWidth="1"/>
    <col min="1282" max="1282" width="9.88671875" style="31" bestFit="1" customWidth="1"/>
    <col min="1283" max="1290" width="8.6640625" style="31" customWidth="1"/>
    <col min="1291" max="1535" width="9.109375" style="31"/>
    <col min="1536" max="1536" width="39.44140625" style="31" customWidth="1"/>
    <col min="1537" max="1537" width="8.88671875" style="31" bestFit="1" customWidth="1"/>
    <col min="1538" max="1538" width="9.88671875" style="31" bestFit="1" customWidth="1"/>
    <col min="1539" max="1546" width="8.6640625" style="31" customWidth="1"/>
    <col min="1547" max="1791" width="9.109375" style="31"/>
    <col min="1792" max="1792" width="39.44140625" style="31" customWidth="1"/>
    <col min="1793" max="1793" width="8.88671875" style="31" bestFit="1" customWidth="1"/>
    <col min="1794" max="1794" width="9.88671875" style="31" bestFit="1" customWidth="1"/>
    <col min="1795" max="1802" width="8.6640625" style="31" customWidth="1"/>
    <col min="1803" max="2047" width="9.109375" style="31"/>
    <col min="2048" max="2048" width="39.44140625" style="31" customWidth="1"/>
    <col min="2049" max="2049" width="8.88671875" style="31" bestFit="1" customWidth="1"/>
    <col min="2050" max="2050" width="9.88671875" style="31" bestFit="1" customWidth="1"/>
    <col min="2051" max="2058" width="8.6640625" style="31" customWidth="1"/>
    <col min="2059" max="2303" width="9.109375" style="31"/>
    <col min="2304" max="2304" width="39.44140625" style="31" customWidth="1"/>
    <col min="2305" max="2305" width="8.88671875" style="31" bestFit="1" customWidth="1"/>
    <col min="2306" max="2306" width="9.88671875" style="31" bestFit="1" customWidth="1"/>
    <col min="2307" max="2314" width="8.6640625" style="31" customWidth="1"/>
    <col min="2315" max="2559" width="9.109375" style="31"/>
    <col min="2560" max="2560" width="39.44140625" style="31" customWidth="1"/>
    <col min="2561" max="2561" width="8.88671875" style="31" bestFit="1" customWidth="1"/>
    <col min="2562" max="2562" width="9.88671875" style="31" bestFit="1" customWidth="1"/>
    <col min="2563" max="2570" width="8.6640625" style="31" customWidth="1"/>
    <col min="2571" max="2815" width="9.109375" style="31"/>
    <col min="2816" max="2816" width="39.44140625" style="31" customWidth="1"/>
    <col min="2817" max="2817" width="8.88671875" style="31" bestFit="1" customWidth="1"/>
    <col min="2818" max="2818" width="9.88671875" style="31" bestFit="1" customWidth="1"/>
    <col min="2819" max="2826" width="8.6640625" style="31" customWidth="1"/>
    <col min="2827" max="3071" width="9.109375" style="31"/>
    <col min="3072" max="3072" width="39.44140625" style="31" customWidth="1"/>
    <col min="3073" max="3073" width="8.88671875" style="31" bestFit="1" customWidth="1"/>
    <col min="3074" max="3074" width="9.88671875" style="31" bestFit="1" customWidth="1"/>
    <col min="3075" max="3082" width="8.6640625" style="31" customWidth="1"/>
    <col min="3083" max="3327" width="9.109375" style="31"/>
    <col min="3328" max="3328" width="39.44140625" style="31" customWidth="1"/>
    <col min="3329" max="3329" width="8.88671875" style="31" bestFit="1" customWidth="1"/>
    <col min="3330" max="3330" width="9.88671875" style="31" bestFit="1" customWidth="1"/>
    <col min="3331" max="3338" width="8.6640625" style="31" customWidth="1"/>
    <col min="3339" max="3583" width="9.109375" style="31"/>
    <col min="3584" max="3584" width="39.44140625" style="31" customWidth="1"/>
    <col min="3585" max="3585" width="8.88671875" style="31" bestFit="1" customWidth="1"/>
    <col min="3586" max="3586" width="9.88671875" style="31" bestFit="1" customWidth="1"/>
    <col min="3587" max="3594" width="8.6640625" style="31" customWidth="1"/>
    <col min="3595" max="3839" width="9.109375" style="31"/>
    <col min="3840" max="3840" width="39.44140625" style="31" customWidth="1"/>
    <col min="3841" max="3841" width="8.88671875" style="31" bestFit="1" customWidth="1"/>
    <col min="3842" max="3842" width="9.88671875" style="31" bestFit="1" customWidth="1"/>
    <col min="3843" max="3850" width="8.6640625" style="31" customWidth="1"/>
    <col min="3851" max="4095" width="9.109375" style="31"/>
    <col min="4096" max="4096" width="39.44140625" style="31" customWidth="1"/>
    <col min="4097" max="4097" width="8.88671875" style="31" bestFit="1" customWidth="1"/>
    <col min="4098" max="4098" width="9.88671875" style="31" bestFit="1" customWidth="1"/>
    <col min="4099" max="4106" width="8.6640625" style="31" customWidth="1"/>
    <col min="4107" max="4351" width="9.109375" style="31"/>
    <col min="4352" max="4352" width="39.44140625" style="31" customWidth="1"/>
    <col min="4353" max="4353" width="8.88671875" style="31" bestFit="1" customWidth="1"/>
    <col min="4354" max="4354" width="9.88671875" style="31" bestFit="1" customWidth="1"/>
    <col min="4355" max="4362" width="8.6640625" style="31" customWidth="1"/>
    <col min="4363" max="4607" width="9.109375" style="31"/>
    <col min="4608" max="4608" width="39.44140625" style="31" customWidth="1"/>
    <col min="4609" max="4609" width="8.88671875" style="31" bestFit="1" customWidth="1"/>
    <col min="4610" max="4610" width="9.88671875" style="31" bestFit="1" customWidth="1"/>
    <col min="4611" max="4618" width="8.6640625" style="31" customWidth="1"/>
    <col min="4619" max="4863" width="9.109375" style="31"/>
    <col min="4864" max="4864" width="39.44140625" style="31" customWidth="1"/>
    <col min="4865" max="4865" width="8.88671875" style="31" bestFit="1" customWidth="1"/>
    <col min="4866" max="4866" width="9.88671875" style="31" bestFit="1" customWidth="1"/>
    <col min="4867" max="4874" width="8.6640625" style="31" customWidth="1"/>
    <col min="4875" max="5119" width="9.109375" style="31"/>
    <col min="5120" max="5120" width="39.44140625" style="31" customWidth="1"/>
    <col min="5121" max="5121" width="8.88671875" style="31" bestFit="1" customWidth="1"/>
    <col min="5122" max="5122" width="9.88671875" style="31" bestFit="1" customWidth="1"/>
    <col min="5123" max="5130" width="8.6640625" style="31" customWidth="1"/>
    <col min="5131" max="5375" width="9.109375" style="31"/>
    <col min="5376" max="5376" width="39.44140625" style="31" customWidth="1"/>
    <col min="5377" max="5377" width="8.88671875" style="31" bestFit="1" customWidth="1"/>
    <col min="5378" max="5378" width="9.88671875" style="31" bestFit="1" customWidth="1"/>
    <col min="5379" max="5386" width="8.6640625" style="31" customWidth="1"/>
    <col min="5387" max="5631" width="9.109375" style="31"/>
    <col min="5632" max="5632" width="39.44140625" style="31" customWidth="1"/>
    <col min="5633" max="5633" width="8.88671875" style="31" bestFit="1" customWidth="1"/>
    <col min="5634" max="5634" width="9.88671875" style="31" bestFit="1" customWidth="1"/>
    <col min="5635" max="5642" width="8.6640625" style="31" customWidth="1"/>
    <col min="5643" max="5887" width="9.109375" style="31"/>
    <col min="5888" max="5888" width="39.44140625" style="31" customWidth="1"/>
    <col min="5889" max="5889" width="8.88671875" style="31" bestFit="1" customWidth="1"/>
    <col min="5890" max="5890" width="9.88671875" style="31" bestFit="1" customWidth="1"/>
    <col min="5891" max="5898" width="8.6640625" style="31" customWidth="1"/>
    <col min="5899" max="6143" width="9.109375" style="31"/>
    <col min="6144" max="6144" width="39.44140625" style="31" customWidth="1"/>
    <col min="6145" max="6145" width="8.88671875" style="31" bestFit="1" customWidth="1"/>
    <col min="6146" max="6146" width="9.88671875" style="31" bestFit="1" customWidth="1"/>
    <col min="6147" max="6154" width="8.6640625" style="31" customWidth="1"/>
    <col min="6155" max="6399" width="9.109375" style="31"/>
    <col min="6400" max="6400" width="39.44140625" style="31" customWidth="1"/>
    <col min="6401" max="6401" width="8.88671875" style="31" bestFit="1" customWidth="1"/>
    <col min="6402" max="6402" width="9.88671875" style="31" bestFit="1" customWidth="1"/>
    <col min="6403" max="6410" width="8.6640625" style="31" customWidth="1"/>
    <col min="6411" max="6655" width="9.109375" style="31"/>
    <col min="6656" max="6656" width="39.44140625" style="31" customWidth="1"/>
    <col min="6657" max="6657" width="8.88671875" style="31" bestFit="1" customWidth="1"/>
    <col min="6658" max="6658" width="9.88671875" style="31" bestFit="1" customWidth="1"/>
    <col min="6659" max="6666" width="8.6640625" style="31" customWidth="1"/>
    <col min="6667" max="6911" width="9.109375" style="31"/>
    <col min="6912" max="6912" width="39.44140625" style="31" customWidth="1"/>
    <col min="6913" max="6913" width="8.88671875" style="31" bestFit="1" customWidth="1"/>
    <col min="6914" max="6914" width="9.88671875" style="31" bestFit="1" customWidth="1"/>
    <col min="6915" max="6922" width="8.6640625" style="31" customWidth="1"/>
    <col min="6923" max="7167" width="9.109375" style="31"/>
    <col min="7168" max="7168" width="39.44140625" style="31" customWidth="1"/>
    <col min="7169" max="7169" width="8.88671875" style="31" bestFit="1" customWidth="1"/>
    <col min="7170" max="7170" width="9.88671875" style="31" bestFit="1" customWidth="1"/>
    <col min="7171" max="7178" width="8.6640625" style="31" customWidth="1"/>
    <col min="7179" max="7423" width="9.109375" style="31"/>
    <col min="7424" max="7424" width="39.44140625" style="31" customWidth="1"/>
    <col min="7425" max="7425" width="8.88671875" style="31" bestFit="1" customWidth="1"/>
    <col min="7426" max="7426" width="9.88671875" style="31" bestFit="1" customWidth="1"/>
    <col min="7427" max="7434" width="8.6640625" style="31" customWidth="1"/>
    <col min="7435" max="7679" width="9.109375" style="31"/>
    <col min="7680" max="7680" width="39.44140625" style="31" customWidth="1"/>
    <col min="7681" max="7681" width="8.88671875" style="31" bestFit="1" customWidth="1"/>
    <col min="7682" max="7682" width="9.88671875" style="31" bestFit="1" customWidth="1"/>
    <col min="7683" max="7690" width="8.6640625" style="31" customWidth="1"/>
    <col min="7691" max="7935" width="9.109375" style="31"/>
    <col min="7936" max="7936" width="39.44140625" style="31" customWidth="1"/>
    <col min="7937" max="7937" width="8.88671875" style="31" bestFit="1" customWidth="1"/>
    <col min="7938" max="7938" width="9.88671875" style="31" bestFit="1" customWidth="1"/>
    <col min="7939" max="7946" width="8.6640625" style="31" customWidth="1"/>
    <col min="7947" max="8191" width="9.109375" style="31"/>
    <col min="8192" max="8192" width="39.44140625" style="31" customWidth="1"/>
    <col min="8193" max="8193" width="8.88671875" style="31" bestFit="1" customWidth="1"/>
    <col min="8194" max="8194" width="9.88671875" style="31" bestFit="1" customWidth="1"/>
    <col min="8195" max="8202" width="8.6640625" style="31" customWidth="1"/>
    <col min="8203" max="8447" width="9.109375" style="31"/>
    <col min="8448" max="8448" width="39.44140625" style="31" customWidth="1"/>
    <col min="8449" max="8449" width="8.88671875" style="31" bestFit="1" customWidth="1"/>
    <col min="8450" max="8450" width="9.88671875" style="31" bestFit="1" customWidth="1"/>
    <col min="8451" max="8458" width="8.6640625" style="31" customWidth="1"/>
    <col min="8459" max="8703" width="9.109375" style="31"/>
    <col min="8704" max="8704" width="39.44140625" style="31" customWidth="1"/>
    <col min="8705" max="8705" width="8.88671875" style="31" bestFit="1" customWidth="1"/>
    <col min="8706" max="8706" width="9.88671875" style="31" bestFit="1" customWidth="1"/>
    <col min="8707" max="8714" width="8.6640625" style="31" customWidth="1"/>
    <col min="8715" max="8959" width="9.109375" style="31"/>
    <col min="8960" max="8960" width="39.44140625" style="31" customWidth="1"/>
    <col min="8961" max="8961" width="8.88671875" style="31" bestFit="1" customWidth="1"/>
    <col min="8962" max="8962" width="9.88671875" style="31" bestFit="1" customWidth="1"/>
    <col min="8963" max="8970" width="8.6640625" style="31" customWidth="1"/>
    <col min="8971" max="9215" width="9.109375" style="31"/>
    <col min="9216" max="9216" width="39.44140625" style="31" customWidth="1"/>
    <col min="9217" max="9217" width="8.88671875" style="31" bestFit="1" customWidth="1"/>
    <col min="9218" max="9218" width="9.88671875" style="31" bestFit="1" customWidth="1"/>
    <col min="9219" max="9226" width="8.6640625" style="31" customWidth="1"/>
    <col min="9227" max="9471" width="9.109375" style="31"/>
    <col min="9472" max="9472" width="39.44140625" style="31" customWidth="1"/>
    <col min="9473" max="9473" width="8.88671875" style="31" bestFit="1" customWidth="1"/>
    <col min="9474" max="9474" width="9.88671875" style="31" bestFit="1" customWidth="1"/>
    <col min="9475" max="9482" width="8.6640625" style="31" customWidth="1"/>
    <col min="9483" max="9727" width="9.109375" style="31"/>
    <col min="9728" max="9728" width="39.44140625" style="31" customWidth="1"/>
    <col min="9729" max="9729" width="8.88671875" style="31" bestFit="1" customWidth="1"/>
    <col min="9730" max="9730" width="9.88671875" style="31" bestFit="1" customWidth="1"/>
    <col min="9731" max="9738" width="8.6640625" style="31" customWidth="1"/>
    <col min="9739" max="9983" width="9.109375" style="31"/>
    <col min="9984" max="9984" width="39.44140625" style="31" customWidth="1"/>
    <col min="9985" max="9985" width="8.88671875" style="31" bestFit="1" customWidth="1"/>
    <col min="9986" max="9986" width="9.88671875" style="31" bestFit="1" customWidth="1"/>
    <col min="9987" max="9994" width="8.6640625" style="31" customWidth="1"/>
    <col min="9995" max="10239" width="9.109375" style="31"/>
    <col min="10240" max="10240" width="39.44140625" style="31" customWidth="1"/>
    <col min="10241" max="10241" width="8.88671875" style="31" bestFit="1" customWidth="1"/>
    <col min="10242" max="10242" width="9.88671875" style="31" bestFit="1" customWidth="1"/>
    <col min="10243" max="10250" width="8.6640625" style="31" customWidth="1"/>
    <col min="10251" max="10495" width="9.109375" style="31"/>
    <col min="10496" max="10496" width="39.44140625" style="31" customWidth="1"/>
    <col min="10497" max="10497" width="8.88671875" style="31" bestFit="1" customWidth="1"/>
    <col min="10498" max="10498" width="9.88671875" style="31" bestFit="1" customWidth="1"/>
    <col min="10499" max="10506" width="8.6640625" style="31" customWidth="1"/>
    <col min="10507" max="10751" width="9.109375" style="31"/>
    <col min="10752" max="10752" width="39.44140625" style="31" customWidth="1"/>
    <col min="10753" max="10753" width="8.88671875" style="31" bestFit="1" customWidth="1"/>
    <col min="10754" max="10754" width="9.88671875" style="31" bestFit="1" customWidth="1"/>
    <col min="10755" max="10762" width="8.6640625" style="31" customWidth="1"/>
    <col min="10763" max="11007" width="9.109375" style="31"/>
    <col min="11008" max="11008" width="39.44140625" style="31" customWidth="1"/>
    <col min="11009" max="11009" width="8.88671875" style="31" bestFit="1" customWidth="1"/>
    <col min="11010" max="11010" width="9.88671875" style="31" bestFit="1" customWidth="1"/>
    <col min="11011" max="11018" width="8.6640625" style="31" customWidth="1"/>
    <col min="11019" max="11263" width="9.109375" style="31"/>
    <col min="11264" max="11264" width="39.44140625" style="31" customWidth="1"/>
    <col min="11265" max="11265" width="8.88671875" style="31" bestFit="1" customWidth="1"/>
    <col min="11266" max="11266" width="9.88671875" style="31" bestFit="1" customWidth="1"/>
    <col min="11267" max="11274" width="8.6640625" style="31" customWidth="1"/>
    <col min="11275" max="11519" width="9.109375" style="31"/>
    <col min="11520" max="11520" width="39.44140625" style="31" customWidth="1"/>
    <col min="11521" max="11521" width="8.88671875" style="31" bestFit="1" customWidth="1"/>
    <col min="11522" max="11522" width="9.88671875" style="31" bestFit="1" customWidth="1"/>
    <col min="11523" max="11530" width="8.6640625" style="31" customWidth="1"/>
    <col min="11531" max="11775" width="9.109375" style="31"/>
    <col min="11776" max="11776" width="39.44140625" style="31" customWidth="1"/>
    <col min="11777" max="11777" width="8.88671875" style="31" bestFit="1" customWidth="1"/>
    <col min="11778" max="11778" width="9.88671875" style="31" bestFit="1" customWidth="1"/>
    <col min="11779" max="11786" width="8.6640625" style="31" customWidth="1"/>
    <col min="11787" max="12031" width="9.109375" style="31"/>
    <col min="12032" max="12032" width="39.44140625" style="31" customWidth="1"/>
    <col min="12033" max="12033" width="8.88671875" style="31" bestFit="1" customWidth="1"/>
    <col min="12034" max="12034" width="9.88671875" style="31" bestFit="1" customWidth="1"/>
    <col min="12035" max="12042" width="8.6640625" style="31" customWidth="1"/>
    <col min="12043" max="12287" width="9.109375" style="31"/>
    <col min="12288" max="12288" width="39.44140625" style="31" customWidth="1"/>
    <col min="12289" max="12289" width="8.88671875" style="31" bestFit="1" customWidth="1"/>
    <col min="12290" max="12290" width="9.88671875" style="31" bestFit="1" customWidth="1"/>
    <col min="12291" max="12298" width="8.6640625" style="31" customWidth="1"/>
    <col min="12299" max="12543" width="9.109375" style="31"/>
    <col min="12544" max="12544" width="39.44140625" style="31" customWidth="1"/>
    <col min="12545" max="12545" width="8.88671875" style="31" bestFit="1" customWidth="1"/>
    <col min="12546" max="12546" width="9.88671875" style="31" bestFit="1" customWidth="1"/>
    <col min="12547" max="12554" width="8.6640625" style="31" customWidth="1"/>
    <col min="12555" max="12799" width="9.109375" style="31"/>
    <col min="12800" max="12800" width="39.44140625" style="31" customWidth="1"/>
    <col min="12801" max="12801" width="8.88671875" style="31" bestFit="1" customWidth="1"/>
    <col min="12802" max="12802" width="9.88671875" style="31" bestFit="1" customWidth="1"/>
    <col min="12803" max="12810" width="8.6640625" style="31" customWidth="1"/>
    <col min="12811" max="13055" width="9.109375" style="31"/>
    <col min="13056" max="13056" width="39.44140625" style="31" customWidth="1"/>
    <col min="13057" max="13057" width="8.88671875" style="31" bestFit="1" customWidth="1"/>
    <col min="13058" max="13058" width="9.88671875" style="31" bestFit="1" customWidth="1"/>
    <col min="13059" max="13066" width="8.6640625" style="31" customWidth="1"/>
    <col min="13067" max="13311" width="9.109375" style="31"/>
    <col min="13312" max="13312" width="39.44140625" style="31" customWidth="1"/>
    <col min="13313" max="13313" width="8.88671875" style="31" bestFit="1" customWidth="1"/>
    <col min="13314" max="13314" width="9.88671875" style="31" bestFit="1" customWidth="1"/>
    <col min="13315" max="13322" width="8.6640625" style="31" customWidth="1"/>
    <col min="13323" max="13567" width="9.109375" style="31"/>
    <col min="13568" max="13568" width="39.44140625" style="31" customWidth="1"/>
    <col min="13569" max="13569" width="8.88671875" style="31" bestFit="1" customWidth="1"/>
    <col min="13570" max="13570" width="9.88671875" style="31" bestFit="1" customWidth="1"/>
    <col min="13571" max="13578" width="8.6640625" style="31" customWidth="1"/>
    <col min="13579" max="13823" width="9.109375" style="31"/>
    <col min="13824" max="13824" width="39.44140625" style="31" customWidth="1"/>
    <col min="13825" max="13825" width="8.88671875" style="31" bestFit="1" customWidth="1"/>
    <col min="13826" max="13826" width="9.88671875" style="31" bestFit="1" customWidth="1"/>
    <col min="13827" max="13834" width="8.6640625" style="31" customWidth="1"/>
    <col min="13835" max="14079" width="9.109375" style="31"/>
    <col min="14080" max="14080" width="39.44140625" style="31" customWidth="1"/>
    <col min="14081" max="14081" width="8.88671875" style="31" bestFit="1" customWidth="1"/>
    <col min="14082" max="14082" width="9.88671875" style="31" bestFit="1" customWidth="1"/>
    <col min="14083" max="14090" width="8.6640625" style="31" customWidth="1"/>
    <col min="14091" max="14335" width="9.109375" style="31"/>
    <col min="14336" max="14336" width="39.44140625" style="31" customWidth="1"/>
    <col min="14337" max="14337" width="8.88671875" style="31" bestFit="1" customWidth="1"/>
    <col min="14338" max="14338" width="9.88671875" style="31" bestFit="1" customWidth="1"/>
    <col min="14339" max="14346" width="8.6640625" style="31" customWidth="1"/>
    <col min="14347" max="14591" width="9.109375" style="31"/>
    <col min="14592" max="14592" width="39.44140625" style="31" customWidth="1"/>
    <col min="14593" max="14593" width="8.88671875" style="31" bestFit="1" customWidth="1"/>
    <col min="14594" max="14594" width="9.88671875" style="31" bestFit="1" customWidth="1"/>
    <col min="14595" max="14602" width="8.6640625" style="31" customWidth="1"/>
    <col min="14603" max="14847" width="9.109375" style="31"/>
    <col min="14848" max="14848" width="39.44140625" style="31" customWidth="1"/>
    <col min="14849" max="14849" width="8.88671875" style="31" bestFit="1" customWidth="1"/>
    <col min="14850" max="14850" width="9.88671875" style="31" bestFit="1" customWidth="1"/>
    <col min="14851" max="14858" width="8.6640625" style="31" customWidth="1"/>
    <col min="14859" max="15103" width="9.109375" style="31"/>
    <col min="15104" max="15104" width="39.44140625" style="31" customWidth="1"/>
    <col min="15105" max="15105" width="8.88671875" style="31" bestFit="1" customWidth="1"/>
    <col min="15106" max="15106" width="9.88671875" style="31" bestFit="1" customWidth="1"/>
    <col min="15107" max="15114" width="8.6640625" style="31" customWidth="1"/>
    <col min="15115" max="15359" width="9.109375" style="31"/>
    <col min="15360" max="15360" width="39.44140625" style="31" customWidth="1"/>
    <col min="15361" max="15361" width="8.88671875" style="31" bestFit="1" customWidth="1"/>
    <col min="15362" max="15362" width="9.88671875" style="31" bestFit="1" customWidth="1"/>
    <col min="15363" max="15370" width="8.6640625" style="31" customWidth="1"/>
    <col min="15371" max="15615" width="9.109375" style="31"/>
    <col min="15616" max="15616" width="39.44140625" style="31" customWidth="1"/>
    <col min="15617" max="15617" width="8.88671875" style="31" bestFit="1" customWidth="1"/>
    <col min="15618" max="15618" width="9.88671875" style="31" bestFit="1" customWidth="1"/>
    <col min="15619" max="15626" width="8.6640625" style="31" customWidth="1"/>
    <col min="15627" max="15871" width="9.109375" style="31"/>
    <col min="15872" max="15872" width="39.44140625" style="31" customWidth="1"/>
    <col min="15873" max="15873" width="8.88671875" style="31" bestFit="1" customWidth="1"/>
    <col min="15874" max="15874" width="9.88671875" style="31" bestFit="1" customWidth="1"/>
    <col min="15875" max="15882" width="8.6640625" style="31" customWidth="1"/>
    <col min="15883" max="16127" width="9.109375" style="31"/>
    <col min="16128" max="16128" width="39.44140625" style="31" customWidth="1"/>
    <col min="16129" max="16129" width="8.88671875" style="31" bestFit="1" customWidth="1"/>
    <col min="16130" max="16130" width="9.88671875" style="31" bestFit="1" customWidth="1"/>
    <col min="16131" max="16138" width="8.6640625" style="31" customWidth="1"/>
    <col min="16139" max="16384" width="9.109375" style="31"/>
  </cols>
  <sheetData>
    <row r="1" spans="1:56" ht="14.4" hidden="1" x14ac:dyDescent="0.3">
      <c r="A1" s="313"/>
      <c r="B1" s="314"/>
      <c r="C1" s="314"/>
      <c r="D1" s="314"/>
      <c r="E1" s="315"/>
      <c r="F1" s="315"/>
      <c r="G1" s="314"/>
      <c r="H1" s="314"/>
      <c r="I1" s="314"/>
      <c r="J1" s="315"/>
      <c r="K1" s="315"/>
      <c r="L1" s="314"/>
      <c r="M1" s="315"/>
      <c r="N1" s="315"/>
      <c r="O1" s="315"/>
      <c r="P1" s="315"/>
      <c r="Q1" s="29"/>
      <c r="R1" s="29"/>
      <c r="S1" s="29"/>
      <c r="T1" s="30"/>
      <c r="U1" s="29"/>
      <c r="V1" s="29"/>
      <c r="W1" s="29"/>
      <c r="X1" s="30"/>
      <c r="Y1" s="29"/>
      <c r="Z1" s="29"/>
      <c r="AA1" s="29"/>
      <c r="AB1" s="30"/>
      <c r="AC1" s="29"/>
      <c r="AD1" s="29"/>
      <c r="AE1" s="29"/>
      <c r="AF1" s="30"/>
      <c r="AG1" s="29"/>
      <c r="AH1" s="29"/>
      <c r="AI1" s="29"/>
      <c r="AJ1" s="30"/>
      <c r="AK1" s="29"/>
      <c r="AL1" s="29"/>
      <c r="AM1" s="29"/>
      <c r="AN1" s="30"/>
      <c r="AO1" s="29"/>
      <c r="AP1" s="29"/>
      <c r="AQ1" s="29"/>
      <c r="AR1" s="30"/>
      <c r="AS1" s="29"/>
      <c r="AT1" s="29"/>
      <c r="AU1" s="29"/>
      <c r="AV1" s="30"/>
      <c r="AW1" s="29"/>
      <c r="AX1" s="29"/>
      <c r="AY1" s="29"/>
      <c r="AZ1" s="30"/>
      <c r="BB1" s="31" t="s">
        <v>733</v>
      </c>
    </row>
    <row r="2" spans="1:56" hidden="1" x14ac:dyDescent="0.3">
      <c r="A2" s="29"/>
      <c r="B2" s="22"/>
      <c r="C2" s="29"/>
      <c r="D2" s="29"/>
      <c r="H2" s="29"/>
      <c r="I2" s="29"/>
      <c r="M2" s="29"/>
      <c r="N2" s="29"/>
      <c r="Q2" s="29"/>
      <c r="R2" s="29"/>
      <c r="U2" s="29"/>
      <c r="V2" s="29"/>
      <c r="Y2" s="29"/>
      <c r="Z2" s="29"/>
      <c r="AC2" s="29"/>
      <c r="AD2" s="29"/>
      <c r="AG2" s="29"/>
      <c r="AH2" s="29"/>
      <c r="AK2" s="29"/>
      <c r="AL2" s="29"/>
      <c r="AO2" s="29"/>
      <c r="AP2" s="29"/>
      <c r="AS2" s="29"/>
      <c r="AT2" s="29"/>
      <c r="AW2" s="29"/>
      <c r="AX2" s="29"/>
    </row>
    <row r="3" spans="1:56" ht="17.399999999999999" x14ac:dyDescent="0.3">
      <c r="A3" s="780" t="s">
        <v>778</v>
      </c>
      <c r="B3" s="780"/>
      <c r="C3" s="780"/>
      <c r="D3" s="780"/>
      <c r="E3" s="780"/>
      <c r="F3" s="780"/>
      <c r="G3" s="780"/>
      <c r="H3" s="780"/>
      <c r="I3" s="781"/>
      <c r="J3" s="781"/>
      <c r="K3" s="781"/>
      <c r="L3" s="781"/>
      <c r="M3" s="781"/>
      <c r="N3" s="781"/>
      <c r="O3" s="781"/>
      <c r="P3" s="781"/>
      <c r="Q3" s="29"/>
      <c r="R3" s="29"/>
      <c r="S3" s="29"/>
      <c r="T3" s="30"/>
      <c r="U3" s="29"/>
      <c r="V3" s="29"/>
      <c r="W3" s="29"/>
      <c r="X3" s="30"/>
      <c r="Y3" s="29"/>
      <c r="Z3" s="29"/>
      <c r="AA3" s="29"/>
      <c r="AB3" s="30"/>
      <c r="AC3" s="29"/>
      <c r="AD3" s="29"/>
      <c r="AE3" s="29"/>
      <c r="AF3" s="30"/>
      <c r="AG3" s="29"/>
      <c r="AH3" s="29"/>
      <c r="AI3" s="29"/>
      <c r="AJ3" s="30"/>
      <c r="AK3" s="29"/>
      <c r="AL3" s="29"/>
      <c r="AM3" s="29"/>
      <c r="AN3" s="30"/>
      <c r="AO3" s="29"/>
      <c r="AP3" s="29"/>
      <c r="AQ3" s="29"/>
      <c r="AR3" s="30"/>
      <c r="AS3" s="29"/>
      <c r="AT3" s="29"/>
      <c r="AU3" s="29"/>
      <c r="AV3" s="30"/>
      <c r="AW3" s="29"/>
      <c r="AX3" s="29"/>
      <c r="AY3" s="29"/>
      <c r="AZ3" s="30"/>
    </row>
    <row r="4" spans="1:56" ht="17.399999999999999" x14ac:dyDescent="0.3">
      <c r="A4" s="780" t="s">
        <v>779</v>
      </c>
      <c r="B4" s="780"/>
      <c r="C4" s="780"/>
      <c r="D4" s="780"/>
      <c r="E4" s="780"/>
      <c r="F4" s="780"/>
      <c r="G4" s="780"/>
      <c r="H4" s="780"/>
      <c r="I4" s="782"/>
      <c r="J4" s="782"/>
      <c r="K4" s="782"/>
      <c r="L4" s="782"/>
      <c r="M4" s="782"/>
      <c r="N4" s="782"/>
      <c r="O4" s="782"/>
      <c r="P4" s="782"/>
      <c r="Q4" s="35"/>
      <c r="R4" s="35"/>
      <c r="S4" s="35"/>
      <c r="T4" s="36"/>
      <c r="U4" s="35"/>
    </row>
    <row r="5" spans="1:56" ht="15.6" x14ac:dyDescent="0.3">
      <c r="A5" s="37" t="s">
        <v>684</v>
      </c>
      <c r="B5" s="38"/>
      <c r="C5" s="37"/>
      <c r="D5" s="37"/>
      <c r="E5" s="37"/>
      <c r="F5" s="37"/>
      <c r="G5" s="38"/>
      <c r="H5" s="37"/>
      <c r="I5" s="37"/>
      <c r="J5" s="37"/>
      <c r="K5" s="37"/>
      <c r="L5" s="38"/>
      <c r="M5" s="37"/>
      <c r="N5" s="37"/>
      <c r="O5" s="37"/>
      <c r="P5" s="38"/>
      <c r="Q5" s="37"/>
      <c r="R5" s="37"/>
      <c r="S5" s="37"/>
      <c r="T5" s="38"/>
      <c r="U5" s="37"/>
    </row>
    <row r="6" spans="1:56" ht="17.399999999999999" x14ac:dyDescent="0.3">
      <c r="A6" s="39" t="s">
        <v>683</v>
      </c>
      <c r="B6" s="22"/>
      <c r="C6" s="29"/>
      <c r="D6" s="29"/>
      <c r="E6" s="29"/>
      <c r="F6" s="29"/>
      <c r="G6" s="30"/>
      <c r="H6" s="29"/>
      <c r="I6" s="29"/>
      <c r="J6" s="29"/>
      <c r="K6" s="29"/>
      <c r="L6" s="30"/>
      <c r="M6" s="29"/>
      <c r="N6" s="29"/>
      <c r="O6" s="29"/>
      <c r="P6" s="30"/>
      <c r="Q6" s="29"/>
      <c r="R6" s="29"/>
      <c r="S6" s="29"/>
      <c r="T6" s="30"/>
      <c r="U6" s="29"/>
      <c r="V6" s="29"/>
      <c r="W6" s="29"/>
      <c r="X6" s="30"/>
      <c r="Y6" s="29"/>
      <c r="Z6" s="29"/>
      <c r="AA6" s="29"/>
      <c r="AB6" s="30"/>
      <c r="AC6" s="29"/>
      <c r="AD6" s="29"/>
      <c r="AE6" s="29"/>
      <c r="AF6" s="30"/>
      <c r="AG6" s="29"/>
      <c r="AH6" s="29"/>
      <c r="AI6" s="29"/>
      <c r="AJ6" s="30"/>
      <c r="AK6" s="29"/>
      <c r="AL6" s="29"/>
      <c r="AM6" s="29"/>
      <c r="AN6" s="30"/>
      <c r="AO6" s="29"/>
      <c r="AP6" s="29"/>
      <c r="AQ6" s="29"/>
      <c r="AR6" s="30"/>
      <c r="AS6" s="29"/>
      <c r="AT6" s="29"/>
      <c r="AU6" s="29"/>
      <c r="AV6" s="30"/>
      <c r="AW6" s="29"/>
      <c r="AX6" s="29"/>
      <c r="AY6" s="29"/>
      <c r="AZ6" s="30"/>
    </row>
    <row r="7" spans="1:56" ht="14.4" thickBot="1" x14ac:dyDescent="0.35">
      <c r="A7" s="40" t="s">
        <v>469</v>
      </c>
      <c r="B7" s="22"/>
      <c r="C7" s="29"/>
      <c r="D7" s="29"/>
      <c r="E7" s="29"/>
      <c r="F7" s="29"/>
      <c r="G7" s="30"/>
      <c r="H7" s="29"/>
      <c r="I7" s="29"/>
      <c r="J7" s="29"/>
      <c r="K7" s="29"/>
      <c r="L7" s="30"/>
      <c r="M7" s="29"/>
      <c r="N7" s="29"/>
      <c r="O7" s="29"/>
      <c r="P7" s="30"/>
      <c r="Q7" s="29"/>
      <c r="R7" s="29"/>
      <c r="S7" s="29"/>
      <c r="T7" s="30"/>
      <c r="U7" s="29"/>
      <c r="V7" s="29"/>
      <c r="W7" s="29"/>
      <c r="X7" s="30"/>
      <c r="Y7" s="29"/>
      <c r="Z7" s="29"/>
      <c r="AA7" s="29"/>
      <c r="AB7" s="30"/>
      <c r="AC7" s="29"/>
      <c r="AD7" s="29"/>
      <c r="AE7" s="29"/>
      <c r="AF7" s="30"/>
      <c r="AG7" s="29"/>
      <c r="AH7" s="29"/>
      <c r="AI7" s="29"/>
      <c r="AJ7" s="30"/>
      <c r="AK7" s="29"/>
      <c r="AL7" s="29"/>
      <c r="AM7" s="29"/>
      <c r="AN7" s="30"/>
      <c r="AO7" s="29"/>
      <c r="AP7" s="29"/>
      <c r="AQ7" s="29"/>
      <c r="AR7" s="30"/>
      <c r="AS7" s="29"/>
      <c r="AT7" s="29"/>
      <c r="AU7" s="29"/>
      <c r="AV7" s="30"/>
      <c r="AW7" s="29"/>
      <c r="AX7" s="29"/>
      <c r="AY7" s="29"/>
      <c r="AZ7" s="30"/>
    </row>
    <row r="8" spans="1:56" s="43" customFormat="1" ht="17.25" customHeight="1" x14ac:dyDescent="0.25">
      <c r="A8" s="41"/>
      <c r="B8" s="42"/>
      <c r="C8" s="783" t="s">
        <v>209</v>
      </c>
      <c r="D8" s="784"/>
      <c r="E8" s="784"/>
      <c r="F8" s="784"/>
      <c r="G8" s="789"/>
      <c r="H8" s="783" t="s">
        <v>208</v>
      </c>
      <c r="I8" s="784"/>
      <c r="J8" s="784"/>
      <c r="K8" s="784"/>
      <c r="L8" s="789"/>
      <c r="M8" s="786" t="s">
        <v>207</v>
      </c>
      <c r="N8" s="787"/>
      <c r="O8" s="788"/>
      <c r="P8" s="20"/>
      <c r="Q8" s="783" t="s">
        <v>206</v>
      </c>
      <c r="R8" s="784"/>
      <c r="S8" s="785"/>
      <c r="T8" s="20"/>
      <c r="U8" s="783" t="s">
        <v>206</v>
      </c>
      <c r="V8" s="784"/>
      <c r="W8" s="785"/>
      <c r="X8" s="20"/>
      <c r="Y8" s="783" t="s">
        <v>205</v>
      </c>
      <c r="Z8" s="784"/>
      <c r="AA8" s="785"/>
      <c r="AB8" s="20"/>
      <c r="AC8" s="783" t="s">
        <v>204</v>
      </c>
      <c r="AD8" s="784"/>
      <c r="AE8" s="785"/>
      <c r="AF8" s="20"/>
      <c r="AG8" s="783" t="s">
        <v>203</v>
      </c>
      <c r="AH8" s="784"/>
      <c r="AI8" s="785"/>
      <c r="AJ8" s="20"/>
      <c r="AK8" s="783" t="s">
        <v>202</v>
      </c>
      <c r="AL8" s="784"/>
      <c r="AM8" s="785"/>
      <c r="AN8" s="20"/>
      <c r="AO8" s="783" t="s">
        <v>201</v>
      </c>
      <c r="AP8" s="784"/>
      <c r="AQ8" s="785"/>
      <c r="AR8" s="20"/>
      <c r="AS8" s="783" t="s">
        <v>200</v>
      </c>
      <c r="AT8" s="784"/>
      <c r="AU8" s="785"/>
      <c r="AV8" s="20"/>
      <c r="AW8" s="783" t="s">
        <v>199</v>
      </c>
      <c r="AX8" s="784"/>
      <c r="AY8" s="785"/>
      <c r="AZ8" s="383"/>
      <c r="BA8" s="793" t="s">
        <v>730</v>
      </c>
      <c r="BB8" s="794"/>
      <c r="BC8" s="794"/>
      <c r="BD8" s="795"/>
    </row>
    <row r="9" spans="1:56" s="43" customFormat="1" ht="33" customHeight="1" x14ac:dyDescent="0.3">
      <c r="A9" s="18" t="s">
        <v>197</v>
      </c>
      <c r="B9" s="27" t="s">
        <v>463</v>
      </c>
      <c r="C9" s="45" t="s">
        <v>195</v>
      </c>
      <c r="D9" s="46" t="s">
        <v>194</v>
      </c>
      <c r="E9" s="396" t="s">
        <v>732</v>
      </c>
      <c r="F9" s="396" t="s">
        <v>731</v>
      </c>
      <c r="G9" s="16" t="s">
        <v>462</v>
      </c>
      <c r="H9" s="45" t="s">
        <v>195</v>
      </c>
      <c r="I9" s="46" t="s">
        <v>194</v>
      </c>
      <c r="J9" s="396" t="s">
        <v>732</v>
      </c>
      <c r="K9" s="396" t="s">
        <v>731</v>
      </c>
      <c r="L9" s="16" t="s">
        <v>462</v>
      </c>
      <c r="M9" s="45" t="s">
        <v>195</v>
      </c>
      <c r="N9" s="46" t="s">
        <v>194</v>
      </c>
      <c r="O9" s="46" t="s">
        <v>193</v>
      </c>
      <c r="P9" s="16" t="s">
        <v>462</v>
      </c>
      <c r="Q9" s="45" t="s">
        <v>195</v>
      </c>
      <c r="R9" s="46" t="s">
        <v>194</v>
      </c>
      <c r="S9" s="46" t="s">
        <v>193</v>
      </c>
      <c r="T9" s="16" t="s">
        <v>462</v>
      </c>
      <c r="U9" s="45" t="s">
        <v>195</v>
      </c>
      <c r="V9" s="46" t="s">
        <v>194</v>
      </c>
      <c r="W9" s="46" t="s">
        <v>193</v>
      </c>
      <c r="X9" s="16" t="s">
        <v>462</v>
      </c>
      <c r="Y9" s="45" t="s">
        <v>195</v>
      </c>
      <c r="Z9" s="46" t="s">
        <v>194</v>
      </c>
      <c r="AA9" s="46" t="s">
        <v>193</v>
      </c>
      <c r="AB9" s="16" t="s">
        <v>462</v>
      </c>
      <c r="AC9" s="45" t="s">
        <v>195</v>
      </c>
      <c r="AD9" s="46" t="s">
        <v>194</v>
      </c>
      <c r="AE9" s="46" t="s">
        <v>193</v>
      </c>
      <c r="AF9" s="16" t="s">
        <v>462</v>
      </c>
      <c r="AG9" s="45" t="s">
        <v>195</v>
      </c>
      <c r="AH9" s="46" t="s">
        <v>194</v>
      </c>
      <c r="AI9" s="46" t="s">
        <v>193</v>
      </c>
      <c r="AJ9" s="16" t="s">
        <v>462</v>
      </c>
      <c r="AK9" s="45" t="s">
        <v>195</v>
      </c>
      <c r="AL9" s="46" t="s">
        <v>194</v>
      </c>
      <c r="AM9" s="46" t="s">
        <v>193</v>
      </c>
      <c r="AN9" s="16" t="s">
        <v>462</v>
      </c>
      <c r="AO9" s="45" t="s">
        <v>195</v>
      </c>
      <c r="AP9" s="46" t="s">
        <v>194</v>
      </c>
      <c r="AQ9" s="46" t="s">
        <v>193</v>
      </c>
      <c r="AR9" s="16" t="s">
        <v>462</v>
      </c>
      <c r="AS9" s="45" t="s">
        <v>195</v>
      </c>
      <c r="AT9" s="46" t="s">
        <v>194</v>
      </c>
      <c r="AU9" s="46" t="s">
        <v>193</v>
      </c>
      <c r="AV9" s="16" t="s">
        <v>462</v>
      </c>
      <c r="AW9" s="45" t="s">
        <v>195</v>
      </c>
      <c r="AX9" s="46" t="s">
        <v>194</v>
      </c>
      <c r="AY9" s="46" t="s">
        <v>193</v>
      </c>
      <c r="AZ9" s="384" t="s">
        <v>462</v>
      </c>
      <c r="BA9" s="407" t="s">
        <v>195</v>
      </c>
      <c r="BB9" s="409" t="s">
        <v>732</v>
      </c>
      <c r="BC9" s="408" t="s">
        <v>194</v>
      </c>
      <c r="BD9" s="406" t="s">
        <v>462</v>
      </c>
    </row>
    <row r="10" spans="1:56" s="50" customFormat="1" x14ac:dyDescent="0.3">
      <c r="A10" s="24" t="s">
        <v>461</v>
      </c>
      <c r="B10" s="23" t="s">
        <v>460</v>
      </c>
      <c r="C10" s="47">
        <v>19441000</v>
      </c>
      <c r="D10" s="48"/>
      <c r="E10" s="397">
        <v>0</v>
      </c>
      <c r="F10" s="397">
        <v>0</v>
      </c>
      <c r="G10" s="49">
        <f t="shared" ref="G10:G16" si="0">SUM(C10:D10)</f>
        <v>19441000</v>
      </c>
      <c r="H10" s="47">
        <v>-1000000</v>
      </c>
      <c r="I10" s="48"/>
      <c r="J10" s="397">
        <v>0</v>
      </c>
      <c r="K10" s="397">
        <v>0</v>
      </c>
      <c r="L10" s="49">
        <f t="shared" ref="L10:L22" si="1">SUM(G10:I10)</f>
        <v>18441000</v>
      </c>
      <c r="M10" s="47"/>
      <c r="N10" s="48"/>
      <c r="O10" s="48"/>
      <c r="P10" s="49">
        <f t="shared" ref="P10:P22" si="2">SUM(L10:O10)</f>
        <v>18441000</v>
      </c>
      <c r="Q10" s="47"/>
      <c r="R10" s="48"/>
      <c r="S10" s="48"/>
      <c r="T10" s="49">
        <f t="shared" ref="T10:T22" si="3">SUM(P10:S10)</f>
        <v>18441000</v>
      </c>
      <c r="U10" s="47"/>
      <c r="V10" s="48"/>
      <c r="W10" s="48"/>
      <c r="X10" s="49">
        <f t="shared" ref="X10:X22" si="4">SUM(T10:W10)</f>
        <v>18441000</v>
      </c>
      <c r="Y10" s="47"/>
      <c r="Z10" s="48"/>
      <c r="AA10" s="48"/>
      <c r="AB10" s="49">
        <f t="shared" ref="AB10:AB22" si="5">SUM(X10:AA10)</f>
        <v>18441000</v>
      </c>
      <c r="AC10" s="47"/>
      <c r="AD10" s="48"/>
      <c r="AE10" s="48"/>
      <c r="AF10" s="49">
        <f t="shared" ref="AF10:AF22" si="6">SUM(AB10:AE10)</f>
        <v>18441000</v>
      </c>
      <c r="AG10" s="47"/>
      <c r="AH10" s="48"/>
      <c r="AI10" s="48"/>
      <c r="AJ10" s="49">
        <f t="shared" ref="AJ10:AJ22" si="7">SUM(AF10:AI10)</f>
        <v>18441000</v>
      </c>
      <c r="AK10" s="47"/>
      <c r="AL10" s="48"/>
      <c r="AM10" s="48"/>
      <c r="AN10" s="49">
        <f t="shared" ref="AN10:AN22" si="8">SUM(AJ10:AM10)</f>
        <v>18441000</v>
      </c>
      <c r="AO10" s="47"/>
      <c r="AP10" s="48"/>
      <c r="AQ10" s="48"/>
      <c r="AR10" s="49">
        <f t="shared" ref="AR10:AR22" si="9">SUM(AN10:AQ10)</f>
        <v>18441000</v>
      </c>
      <c r="AS10" s="47"/>
      <c r="AT10" s="48"/>
      <c r="AU10" s="48"/>
      <c r="AV10" s="49">
        <f t="shared" ref="AV10:AV22" si="10">SUM(AR10:AU10)</f>
        <v>18441000</v>
      </c>
      <c r="AW10" s="47"/>
      <c r="AX10" s="48"/>
      <c r="AY10" s="48"/>
      <c r="AZ10" s="385">
        <f t="shared" ref="AZ10:AZ22" si="11">SUM(AV10:AY10)</f>
        <v>18441000</v>
      </c>
      <c r="BA10" s="395">
        <f>BD10-L10</f>
        <v>2253625</v>
      </c>
      <c r="BB10" s="410">
        <v>0</v>
      </c>
      <c r="BC10" s="403">
        <v>0</v>
      </c>
      <c r="BD10" s="391">
        <v>20694625</v>
      </c>
    </row>
    <row r="11" spans="1:56" s="50" customFormat="1" hidden="1" x14ac:dyDescent="0.3">
      <c r="A11" s="24" t="s">
        <v>459</v>
      </c>
      <c r="B11" s="23" t="s">
        <v>458</v>
      </c>
      <c r="C11" s="47"/>
      <c r="D11" s="48"/>
      <c r="E11" s="397">
        <v>0</v>
      </c>
      <c r="F11" s="397">
        <v>0</v>
      </c>
      <c r="G11" s="49">
        <f t="shared" si="0"/>
        <v>0</v>
      </c>
      <c r="H11" s="47"/>
      <c r="I11" s="48"/>
      <c r="J11" s="397">
        <v>0</v>
      </c>
      <c r="K11" s="397">
        <v>0</v>
      </c>
      <c r="L11" s="49">
        <f t="shared" si="1"/>
        <v>0</v>
      </c>
      <c r="M11" s="47"/>
      <c r="N11" s="48"/>
      <c r="O11" s="48"/>
      <c r="P11" s="49">
        <f t="shared" si="2"/>
        <v>0</v>
      </c>
      <c r="Q11" s="47"/>
      <c r="R11" s="48"/>
      <c r="S11" s="48"/>
      <c r="T11" s="49">
        <f t="shared" si="3"/>
        <v>0</v>
      </c>
      <c r="U11" s="47"/>
      <c r="V11" s="48"/>
      <c r="W11" s="48"/>
      <c r="X11" s="49">
        <f t="shared" si="4"/>
        <v>0</v>
      </c>
      <c r="Y11" s="47"/>
      <c r="Z11" s="48"/>
      <c r="AA11" s="48"/>
      <c r="AB11" s="49">
        <f t="shared" si="5"/>
        <v>0</v>
      </c>
      <c r="AC11" s="47"/>
      <c r="AD11" s="48"/>
      <c r="AE11" s="48"/>
      <c r="AF11" s="49">
        <f t="shared" si="6"/>
        <v>0</v>
      </c>
      <c r="AG11" s="47"/>
      <c r="AH11" s="48"/>
      <c r="AI11" s="48"/>
      <c r="AJ11" s="49">
        <f t="shared" si="7"/>
        <v>0</v>
      </c>
      <c r="AK11" s="47"/>
      <c r="AL11" s="48"/>
      <c r="AM11" s="48"/>
      <c r="AN11" s="49">
        <f t="shared" si="8"/>
        <v>0</v>
      </c>
      <c r="AO11" s="47"/>
      <c r="AP11" s="48"/>
      <c r="AQ11" s="48"/>
      <c r="AR11" s="49">
        <f t="shared" si="9"/>
        <v>0</v>
      </c>
      <c r="AS11" s="47"/>
      <c r="AT11" s="48"/>
      <c r="AU11" s="48"/>
      <c r="AV11" s="49">
        <f t="shared" si="10"/>
        <v>0</v>
      </c>
      <c r="AW11" s="47"/>
      <c r="AX11" s="48"/>
      <c r="AY11" s="48"/>
      <c r="AZ11" s="385">
        <f t="shared" si="11"/>
        <v>0</v>
      </c>
      <c r="BA11" s="395">
        <f t="shared" ref="BA11:BA74" si="12">BD11-L11</f>
        <v>0</v>
      </c>
      <c r="BB11" s="410">
        <v>0</v>
      </c>
      <c r="BC11" s="403">
        <v>0</v>
      </c>
      <c r="BD11" s="391"/>
    </row>
    <row r="12" spans="1:56" s="50" customFormat="1" x14ac:dyDescent="0.3">
      <c r="A12" s="24" t="s">
        <v>457</v>
      </c>
      <c r="B12" s="23" t="s">
        <v>456</v>
      </c>
      <c r="C12" s="47">
        <v>0</v>
      </c>
      <c r="D12" s="48"/>
      <c r="E12" s="397">
        <v>0</v>
      </c>
      <c r="F12" s="397">
        <v>0</v>
      </c>
      <c r="G12" s="49">
        <f t="shared" si="0"/>
        <v>0</v>
      </c>
      <c r="H12" s="47">
        <v>339650</v>
      </c>
      <c r="I12" s="48"/>
      <c r="J12" s="397">
        <v>0</v>
      </c>
      <c r="K12" s="397">
        <v>0</v>
      </c>
      <c r="L12" s="49">
        <f t="shared" si="1"/>
        <v>339650</v>
      </c>
      <c r="M12" s="47"/>
      <c r="N12" s="48"/>
      <c r="O12" s="48"/>
      <c r="P12" s="49">
        <f t="shared" si="2"/>
        <v>339650</v>
      </c>
      <c r="Q12" s="47"/>
      <c r="R12" s="48"/>
      <c r="S12" s="48"/>
      <c r="T12" s="49">
        <f t="shared" si="3"/>
        <v>339650</v>
      </c>
      <c r="U12" s="47"/>
      <c r="V12" s="48"/>
      <c r="W12" s="48"/>
      <c r="X12" s="49">
        <f t="shared" si="4"/>
        <v>339650</v>
      </c>
      <c r="Y12" s="47"/>
      <c r="Z12" s="48"/>
      <c r="AA12" s="48"/>
      <c r="AB12" s="49">
        <f t="shared" si="5"/>
        <v>339650</v>
      </c>
      <c r="AC12" s="47"/>
      <c r="AD12" s="48"/>
      <c r="AE12" s="48"/>
      <c r="AF12" s="49">
        <f t="shared" si="6"/>
        <v>339650</v>
      </c>
      <c r="AG12" s="47"/>
      <c r="AH12" s="48"/>
      <c r="AI12" s="48"/>
      <c r="AJ12" s="49">
        <f t="shared" si="7"/>
        <v>339650</v>
      </c>
      <c r="AK12" s="47"/>
      <c r="AL12" s="48"/>
      <c r="AM12" s="48"/>
      <c r="AN12" s="49">
        <f t="shared" si="8"/>
        <v>339650</v>
      </c>
      <c r="AO12" s="47"/>
      <c r="AP12" s="48"/>
      <c r="AQ12" s="48"/>
      <c r="AR12" s="49">
        <f t="shared" si="9"/>
        <v>339650</v>
      </c>
      <c r="AS12" s="47"/>
      <c r="AT12" s="48"/>
      <c r="AU12" s="48"/>
      <c r="AV12" s="49">
        <f t="shared" si="10"/>
        <v>339650</v>
      </c>
      <c r="AW12" s="47"/>
      <c r="AX12" s="48"/>
      <c r="AY12" s="48"/>
      <c r="AZ12" s="385">
        <f t="shared" si="11"/>
        <v>339650</v>
      </c>
      <c r="BA12" s="395">
        <f t="shared" si="12"/>
        <v>-144650</v>
      </c>
      <c r="BB12" s="410">
        <v>0</v>
      </c>
      <c r="BC12" s="403">
        <v>0</v>
      </c>
      <c r="BD12" s="391">
        <v>195000</v>
      </c>
    </row>
    <row r="13" spans="1:56" s="50" customFormat="1" hidden="1" x14ac:dyDescent="0.3">
      <c r="A13" s="24" t="s">
        <v>455</v>
      </c>
      <c r="B13" s="23" t="s">
        <v>454</v>
      </c>
      <c r="C13" s="47"/>
      <c r="D13" s="48"/>
      <c r="E13" s="397">
        <v>0</v>
      </c>
      <c r="F13" s="397">
        <v>0</v>
      </c>
      <c r="G13" s="49">
        <f t="shared" si="0"/>
        <v>0</v>
      </c>
      <c r="H13" s="47"/>
      <c r="I13" s="48"/>
      <c r="J13" s="397">
        <v>0</v>
      </c>
      <c r="K13" s="397">
        <v>0</v>
      </c>
      <c r="L13" s="49">
        <f t="shared" si="1"/>
        <v>0</v>
      </c>
      <c r="M13" s="47"/>
      <c r="N13" s="48"/>
      <c r="O13" s="48"/>
      <c r="P13" s="49">
        <f t="shared" si="2"/>
        <v>0</v>
      </c>
      <c r="Q13" s="47"/>
      <c r="R13" s="48"/>
      <c r="S13" s="48"/>
      <c r="T13" s="49">
        <f t="shared" si="3"/>
        <v>0</v>
      </c>
      <c r="U13" s="47"/>
      <c r="V13" s="48"/>
      <c r="W13" s="48"/>
      <c r="X13" s="49">
        <f t="shared" si="4"/>
        <v>0</v>
      </c>
      <c r="Y13" s="47"/>
      <c r="Z13" s="48"/>
      <c r="AA13" s="48"/>
      <c r="AB13" s="49">
        <f t="shared" si="5"/>
        <v>0</v>
      </c>
      <c r="AC13" s="47"/>
      <c r="AD13" s="48"/>
      <c r="AE13" s="48"/>
      <c r="AF13" s="49">
        <f t="shared" si="6"/>
        <v>0</v>
      </c>
      <c r="AG13" s="47"/>
      <c r="AH13" s="48"/>
      <c r="AI13" s="48"/>
      <c r="AJ13" s="49">
        <f t="shared" si="7"/>
        <v>0</v>
      </c>
      <c r="AK13" s="47"/>
      <c r="AL13" s="48"/>
      <c r="AM13" s="48"/>
      <c r="AN13" s="49">
        <f t="shared" si="8"/>
        <v>0</v>
      </c>
      <c r="AO13" s="47"/>
      <c r="AP13" s="48"/>
      <c r="AQ13" s="48"/>
      <c r="AR13" s="49">
        <f t="shared" si="9"/>
        <v>0</v>
      </c>
      <c r="AS13" s="47"/>
      <c r="AT13" s="48"/>
      <c r="AU13" s="48"/>
      <c r="AV13" s="49">
        <f t="shared" si="10"/>
        <v>0</v>
      </c>
      <c r="AW13" s="47"/>
      <c r="AX13" s="48"/>
      <c r="AY13" s="48"/>
      <c r="AZ13" s="385">
        <f t="shared" si="11"/>
        <v>0</v>
      </c>
      <c r="BA13" s="395">
        <f t="shared" si="12"/>
        <v>0</v>
      </c>
      <c r="BB13" s="410">
        <v>0</v>
      </c>
      <c r="BC13" s="403">
        <v>0</v>
      </c>
      <c r="BD13" s="391"/>
    </row>
    <row r="14" spans="1:56" s="50" customFormat="1" hidden="1" x14ac:dyDescent="0.3">
      <c r="A14" s="24" t="s">
        <v>453</v>
      </c>
      <c r="B14" s="23" t="s">
        <v>452</v>
      </c>
      <c r="C14" s="47"/>
      <c r="D14" s="48"/>
      <c r="E14" s="397">
        <v>0</v>
      </c>
      <c r="F14" s="397">
        <v>0</v>
      </c>
      <c r="G14" s="49">
        <f t="shared" si="0"/>
        <v>0</v>
      </c>
      <c r="H14" s="47"/>
      <c r="I14" s="48"/>
      <c r="J14" s="397">
        <v>0</v>
      </c>
      <c r="K14" s="397">
        <v>0</v>
      </c>
      <c r="L14" s="49">
        <f t="shared" si="1"/>
        <v>0</v>
      </c>
      <c r="M14" s="47"/>
      <c r="N14" s="48"/>
      <c r="O14" s="48"/>
      <c r="P14" s="49">
        <f t="shared" si="2"/>
        <v>0</v>
      </c>
      <c r="Q14" s="47"/>
      <c r="R14" s="48"/>
      <c r="S14" s="48"/>
      <c r="T14" s="49">
        <f t="shared" si="3"/>
        <v>0</v>
      </c>
      <c r="U14" s="47"/>
      <c r="V14" s="48"/>
      <c r="W14" s="48"/>
      <c r="X14" s="49">
        <f t="shared" si="4"/>
        <v>0</v>
      </c>
      <c r="Y14" s="47"/>
      <c r="Z14" s="48"/>
      <c r="AA14" s="48"/>
      <c r="AB14" s="49">
        <f t="shared" si="5"/>
        <v>0</v>
      </c>
      <c r="AC14" s="47"/>
      <c r="AD14" s="48"/>
      <c r="AE14" s="48"/>
      <c r="AF14" s="49">
        <f t="shared" si="6"/>
        <v>0</v>
      </c>
      <c r="AG14" s="47"/>
      <c r="AH14" s="48"/>
      <c r="AI14" s="48"/>
      <c r="AJ14" s="49">
        <f t="shared" si="7"/>
        <v>0</v>
      </c>
      <c r="AK14" s="47"/>
      <c r="AL14" s="48"/>
      <c r="AM14" s="48"/>
      <c r="AN14" s="49">
        <f t="shared" si="8"/>
        <v>0</v>
      </c>
      <c r="AO14" s="47"/>
      <c r="AP14" s="48"/>
      <c r="AQ14" s="48"/>
      <c r="AR14" s="49">
        <f t="shared" si="9"/>
        <v>0</v>
      </c>
      <c r="AS14" s="47"/>
      <c r="AT14" s="48"/>
      <c r="AU14" s="48"/>
      <c r="AV14" s="49">
        <f t="shared" si="10"/>
        <v>0</v>
      </c>
      <c r="AW14" s="47"/>
      <c r="AX14" s="48"/>
      <c r="AY14" s="48"/>
      <c r="AZ14" s="385">
        <f t="shared" si="11"/>
        <v>0</v>
      </c>
      <c r="BA14" s="395">
        <f t="shared" si="12"/>
        <v>0</v>
      </c>
      <c r="BB14" s="410">
        <v>0</v>
      </c>
      <c r="BC14" s="403">
        <v>0</v>
      </c>
      <c r="BD14" s="391"/>
    </row>
    <row r="15" spans="1:56" s="50" customFormat="1" hidden="1" x14ac:dyDescent="0.3">
      <c r="A15" s="24" t="s">
        <v>451</v>
      </c>
      <c r="B15" s="23" t="s">
        <v>450</v>
      </c>
      <c r="C15" s="47"/>
      <c r="D15" s="48"/>
      <c r="E15" s="397">
        <v>0</v>
      </c>
      <c r="F15" s="397">
        <v>0</v>
      </c>
      <c r="G15" s="49">
        <f t="shared" si="0"/>
        <v>0</v>
      </c>
      <c r="H15" s="47"/>
      <c r="I15" s="48"/>
      <c r="J15" s="397">
        <v>0</v>
      </c>
      <c r="K15" s="397">
        <v>0</v>
      </c>
      <c r="L15" s="49">
        <f t="shared" si="1"/>
        <v>0</v>
      </c>
      <c r="M15" s="47"/>
      <c r="N15" s="48"/>
      <c r="O15" s="48"/>
      <c r="P15" s="49">
        <f t="shared" si="2"/>
        <v>0</v>
      </c>
      <c r="Q15" s="47"/>
      <c r="R15" s="48"/>
      <c r="S15" s="48"/>
      <c r="T15" s="49">
        <f t="shared" si="3"/>
        <v>0</v>
      </c>
      <c r="U15" s="47"/>
      <c r="V15" s="48"/>
      <c r="W15" s="48"/>
      <c r="X15" s="49">
        <f t="shared" si="4"/>
        <v>0</v>
      </c>
      <c r="Y15" s="47"/>
      <c r="Z15" s="48"/>
      <c r="AA15" s="48"/>
      <c r="AB15" s="49">
        <f t="shared" si="5"/>
        <v>0</v>
      </c>
      <c r="AC15" s="47"/>
      <c r="AD15" s="48"/>
      <c r="AE15" s="48"/>
      <c r="AF15" s="49">
        <f t="shared" si="6"/>
        <v>0</v>
      </c>
      <c r="AG15" s="47"/>
      <c r="AH15" s="48"/>
      <c r="AI15" s="48"/>
      <c r="AJ15" s="49">
        <f t="shared" si="7"/>
        <v>0</v>
      </c>
      <c r="AK15" s="47"/>
      <c r="AL15" s="48"/>
      <c r="AM15" s="48"/>
      <c r="AN15" s="49">
        <f t="shared" si="8"/>
        <v>0</v>
      </c>
      <c r="AO15" s="47"/>
      <c r="AP15" s="48"/>
      <c r="AQ15" s="48"/>
      <c r="AR15" s="49">
        <f t="shared" si="9"/>
        <v>0</v>
      </c>
      <c r="AS15" s="47"/>
      <c r="AT15" s="48"/>
      <c r="AU15" s="48"/>
      <c r="AV15" s="49">
        <f t="shared" si="10"/>
        <v>0</v>
      </c>
      <c r="AW15" s="47"/>
      <c r="AX15" s="48"/>
      <c r="AY15" s="48"/>
      <c r="AZ15" s="385">
        <f t="shared" si="11"/>
        <v>0</v>
      </c>
      <c r="BA15" s="395">
        <f t="shared" si="12"/>
        <v>0</v>
      </c>
      <c r="BB15" s="410">
        <v>0</v>
      </c>
      <c r="BC15" s="403">
        <v>0</v>
      </c>
      <c r="BD15" s="391"/>
    </row>
    <row r="16" spans="1:56" s="50" customFormat="1" x14ac:dyDescent="0.3">
      <c r="A16" s="24" t="s">
        <v>449</v>
      </c>
      <c r="B16" s="23" t="s">
        <v>448</v>
      </c>
      <c r="C16" s="47">
        <v>1064000</v>
      </c>
      <c r="D16" s="48"/>
      <c r="E16" s="397">
        <v>0</v>
      </c>
      <c r="F16" s="397">
        <v>0</v>
      </c>
      <c r="G16" s="49">
        <f t="shared" si="0"/>
        <v>1064000</v>
      </c>
      <c r="H16" s="47">
        <v>0</v>
      </c>
      <c r="I16" s="48"/>
      <c r="J16" s="397">
        <v>0</v>
      </c>
      <c r="K16" s="397">
        <v>0</v>
      </c>
      <c r="L16" s="49">
        <f t="shared" si="1"/>
        <v>1064000</v>
      </c>
      <c r="M16" s="47"/>
      <c r="N16" s="48"/>
      <c r="O16" s="48"/>
      <c r="P16" s="49">
        <f t="shared" si="2"/>
        <v>1064000</v>
      </c>
      <c r="Q16" s="47"/>
      <c r="R16" s="48"/>
      <c r="S16" s="48"/>
      <c r="T16" s="49">
        <f t="shared" si="3"/>
        <v>1064000</v>
      </c>
      <c r="U16" s="47"/>
      <c r="V16" s="48"/>
      <c r="W16" s="48"/>
      <c r="X16" s="49">
        <f t="shared" si="4"/>
        <v>1064000</v>
      </c>
      <c r="Y16" s="47"/>
      <c r="Z16" s="48"/>
      <c r="AA16" s="48"/>
      <c r="AB16" s="49">
        <f t="shared" si="5"/>
        <v>1064000</v>
      </c>
      <c r="AC16" s="47"/>
      <c r="AD16" s="48"/>
      <c r="AE16" s="48"/>
      <c r="AF16" s="49">
        <f t="shared" si="6"/>
        <v>1064000</v>
      </c>
      <c r="AG16" s="47"/>
      <c r="AH16" s="48"/>
      <c r="AI16" s="48"/>
      <c r="AJ16" s="49">
        <f t="shared" si="7"/>
        <v>1064000</v>
      </c>
      <c r="AK16" s="47"/>
      <c r="AL16" s="48"/>
      <c r="AM16" s="48"/>
      <c r="AN16" s="49">
        <f t="shared" si="8"/>
        <v>1064000</v>
      </c>
      <c r="AO16" s="47"/>
      <c r="AP16" s="48"/>
      <c r="AQ16" s="48"/>
      <c r="AR16" s="49">
        <f t="shared" si="9"/>
        <v>1064000</v>
      </c>
      <c r="AS16" s="47"/>
      <c r="AT16" s="48"/>
      <c r="AU16" s="48"/>
      <c r="AV16" s="49">
        <f t="shared" si="10"/>
        <v>1064000</v>
      </c>
      <c r="AW16" s="47"/>
      <c r="AX16" s="48"/>
      <c r="AY16" s="48"/>
      <c r="AZ16" s="385">
        <f t="shared" si="11"/>
        <v>1064000</v>
      </c>
      <c r="BA16" s="395">
        <f t="shared" si="12"/>
        <v>18682</v>
      </c>
      <c r="BB16" s="410">
        <v>0</v>
      </c>
      <c r="BC16" s="403">
        <v>0</v>
      </c>
      <c r="BD16" s="391">
        <v>1082682</v>
      </c>
    </row>
    <row r="17" spans="1:56" s="50" customFormat="1" hidden="1" x14ac:dyDescent="0.3">
      <c r="A17" s="24" t="s">
        <v>447</v>
      </c>
      <c r="B17" s="23" t="s">
        <v>446</v>
      </c>
      <c r="C17" s="47"/>
      <c r="D17" s="48"/>
      <c r="E17" s="397">
        <v>0</v>
      </c>
      <c r="F17" s="397">
        <v>0</v>
      </c>
      <c r="G17" s="49">
        <v>0</v>
      </c>
      <c r="H17" s="47"/>
      <c r="I17" s="48"/>
      <c r="J17" s="397">
        <v>0</v>
      </c>
      <c r="K17" s="397">
        <v>0</v>
      </c>
      <c r="L17" s="49">
        <f t="shared" si="1"/>
        <v>0</v>
      </c>
      <c r="M17" s="47"/>
      <c r="N17" s="48"/>
      <c r="O17" s="48"/>
      <c r="P17" s="49">
        <f t="shared" si="2"/>
        <v>0</v>
      </c>
      <c r="Q17" s="47"/>
      <c r="R17" s="48"/>
      <c r="S17" s="48"/>
      <c r="T17" s="49">
        <f t="shared" si="3"/>
        <v>0</v>
      </c>
      <c r="U17" s="47"/>
      <c r="V17" s="48"/>
      <c r="W17" s="48"/>
      <c r="X17" s="49">
        <f t="shared" si="4"/>
        <v>0</v>
      </c>
      <c r="Y17" s="47"/>
      <c r="Z17" s="48"/>
      <c r="AA17" s="48"/>
      <c r="AB17" s="49">
        <f t="shared" si="5"/>
        <v>0</v>
      </c>
      <c r="AC17" s="47"/>
      <c r="AD17" s="48"/>
      <c r="AE17" s="48"/>
      <c r="AF17" s="49">
        <f t="shared" si="6"/>
        <v>0</v>
      </c>
      <c r="AG17" s="47"/>
      <c r="AH17" s="48"/>
      <c r="AI17" s="48"/>
      <c r="AJ17" s="49">
        <f t="shared" si="7"/>
        <v>0</v>
      </c>
      <c r="AK17" s="47"/>
      <c r="AL17" s="48"/>
      <c r="AM17" s="48"/>
      <c r="AN17" s="49">
        <f t="shared" si="8"/>
        <v>0</v>
      </c>
      <c r="AO17" s="47"/>
      <c r="AP17" s="48"/>
      <c r="AQ17" s="48"/>
      <c r="AR17" s="49">
        <f t="shared" si="9"/>
        <v>0</v>
      </c>
      <c r="AS17" s="47"/>
      <c r="AT17" s="48"/>
      <c r="AU17" s="48"/>
      <c r="AV17" s="49">
        <f t="shared" si="10"/>
        <v>0</v>
      </c>
      <c r="AW17" s="47"/>
      <c r="AX17" s="48"/>
      <c r="AY17" s="48"/>
      <c r="AZ17" s="385">
        <f t="shared" si="11"/>
        <v>0</v>
      </c>
      <c r="BA17" s="395">
        <f t="shared" si="12"/>
        <v>0</v>
      </c>
      <c r="BB17" s="410">
        <v>0</v>
      </c>
      <c r="BC17" s="403">
        <v>0</v>
      </c>
      <c r="BD17" s="391"/>
    </row>
    <row r="18" spans="1:56" s="50" customFormat="1" x14ac:dyDescent="0.3">
      <c r="A18" s="24" t="s">
        <v>445</v>
      </c>
      <c r="B18" s="23" t="s">
        <v>444</v>
      </c>
      <c r="C18" s="47">
        <v>50000</v>
      </c>
      <c r="D18" s="48"/>
      <c r="E18" s="397">
        <v>0</v>
      </c>
      <c r="F18" s="397">
        <v>0</v>
      </c>
      <c r="G18" s="49">
        <f>SUM(C18:D18)</f>
        <v>50000</v>
      </c>
      <c r="H18" s="47">
        <v>477480</v>
      </c>
      <c r="I18" s="48"/>
      <c r="J18" s="397">
        <v>0</v>
      </c>
      <c r="K18" s="397">
        <v>0</v>
      </c>
      <c r="L18" s="49">
        <f t="shared" si="1"/>
        <v>527480</v>
      </c>
      <c r="M18" s="47"/>
      <c r="N18" s="48"/>
      <c r="O18" s="48"/>
      <c r="P18" s="49">
        <f t="shared" si="2"/>
        <v>527480</v>
      </c>
      <c r="Q18" s="47"/>
      <c r="R18" s="48"/>
      <c r="S18" s="48"/>
      <c r="T18" s="49">
        <f t="shared" si="3"/>
        <v>527480</v>
      </c>
      <c r="U18" s="47"/>
      <c r="V18" s="48"/>
      <c r="W18" s="48"/>
      <c r="X18" s="49">
        <f t="shared" si="4"/>
        <v>527480</v>
      </c>
      <c r="Y18" s="47"/>
      <c r="Z18" s="48"/>
      <c r="AA18" s="48"/>
      <c r="AB18" s="49">
        <f t="shared" si="5"/>
        <v>527480</v>
      </c>
      <c r="AC18" s="47"/>
      <c r="AD18" s="48"/>
      <c r="AE18" s="48"/>
      <c r="AF18" s="49">
        <f t="shared" si="6"/>
        <v>527480</v>
      </c>
      <c r="AG18" s="47"/>
      <c r="AH18" s="48"/>
      <c r="AI18" s="48"/>
      <c r="AJ18" s="49">
        <f t="shared" si="7"/>
        <v>527480</v>
      </c>
      <c r="AK18" s="47"/>
      <c r="AL18" s="48"/>
      <c r="AM18" s="48"/>
      <c r="AN18" s="49">
        <f t="shared" si="8"/>
        <v>527480</v>
      </c>
      <c r="AO18" s="47"/>
      <c r="AP18" s="48"/>
      <c r="AQ18" s="48"/>
      <c r="AR18" s="49">
        <f t="shared" si="9"/>
        <v>527480</v>
      </c>
      <c r="AS18" s="47"/>
      <c r="AT18" s="48"/>
      <c r="AU18" s="48"/>
      <c r="AV18" s="49">
        <f t="shared" si="10"/>
        <v>527480</v>
      </c>
      <c r="AW18" s="47"/>
      <c r="AX18" s="48"/>
      <c r="AY18" s="48"/>
      <c r="AZ18" s="385">
        <f t="shared" si="11"/>
        <v>527480</v>
      </c>
      <c r="BA18" s="395">
        <f t="shared" si="12"/>
        <v>-98145</v>
      </c>
      <c r="BB18" s="410">
        <v>0</v>
      </c>
      <c r="BC18" s="403">
        <v>0</v>
      </c>
      <c r="BD18" s="391">
        <v>429335</v>
      </c>
    </row>
    <row r="19" spans="1:56" s="50" customFormat="1" hidden="1" x14ac:dyDescent="0.3">
      <c r="A19" s="24" t="s">
        <v>443</v>
      </c>
      <c r="B19" s="23" t="s">
        <v>442</v>
      </c>
      <c r="C19" s="47"/>
      <c r="D19" s="48"/>
      <c r="E19" s="397">
        <v>0</v>
      </c>
      <c r="F19" s="397">
        <v>0</v>
      </c>
      <c r="G19" s="49">
        <f>SUM(C19:D19)</f>
        <v>0</v>
      </c>
      <c r="H19" s="47"/>
      <c r="I19" s="48"/>
      <c r="J19" s="397">
        <v>0</v>
      </c>
      <c r="K19" s="397">
        <v>0</v>
      </c>
      <c r="L19" s="49">
        <f t="shared" si="1"/>
        <v>0</v>
      </c>
      <c r="M19" s="47"/>
      <c r="N19" s="48"/>
      <c r="O19" s="48"/>
      <c r="P19" s="49">
        <f t="shared" si="2"/>
        <v>0</v>
      </c>
      <c r="Q19" s="47"/>
      <c r="R19" s="48"/>
      <c r="S19" s="48"/>
      <c r="T19" s="49">
        <f t="shared" si="3"/>
        <v>0</v>
      </c>
      <c r="U19" s="47"/>
      <c r="V19" s="48"/>
      <c r="W19" s="48"/>
      <c r="X19" s="49">
        <f t="shared" si="4"/>
        <v>0</v>
      </c>
      <c r="Y19" s="47"/>
      <c r="Z19" s="48"/>
      <c r="AA19" s="48"/>
      <c r="AB19" s="49">
        <f t="shared" si="5"/>
        <v>0</v>
      </c>
      <c r="AC19" s="47"/>
      <c r="AD19" s="48"/>
      <c r="AE19" s="48"/>
      <c r="AF19" s="49">
        <f t="shared" si="6"/>
        <v>0</v>
      </c>
      <c r="AG19" s="47"/>
      <c r="AH19" s="48"/>
      <c r="AI19" s="48"/>
      <c r="AJ19" s="49">
        <f t="shared" si="7"/>
        <v>0</v>
      </c>
      <c r="AK19" s="47"/>
      <c r="AL19" s="48"/>
      <c r="AM19" s="48"/>
      <c r="AN19" s="49">
        <f t="shared" si="8"/>
        <v>0</v>
      </c>
      <c r="AO19" s="47"/>
      <c r="AP19" s="48"/>
      <c r="AQ19" s="48"/>
      <c r="AR19" s="49">
        <f t="shared" si="9"/>
        <v>0</v>
      </c>
      <c r="AS19" s="47"/>
      <c r="AT19" s="48"/>
      <c r="AU19" s="48"/>
      <c r="AV19" s="49">
        <f t="shared" si="10"/>
        <v>0</v>
      </c>
      <c r="AW19" s="47"/>
      <c r="AX19" s="48"/>
      <c r="AY19" s="48"/>
      <c r="AZ19" s="385">
        <f t="shared" si="11"/>
        <v>0</v>
      </c>
      <c r="BA19" s="395">
        <f t="shared" si="12"/>
        <v>0</v>
      </c>
      <c r="BB19" s="410">
        <v>0</v>
      </c>
      <c r="BC19" s="403">
        <v>0</v>
      </c>
      <c r="BD19" s="391"/>
    </row>
    <row r="20" spans="1:56" s="50" customFormat="1" hidden="1" x14ac:dyDescent="0.3">
      <c r="A20" s="24" t="s">
        <v>441</v>
      </c>
      <c r="B20" s="23" t="s">
        <v>440</v>
      </c>
      <c r="C20" s="47"/>
      <c r="D20" s="48"/>
      <c r="E20" s="397">
        <v>0</v>
      </c>
      <c r="F20" s="397">
        <v>0</v>
      </c>
      <c r="G20" s="49">
        <f>SUM(C20:D20)</f>
        <v>0</v>
      </c>
      <c r="H20" s="47"/>
      <c r="I20" s="48"/>
      <c r="J20" s="397">
        <v>0</v>
      </c>
      <c r="K20" s="397">
        <v>0</v>
      </c>
      <c r="L20" s="49">
        <f t="shared" si="1"/>
        <v>0</v>
      </c>
      <c r="M20" s="47"/>
      <c r="N20" s="48"/>
      <c r="O20" s="48"/>
      <c r="P20" s="49">
        <f t="shared" si="2"/>
        <v>0</v>
      </c>
      <c r="Q20" s="47"/>
      <c r="R20" s="48"/>
      <c r="S20" s="48"/>
      <c r="T20" s="49">
        <f t="shared" si="3"/>
        <v>0</v>
      </c>
      <c r="U20" s="47"/>
      <c r="V20" s="48"/>
      <c r="W20" s="48"/>
      <c r="X20" s="49">
        <f t="shared" si="4"/>
        <v>0</v>
      </c>
      <c r="Y20" s="47"/>
      <c r="Z20" s="48"/>
      <c r="AA20" s="48"/>
      <c r="AB20" s="49">
        <f t="shared" si="5"/>
        <v>0</v>
      </c>
      <c r="AC20" s="47"/>
      <c r="AD20" s="48"/>
      <c r="AE20" s="48"/>
      <c r="AF20" s="49">
        <f t="shared" si="6"/>
        <v>0</v>
      </c>
      <c r="AG20" s="47"/>
      <c r="AH20" s="48"/>
      <c r="AI20" s="48"/>
      <c r="AJ20" s="49">
        <f t="shared" si="7"/>
        <v>0</v>
      </c>
      <c r="AK20" s="47"/>
      <c r="AL20" s="48"/>
      <c r="AM20" s="48"/>
      <c r="AN20" s="49">
        <f t="shared" si="8"/>
        <v>0</v>
      </c>
      <c r="AO20" s="47"/>
      <c r="AP20" s="48"/>
      <c r="AQ20" s="48"/>
      <c r="AR20" s="49">
        <f t="shared" si="9"/>
        <v>0</v>
      </c>
      <c r="AS20" s="47"/>
      <c r="AT20" s="48"/>
      <c r="AU20" s="48"/>
      <c r="AV20" s="49">
        <f t="shared" si="10"/>
        <v>0</v>
      </c>
      <c r="AW20" s="47"/>
      <c r="AX20" s="48"/>
      <c r="AY20" s="48"/>
      <c r="AZ20" s="385">
        <f t="shared" si="11"/>
        <v>0</v>
      </c>
      <c r="BA20" s="395">
        <f t="shared" si="12"/>
        <v>0</v>
      </c>
      <c r="BB20" s="410">
        <v>0</v>
      </c>
      <c r="BC20" s="403">
        <v>0</v>
      </c>
      <c r="BD20" s="391"/>
    </row>
    <row r="21" spans="1:56" s="50" customFormat="1" hidden="1" x14ac:dyDescent="0.3">
      <c r="A21" s="24" t="s">
        <v>439</v>
      </c>
      <c r="B21" s="23" t="s">
        <v>438</v>
      </c>
      <c r="C21" s="47"/>
      <c r="D21" s="48"/>
      <c r="E21" s="397">
        <v>0</v>
      </c>
      <c r="F21" s="397">
        <v>0</v>
      </c>
      <c r="G21" s="49">
        <f>SUM(C21:D21)</f>
        <v>0</v>
      </c>
      <c r="H21" s="47"/>
      <c r="I21" s="48"/>
      <c r="J21" s="397">
        <v>0</v>
      </c>
      <c r="K21" s="397">
        <v>0</v>
      </c>
      <c r="L21" s="49">
        <f t="shared" si="1"/>
        <v>0</v>
      </c>
      <c r="M21" s="47"/>
      <c r="N21" s="48"/>
      <c r="O21" s="48"/>
      <c r="P21" s="49">
        <f t="shared" si="2"/>
        <v>0</v>
      </c>
      <c r="Q21" s="47"/>
      <c r="R21" s="48"/>
      <c r="S21" s="48"/>
      <c r="T21" s="49">
        <f t="shared" si="3"/>
        <v>0</v>
      </c>
      <c r="U21" s="47"/>
      <c r="V21" s="48"/>
      <c r="W21" s="48"/>
      <c r="X21" s="49">
        <f t="shared" si="4"/>
        <v>0</v>
      </c>
      <c r="Y21" s="47"/>
      <c r="Z21" s="48"/>
      <c r="AA21" s="48"/>
      <c r="AB21" s="49">
        <f t="shared" si="5"/>
        <v>0</v>
      </c>
      <c r="AC21" s="47"/>
      <c r="AD21" s="48"/>
      <c r="AE21" s="48"/>
      <c r="AF21" s="49">
        <f t="shared" si="6"/>
        <v>0</v>
      </c>
      <c r="AG21" s="47"/>
      <c r="AH21" s="48"/>
      <c r="AI21" s="48"/>
      <c r="AJ21" s="49">
        <f t="shared" si="7"/>
        <v>0</v>
      </c>
      <c r="AK21" s="47"/>
      <c r="AL21" s="48"/>
      <c r="AM21" s="48"/>
      <c r="AN21" s="49">
        <f t="shared" si="8"/>
        <v>0</v>
      </c>
      <c r="AO21" s="47"/>
      <c r="AP21" s="48"/>
      <c r="AQ21" s="48"/>
      <c r="AR21" s="49">
        <f t="shared" si="9"/>
        <v>0</v>
      </c>
      <c r="AS21" s="47"/>
      <c r="AT21" s="48"/>
      <c r="AU21" s="48"/>
      <c r="AV21" s="49">
        <f t="shared" si="10"/>
        <v>0</v>
      </c>
      <c r="AW21" s="47"/>
      <c r="AX21" s="48"/>
      <c r="AY21" s="48"/>
      <c r="AZ21" s="385">
        <f t="shared" si="11"/>
        <v>0</v>
      </c>
      <c r="BA21" s="395">
        <f t="shared" si="12"/>
        <v>0</v>
      </c>
      <c r="BB21" s="410">
        <v>0</v>
      </c>
      <c r="BC21" s="403">
        <v>0</v>
      </c>
      <c r="BD21" s="391"/>
    </row>
    <row r="22" spans="1:56" s="50" customFormat="1" x14ac:dyDescent="0.3">
      <c r="A22" s="24" t="s">
        <v>437</v>
      </c>
      <c r="B22" s="23" t="s">
        <v>436</v>
      </c>
      <c r="C22" s="47">
        <v>0</v>
      </c>
      <c r="D22" s="48"/>
      <c r="E22" s="397">
        <v>0</v>
      </c>
      <c r="F22" s="397">
        <v>0</v>
      </c>
      <c r="G22" s="49">
        <f>SUM(C22:D22)</f>
        <v>0</v>
      </c>
      <c r="H22" s="47">
        <v>1000000</v>
      </c>
      <c r="I22" s="48"/>
      <c r="J22" s="397">
        <v>0</v>
      </c>
      <c r="K22" s="397">
        <v>0</v>
      </c>
      <c r="L22" s="49">
        <f t="shared" si="1"/>
        <v>1000000</v>
      </c>
      <c r="M22" s="47"/>
      <c r="N22" s="48"/>
      <c r="O22" s="48"/>
      <c r="P22" s="49">
        <f t="shared" si="2"/>
        <v>1000000</v>
      </c>
      <c r="Q22" s="47"/>
      <c r="R22" s="48"/>
      <c r="S22" s="48"/>
      <c r="T22" s="49">
        <f t="shared" si="3"/>
        <v>1000000</v>
      </c>
      <c r="U22" s="47"/>
      <c r="V22" s="48"/>
      <c r="W22" s="48"/>
      <c r="X22" s="49">
        <f t="shared" si="4"/>
        <v>1000000</v>
      </c>
      <c r="Y22" s="47"/>
      <c r="Z22" s="48"/>
      <c r="AA22" s="48"/>
      <c r="AB22" s="49">
        <f t="shared" si="5"/>
        <v>1000000</v>
      </c>
      <c r="AC22" s="47"/>
      <c r="AD22" s="48"/>
      <c r="AE22" s="48"/>
      <c r="AF22" s="49">
        <f t="shared" si="6"/>
        <v>1000000</v>
      </c>
      <c r="AG22" s="47"/>
      <c r="AH22" s="48"/>
      <c r="AI22" s="48"/>
      <c r="AJ22" s="49">
        <f t="shared" si="7"/>
        <v>1000000</v>
      </c>
      <c r="AK22" s="47"/>
      <c r="AL22" s="48"/>
      <c r="AM22" s="48"/>
      <c r="AN22" s="49">
        <f t="shared" si="8"/>
        <v>1000000</v>
      </c>
      <c r="AO22" s="47"/>
      <c r="AP22" s="48"/>
      <c r="AQ22" s="48"/>
      <c r="AR22" s="49">
        <f t="shared" si="9"/>
        <v>1000000</v>
      </c>
      <c r="AS22" s="47"/>
      <c r="AT22" s="48"/>
      <c r="AU22" s="48"/>
      <c r="AV22" s="49">
        <f t="shared" si="10"/>
        <v>1000000</v>
      </c>
      <c r="AW22" s="47"/>
      <c r="AX22" s="48"/>
      <c r="AY22" s="48"/>
      <c r="AZ22" s="385">
        <f t="shared" si="11"/>
        <v>1000000</v>
      </c>
      <c r="BA22" s="395">
        <f t="shared" si="12"/>
        <v>-200558</v>
      </c>
      <c r="BB22" s="410">
        <v>0</v>
      </c>
      <c r="BC22" s="403">
        <v>0</v>
      </c>
      <c r="BD22" s="391">
        <v>799442</v>
      </c>
    </row>
    <row r="23" spans="1:56" s="55" customFormat="1" x14ac:dyDescent="0.3">
      <c r="A23" s="8" t="s">
        <v>435</v>
      </c>
      <c r="B23" s="7" t="s">
        <v>434</v>
      </c>
      <c r="C23" s="52">
        <f>SUM(C10:C22)</f>
        <v>20555000</v>
      </c>
      <c r="D23" s="53">
        <f>SUM(D10:D22)</f>
        <v>0</v>
      </c>
      <c r="E23" s="426">
        <v>0</v>
      </c>
      <c r="F23" s="426">
        <v>0</v>
      </c>
      <c r="G23" s="54">
        <f>IF((SUM(C23:D23))=(SUM(G10:G22)),SUM(G10:G22),)</f>
        <v>20555000</v>
      </c>
      <c r="H23" s="52">
        <f>SUM(H10:H22)</f>
        <v>817130</v>
      </c>
      <c r="I23" s="53">
        <f t="shared" ref="I23" si="13">SUM(I10:I22)</f>
        <v>0</v>
      </c>
      <c r="J23" s="426">
        <v>0</v>
      </c>
      <c r="K23" s="426">
        <v>0</v>
      </c>
      <c r="L23" s="53">
        <f>SUM(L10:L22)</f>
        <v>21372130</v>
      </c>
      <c r="M23" s="52">
        <f>SUM(M10:M22)</f>
        <v>0</v>
      </c>
      <c r="N23" s="53">
        <f>SUM(N10:N22)</f>
        <v>0</v>
      </c>
      <c r="O23" s="53">
        <f>SUM(O10:O22)</f>
        <v>0</v>
      </c>
      <c r="P23" s="54">
        <f>IF((SUM(L23:O23))=(SUM(P10:P22)),SUM(P10:P22),"HIBA!")</f>
        <v>21372130</v>
      </c>
      <c r="Q23" s="52">
        <f>SUM(Q10:Q22)</f>
        <v>0</v>
      </c>
      <c r="R23" s="53">
        <f>SUM(R10:R22)</f>
        <v>0</v>
      </c>
      <c r="S23" s="53">
        <f>SUM(S10:S22)</f>
        <v>0</v>
      </c>
      <c r="T23" s="54">
        <f>IF((SUM(P23:S23))=(SUM(T10:T22)),SUM(T10:T22),"HIBA!")</f>
        <v>21372130</v>
      </c>
      <c r="U23" s="52">
        <f>SUM(U10:U22)</f>
        <v>0</v>
      </c>
      <c r="V23" s="53">
        <f>SUM(V10:V22)</f>
        <v>0</v>
      </c>
      <c r="W23" s="53">
        <f>SUM(W10:W22)</f>
        <v>0</v>
      </c>
      <c r="X23" s="54">
        <f>IF((SUM(T23:W23))=(SUM(X10:X22)),SUM(X10:X22),"HIBA!")</f>
        <v>21372130</v>
      </c>
      <c r="Y23" s="52">
        <f>SUM(Y10:Y22)</f>
        <v>0</v>
      </c>
      <c r="Z23" s="53">
        <f>SUM(Z10:Z22)</f>
        <v>0</v>
      </c>
      <c r="AA23" s="53">
        <f>SUM(AA10:AA22)</f>
        <v>0</v>
      </c>
      <c r="AB23" s="54">
        <f>IF((SUM(X23:AA23))=(SUM(AB10:AB22)),SUM(AB10:AB22),"HIBA!")</f>
        <v>21372130</v>
      </c>
      <c r="AC23" s="52">
        <f>SUM(AC10:AC22)</f>
        <v>0</v>
      </c>
      <c r="AD23" s="53">
        <f>SUM(AD10:AD22)</f>
        <v>0</v>
      </c>
      <c r="AE23" s="53">
        <f>SUM(AE10:AE22)</f>
        <v>0</v>
      </c>
      <c r="AF23" s="54">
        <f>IF((SUM(AB23:AE23))=(SUM(AF10:AF22)),SUM(AF10:AF22),"HIBA!")</f>
        <v>21372130</v>
      </c>
      <c r="AG23" s="52">
        <f>SUM(AG10:AG22)</f>
        <v>0</v>
      </c>
      <c r="AH23" s="53">
        <f>SUM(AH10:AH22)</f>
        <v>0</v>
      </c>
      <c r="AI23" s="53">
        <f>SUM(AI10:AI22)</f>
        <v>0</v>
      </c>
      <c r="AJ23" s="54">
        <f>IF((SUM(AF23:AI23))=(SUM(AJ10:AJ22)),SUM(AJ10:AJ22),"HIBA!")</f>
        <v>21372130</v>
      </c>
      <c r="AK23" s="52">
        <f>SUM(AK10:AK22)</f>
        <v>0</v>
      </c>
      <c r="AL23" s="53">
        <f>SUM(AL10:AL22)</f>
        <v>0</v>
      </c>
      <c r="AM23" s="53">
        <f>SUM(AM10:AM22)</f>
        <v>0</v>
      </c>
      <c r="AN23" s="54">
        <f>IF((SUM(AJ23:AM23))=(SUM(AN10:AN22)),SUM(AN10:AN22),"HIBA!")</f>
        <v>21372130</v>
      </c>
      <c r="AO23" s="52">
        <f>SUM(AO10:AO22)</f>
        <v>0</v>
      </c>
      <c r="AP23" s="53">
        <f>SUM(AP10:AP22)</f>
        <v>0</v>
      </c>
      <c r="AQ23" s="53">
        <f>SUM(AQ10:AQ22)</f>
        <v>0</v>
      </c>
      <c r="AR23" s="54">
        <f>IF((SUM(AN23:AQ23))=(SUM(AR10:AR22)),SUM(AR10:AR22),"HIBA!")</f>
        <v>21372130</v>
      </c>
      <c r="AS23" s="52">
        <f>SUM(AS10:AS22)</f>
        <v>0</v>
      </c>
      <c r="AT23" s="53">
        <f>SUM(AT10:AT22)</f>
        <v>0</v>
      </c>
      <c r="AU23" s="53">
        <f>SUM(AU10:AU22)</f>
        <v>0</v>
      </c>
      <c r="AV23" s="54">
        <f>IF((SUM(AR23:AU23))=(SUM(AV10:AV22)),SUM(AV10:AV22),"HIBA!")</f>
        <v>21372130</v>
      </c>
      <c r="AW23" s="52">
        <f>SUM(AW10:AW22)</f>
        <v>0</v>
      </c>
      <c r="AX23" s="53">
        <f>SUM(AX10:AX22)</f>
        <v>0</v>
      </c>
      <c r="AY23" s="53">
        <f>SUM(AY10:AY22)</f>
        <v>0</v>
      </c>
      <c r="AZ23" s="386">
        <f>IF((SUM(AV23:AY23))=(SUM(AZ10:AZ22)),SUM(AZ10:AZ22),"HIBA!")</f>
        <v>21372130</v>
      </c>
      <c r="BA23" s="427">
        <f t="shared" si="12"/>
        <v>1828954</v>
      </c>
      <c r="BB23" s="428">
        <v>0</v>
      </c>
      <c r="BC23" s="429">
        <v>0</v>
      </c>
      <c r="BD23" s="430">
        <f>SUM(BD10:BD22)</f>
        <v>23201084</v>
      </c>
    </row>
    <row r="24" spans="1:56" s="50" customFormat="1" x14ac:dyDescent="0.3">
      <c r="A24" s="24" t="s">
        <v>433</v>
      </c>
      <c r="B24" s="23" t="s">
        <v>432</v>
      </c>
      <c r="C24" s="47">
        <v>7484520</v>
      </c>
      <c r="D24" s="48"/>
      <c r="E24" s="397">
        <v>0</v>
      </c>
      <c r="F24" s="397">
        <v>0</v>
      </c>
      <c r="G24" s="49">
        <f>SUM(C24:D24)</f>
        <v>7484520</v>
      </c>
      <c r="H24" s="47">
        <v>0</v>
      </c>
      <c r="I24" s="48"/>
      <c r="J24" s="397">
        <v>0</v>
      </c>
      <c r="K24" s="397">
        <v>0</v>
      </c>
      <c r="L24" s="49">
        <f>SUM(G24:I24)</f>
        <v>7484520</v>
      </c>
      <c r="M24" s="47"/>
      <c r="N24" s="48"/>
      <c r="O24" s="48"/>
      <c r="P24" s="49">
        <f>SUM(L24:O24)</f>
        <v>7484520</v>
      </c>
      <c r="Q24" s="47"/>
      <c r="R24" s="48"/>
      <c r="S24" s="48"/>
      <c r="T24" s="49">
        <f>SUM(P24:S24)</f>
        <v>7484520</v>
      </c>
      <c r="U24" s="47"/>
      <c r="V24" s="48"/>
      <c r="W24" s="48"/>
      <c r="X24" s="49">
        <f>SUM(T24:W24)</f>
        <v>7484520</v>
      </c>
      <c r="Y24" s="47"/>
      <c r="Z24" s="48"/>
      <c r="AA24" s="48"/>
      <c r="AB24" s="49">
        <f>SUM(X24:AA24)</f>
        <v>7484520</v>
      </c>
      <c r="AC24" s="47"/>
      <c r="AD24" s="48"/>
      <c r="AE24" s="48"/>
      <c r="AF24" s="49">
        <f>SUM(AB24:AE24)</f>
        <v>7484520</v>
      </c>
      <c r="AG24" s="47"/>
      <c r="AH24" s="48"/>
      <c r="AI24" s="48"/>
      <c r="AJ24" s="49">
        <f>SUM(AF24:AI24)</f>
        <v>7484520</v>
      </c>
      <c r="AK24" s="47"/>
      <c r="AL24" s="48"/>
      <c r="AM24" s="48"/>
      <c r="AN24" s="49">
        <f>SUM(AJ24:AM24)</f>
        <v>7484520</v>
      </c>
      <c r="AO24" s="47"/>
      <c r="AP24" s="48"/>
      <c r="AQ24" s="48"/>
      <c r="AR24" s="49">
        <f>SUM(AN24:AQ24)</f>
        <v>7484520</v>
      </c>
      <c r="AS24" s="47"/>
      <c r="AT24" s="48"/>
      <c r="AU24" s="48"/>
      <c r="AV24" s="49">
        <f>SUM(AR24:AU24)</f>
        <v>7484520</v>
      </c>
      <c r="AW24" s="47"/>
      <c r="AX24" s="48"/>
      <c r="AY24" s="48"/>
      <c r="AZ24" s="385">
        <f>SUM(AV24:AY24)</f>
        <v>7484520</v>
      </c>
      <c r="BA24" s="395">
        <f t="shared" si="12"/>
        <v>3209522</v>
      </c>
      <c r="BB24" s="410">
        <v>0</v>
      </c>
      <c r="BC24" s="403">
        <v>0</v>
      </c>
      <c r="BD24" s="391">
        <v>10694042</v>
      </c>
    </row>
    <row r="25" spans="1:56" s="50" customFormat="1" ht="26.4" x14ac:dyDescent="0.3">
      <c r="A25" s="404" t="s">
        <v>431</v>
      </c>
      <c r="B25" s="23" t="s">
        <v>430</v>
      </c>
      <c r="C25" s="47">
        <v>60000</v>
      </c>
      <c r="D25" s="48"/>
      <c r="E25" s="397">
        <v>0</v>
      </c>
      <c r="F25" s="397">
        <v>0</v>
      </c>
      <c r="G25" s="49">
        <f>SUM(C25:D25)</f>
        <v>60000</v>
      </c>
      <c r="H25" s="47">
        <v>0</v>
      </c>
      <c r="I25" s="48"/>
      <c r="J25" s="397">
        <v>0</v>
      </c>
      <c r="K25" s="397">
        <v>0</v>
      </c>
      <c r="L25" s="49">
        <f>SUM(G25:I25)</f>
        <v>60000</v>
      </c>
      <c r="M25" s="47"/>
      <c r="N25" s="48"/>
      <c r="O25" s="48"/>
      <c r="P25" s="49">
        <f>SUM(L25:O25)</f>
        <v>60000</v>
      </c>
      <c r="Q25" s="47"/>
      <c r="R25" s="48"/>
      <c r="S25" s="48"/>
      <c r="T25" s="49">
        <f>SUM(P25:S25)</f>
        <v>60000</v>
      </c>
      <c r="U25" s="47"/>
      <c r="V25" s="48"/>
      <c r="W25" s="48"/>
      <c r="X25" s="49">
        <f>SUM(T25:W25)</f>
        <v>60000</v>
      </c>
      <c r="Y25" s="47"/>
      <c r="Z25" s="48"/>
      <c r="AA25" s="48"/>
      <c r="AB25" s="49">
        <f>SUM(X25:AA25)</f>
        <v>60000</v>
      </c>
      <c r="AC25" s="47"/>
      <c r="AD25" s="48"/>
      <c r="AE25" s="48"/>
      <c r="AF25" s="49">
        <f>SUM(AB25:AE25)</f>
        <v>60000</v>
      </c>
      <c r="AG25" s="47"/>
      <c r="AH25" s="48"/>
      <c r="AI25" s="48"/>
      <c r="AJ25" s="49">
        <f>SUM(AF25:AI25)</f>
        <v>60000</v>
      </c>
      <c r="AK25" s="47"/>
      <c r="AL25" s="48"/>
      <c r="AM25" s="48"/>
      <c r="AN25" s="49">
        <f>SUM(AJ25:AM25)</f>
        <v>60000</v>
      </c>
      <c r="AO25" s="47"/>
      <c r="AP25" s="48"/>
      <c r="AQ25" s="48"/>
      <c r="AR25" s="49">
        <f>SUM(AN25:AQ25)</f>
        <v>60000</v>
      </c>
      <c r="AS25" s="47"/>
      <c r="AT25" s="48"/>
      <c r="AU25" s="48"/>
      <c r="AV25" s="49">
        <f>SUM(AR25:AU25)</f>
        <v>60000</v>
      </c>
      <c r="AW25" s="47"/>
      <c r="AX25" s="48"/>
      <c r="AY25" s="48"/>
      <c r="AZ25" s="385">
        <f>SUM(AV25:AY25)</f>
        <v>60000</v>
      </c>
      <c r="BA25" s="395">
        <f t="shared" si="12"/>
        <v>1686499</v>
      </c>
      <c r="BB25" s="410">
        <v>0</v>
      </c>
      <c r="BC25" s="403">
        <v>0</v>
      </c>
      <c r="BD25" s="391">
        <v>1746499</v>
      </c>
    </row>
    <row r="26" spans="1:56" s="50" customFormat="1" x14ac:dyDescent="0.3">
      <c r="A26" s="24" t="s">
        <v>429</v>
      </c>
      <c r="B26" s="23" t="s">
        <v>428</v>
      </c>
      <c r="C26" s="47">
        <v>64240</v>
      </c>
      <c r="D26" s="48"/>
      <c r="E26" s="397">
        <v>0</v>
      </c>
      <c r="F26" s="397">
        <v>0</v>
      </c>
      <c r="G26" s="49">
        <f>SUM(C26:D26)</f>
        <v>64240</v>
      </c>
      <c r="H26" s="47">
        <v>0</v>
      </c>
      <c r="I26" s="48"/>
      <c r="J26" s="397">
        <v>0</v>
      </c>
      <c r="K26" s="397">
        <v>0</v>
      </c>
      <c r="L26" s="49">
        <f>SUM(G26:I26)</f>
        <v>64240</v>
      </c>
      <c r="M26" s="47"/>
      <c r="N26" s="48"/>
      <c r="O26" s="48"/>
      <c r="P26" s="49">
        <f>SUM(L26:O26)</f>
        <v>64240</v>
      </c>
      <c r="Q26" s="47"/>
      <c r="R26" s="48"/>
      <c r="S26" s="48"/>
      <c r="T26" s="49">
        <f>SUM(P26:S26)</f>
        <v>64240</v>
      </c>
      <c r="U26" s="47"/>
      <c r="V26" s="48"/>
      <c r="W26" s="48"/>
      <c r="X26" s="49">
        <f>SUM(T26:W26)</f>
        <v>64240</v>
      </c>
      <c r="Y26" s="47"/>
      <c r="Z26" s="48"/>
      <c r="AA26" s="48"/>
      <c r="AB26" s="49">
        <f>SUM(X26:AA26)</f>
        <v>64240</v>
      </c>
      <c r="AC26" s="47"/>
      <c r="AD26" s="48"/>
      <c r="AE26" s="48"/>
      <c r="AF26" s="49">
        <f>SUM(AB26:AE26)</f>
        <v>64240</v>
      </c>
      <c r="AG26" s="47"/>
      <c r="AH26" s="48"/>
      <c r="AI26" s="48"/>
      <c r="AJ26" s="49">
        <f>SUM(AF26:AI26)</f>
        <v>64240</v>
      </c>
      <c r="AK26" s="47"/>
      <c r="AL26" s="48"/>
      <c r="AM26" s="48"/>
      <c r="AN26" s="49">
        <f>SUM(AJ26:AM26)</f>
        <v>64240</v>
      </c>
      <c r="AO26" s="47"/>
      <c r="AP26" s="48"/>
      <c r="AQ26" s="48"/>
      <c r="AR26" s="49">
        <f>SUM(AN26:AQ26)</f>
        <v>64240</v>
      </c>
      <c r="AS26" s="47"/>
      <c r="AT26" s="48"/>
      <c r="AU26" s="48"/>
      <c r="AV26" s="49">
        <f>SUM(AR26:AU26)</f>
        <v>64240</v>
      </c>
      <c r="AW26" s="47"/>
      <c r="AX26" s="48"/>
      <c r="AY26" s="48"/>
      <c r="AZ26" s="385">
        <f>SUM(AV26:AY26)</f>
        <v>64240</v>
      </c>
      <c r="BA26" s="395">
        <f t="shared" si="12"/>
        <v>-17530</v>
      </c>
      <c r="BB26" s="410">
        <v>0</v>
      </c>
      <c r="BC26" s="403">
        <v>0</v>
      </c>
      <c r="BD26" s="391">
        <v>46710</v>
      </c>
    </row>
    <row r="27" spans="1:56" s="55" customFormat="1" x14ac:dyDescent="0.3">
      <c r="A27" s="8" t="s">
        <v>427</v>
      </c>
      <c r="B27" s="7" t="s">
        <v>426</v>
      </c>
      <c r="C27" s="52">
        <f>SUM(C24:C26)</f>
        <v>7608760</v>
      </c>
      <c r="D27" s="53">
        <f>SUM(D24:D26)</f>
        <v>0</v>
      </c>
      <c r="E27" s="426">
        <v>0</v>
      </c>
      <c r="F27" s="426">
        <v>0</v>
      </c>
      <c r="G27" s="54">
        <f>IF((SUM(C27:D27))=(SUM(G24:G26)),SUM(G24:G26),"HIBA!")</f>
        <v>7608760</v>
      </c>
      <c r="H27" s="52">
        <v>0</v>
      </c>
      <c r="I27" s="53">
        <f t="shared" ref="I27:O27" si="14">SUM(I24:I26)</f>
        <v>0</v>
      </c>
      <c r="J27" s="426">
        <v>0</v>
      </c>
      <c r="K27" s="426">
        <v>0</v>
      </c>
      <c r="L27" s="54">
        <f t="shared" si="14"/>
        <v>7608760</v>
      </c>
      <c r="M27" s="52">
        <f t="shared" si="14"/>
        <v>0</v>
      </c>
      <c r="N27" s="53">
        <f t="shared" si="14"/>
        <v>0</v>
      </c>
      <c r="O27" s="53">
        <f t="shared" si="14"/>
        <v>0</v>
      </c>
      <c r="P27" s="54">
        <f>IF((SUM(L27:O27))=(SUM(P24:P26)),SUM(P24:P26),"HIBA!")</f>
        <v>7608760</v>
      </c>
      <c r="Q27" s="52">
        <f>SUM(Q24:Q26)</f>
        <v>0</v>
      </c>
      <c r="R27" s="53">
        <f>SUM(R24:R26)</f>
        <v>0</v>
      </c>
      <c r="S27" s="53">
        <f>SUM(S24:S26)</f>
        <v>0</v>
      </c>
      <c r="T27" s="54">
        <f>IF((SUM(P27:S27))=(SUM(T24:T26)),SUM(T24:T26),"HIBA!")</f>
        <v>7608760</v>
      </c>
      <c r="U27" s="52">
        <f>SUM(U24:U26)</f>
        <v>0</v>
      </c>
      <c r="V27" s="53">
        <f>SUM(V24:V26)</f>
        <v>0</v>
      </c>
      <c r="W27" s="53">
        <f>SUM(W24:W26)</f>
        <v>0</v>
      </c>
      <c r="X27" s="54">
        <f>IF((SUM(T27:W27))=(SUM(X24:X26)),SUM(X24:X26),"HIBA!")</f>
        <v>7608760</v>
      </c>
      <c r="Y27" s="52">
        <f>SUM(Y24:Y26)</f>
        <v>0</v>
      </c>
      <c r="Z27" s="53">
        <f>SUM(Z24:Z26)</f>
        <v>0</v>
      </c>
      <c r="AA27" s="53">
        <f>SUM(AA24:AA26)</f>
        <v>0</v>
      </c>
      <c r="AB27" s="54">
        <f>IF((SUM(X27:AA27))=(SUM(AB24:AB26)),SUM(AB24:AB26),"HIBA!")</f>
        <v>7608760</v>
      </c>
      <c r="AC27" s="52">
        <f>SUM(AC24:AC26)</f>
        <v>0</v>
      </c>
      <c r="AD27" s="53">
        <f>SUM(AD24:AD26)</f>
        <v>0</v>
      </c>
      <c r="AE27" s="53">
        <f>SUM(AE24:AE26)</f>
        <v>0</v>
      </c>
      <c r="AF27" s="54">
        <f>IF((SUM(AB27:AE27))=(SUM(AF24:AF26)),SUM(AF24:AF26),"HIBA!")</f>
        <v>7608760</v>
      </c>
      <c r="AG27" s="52">
        <f>SUM(AG24:AG26)</f>
        <v>0</v>
      </c>
      <c r="AH27" s="53">
        <f>SUM(AH24:AH26)</f>
        <v>0</v>
      </c>
      <c r="AI27" s="53">
        <f>SUM(AI24:AI26)</f>
        <v>0</v>
      </c>
      <c r="AJ27" s="54">
        <f>IF((SUM(AF27:AI27))=(SUM(AJ24:AJ26)),SUM(AJ24:AJ26),"HIBA!")</f>
        <v>7608760</v>
      </c>
      <c r="AK27" s="52">
        <f>SUM(AK24:AK26)</f>
        <v>0</v>
      </c>
      <c r="AL27" s="53">
        <f>SUM(AL24:AL26)</f>
        <v>0</v>
      </c>
      <c r="AM27" s="53">
        <f>SUM(AM24:AM26)</f>
        <v>0</v>
      </c>
      <c r="AN27" s="54">
        <f>IF((SUM(AJ27:AM27))=(SUM(AN24:AN26)),SUM(AN24:AN26),"HIBA!")</f>
        <v>7608760</v>
      </c>
      <c r="AO27" s="52">
        <f>SUM(AO24:AO26)</f>
        <v>0</v>
      </c>
      <c r="AP27" s="53">
        <f>SUM(AP24:AP26)</f>
        <v>0</v>
      </c>
      <c r="AQ27" s="53">
        <f>SUM(AQ24:AQ26)</f>
        <v>0</v>
      </c>
      <c r="AR27" s="54">
        <f>IF((SUM(AN27:AQ27))=(SUM(AR24:AR26)),SUM(AR24:AR26),"HIBA!")</f>
        <v>7608760</v>
      </c>
      <c r="AS27" s="52">
        <f>SUM(AS24:AS26)</f>
        <v>0</v>
      </c>
      <c r="AT27" s="53">
        <f>SUM(AT24:AT26)</f>
        <v>0</v>
      </c>
      <c r="AU27" s="53">
        <f>SUM(AU24:AU26)</f>
        <v>0</v>
      </c>
      <c r="AV27" s="54">
        <f>IF((SUM(AR27:AU27))=(SUM(AV24:AV26)),SUM(AV24:AV26),"HIBA!")</f>
        <v>7608760</v>
      </c>
      <c r="AW27" s="52">
        <f>SUM(AW24:AW26)</f>
        <v>0</v>
      </c>
      <c r="AX27" s="53">
        <f>SUM(AX24:AX26)</f>
        <v>0</v>
      </c>
      <c r="AY27" s="53">
        <f>SUM(AY24:AY26)</f>
        <v>0</v>
      </c>
      <c r="AZ27" s="386">
        <f>IF((SUM(AV27:AY27))=(SUM(AZ24:AZ26)),SUM(AZ24:AZ26),"HIBA!")</f>
        <v>7608760</v>
      </c>
      <c r="BA27" s="427">
        <f t="shared" si="12"/>
        <v>4878491</v>
      </c>
      <c r="BB27" s="428">
        <v>0</v>
      </c>
      <c r="BC27" s="429">
        <v>0</v>
      </c>
      <c r="BD27" s="430">
        <v>12487251</v>
      </c>
    </row>
    <row r="28" spans="1:56" s="60" customFormat="1" ht="13.8" x14ac:dyDescent="0.3">
      <c r="A28" s="4" t="s">
        <v>425</v>
      </c>
      <c r="B28" s="3" t="s">
        <v>424</v>
      </c>
      <c r="C28" s="57">
        <f>SUM(C23+C27)</f>
        <v>28163760</v>
      </c>
      <c r="D28" s="58">
        <f>SUM(D27,D23)</f>
        <v>0</v>
      </c>
      <c r="E28" s="431">
        <v>0</v>
      </c>
      <c r="F28" s="431">
        <v>0</v>
      </c>
      <c r="G28" s="59">
        <f>IF((SUM(C28:D28))=(G23+G27),SUM(G27,G23),"HIBA!")</f>
        <v>28163760</v>
      </c>
      <c r="H28" s="57">
        <f>SUM(H27,H23)</f>
        <v>817130</v>
      </c>
      <c r="I28" s="58">
        <f>SUM(I27,I23)</f>
        <v>0</v>
      </c>
      <c r="J28" s="431">
        <v>0</v>
      </c>
      <c r="K28" s="431">
        <v>0</v>
      </c>
      <c r="L28" s="59">
        <f>L27+L23</f>
        <v>28980890</v>
      </c>
      <c r="M28" s="57">
        <f>SUM(M27,M23)</f>
        <v>0</v>
      </c>
      <c r="N28" s="58">
        <f>SUM(N27,N23)</f>
        <v>0</v>
      </c>
      <c r="O28" s="58">
        <f>SUM(O27,O23)</f>
        <v>0</v>
      </c>
      <c r="P28" s="59">
        <f>IF((SUM(L28:O28))=(P23+P27),SUM(P27,P23),"HIBA!")</f>
        <v>28980890</v>
      </c>
      <c r="Q28" s="57">
        <f>SUM(Q27,Q23)</f>
        <v>0</v>
      </c>
      <c r="R28" s="58">
        <f>SUM(R27,R23)</f>
        <v>0</v>
      </c>
      <c r="S28" s="58">
        <f>SUM(S27,S23)</f>
        <v>0</v>
      </c>
      <c r="T28" s="59">
        <f>IF((SUM(P28:S28))=(T23+T27),SUM(T27,T23),"HIBA!")</f>
        <v>28980890</v>
      </c>
      <c r="U28" s="57">
        <f>SUM(U27,U23)</f>
        <v>0</v>
      </c>
      <c r="V28" s="58">
        <f>SUM(V27,V23)</f>
        <v>0</v>
      </c>
      <c r="W28" s="58">
        <f>SUM(W27,W23)</f>
        <v>0</v>
      </c>
      <c r="X28" s="59">
        <f>IF((SUM(T28:W28))=(X23+X27),SUM(X27,X23),"HIBA!")</f>
        <v>28980890</v>
      </c>
      <c r="Y28" s="57">
        <f>SUM(Y27,Y23)</f>
        <v>0</v>
      </c>
      <c r="Z28" s="58">
        <f>SUM(Z27,Z23)</f>
        <v>0</v>
      </c>
      <c r="AA28" s="58">
        <f>SUM(AA27,AA23)</f>
        <v>0</v>
      </c>
      <c r="AB28" s="59">
        <f>IF((SUM(X28:AA28))=(AB23+AB27),SUM(AB27,AB23),"HIBA!")</f>
        <v>28980890</v>
      </c>
      <c r="AC28" s="57">
        <f>SUM(AC27,AC23)</f>
        <v>0</v>
      </c>
      <c r="AD28" s="58">
        <f>SUM(AD27,AD23)</f>
        <v>0</v>
      </c>
      <c r="AE28" s="58">
        <f>SUM(AE27,AE23)</f>
        <v>0</v>
      </c>
      <c r="AF28" s="59">
        <f>IF((SUM(AB28:AE28))=(AF23+AF27),SUM(AF27,AF23),"HIBA!")</f>
        <v>28980890</v>
      </c>
      <c r="AG28" s="57">
        <f>SUM(AG27,AG23)</f>
        <v>0</v>
      </c>
      <c r="AH28" s="58">
        <f>SUM(AH27,AH23)</f>
        <v>0</v>
      </c>
      <c r="AI28" s="58">
        <f>SUM(AI27,AI23)</f>
        <v>0</v>
      </c>
      <c r="AJ28" s="59">
        <f>IF((SUM(AF28:AI28))=(AJ23+AJ27),SUM(AJ27,AJ23),"HIBA!")</f>
        <v>28980890</v>
      </c>
      <c r="AK28" s="57">
        <f>SUM(AK27,AK23)</f>
        <v>0</v>
      </c>
      <c r="AL28" s="58">
        <f>SUM(AL27,AL23)</f>
        <v>0</v>
      </c>
      <c r="AM28" s="58">
        <f>SUM(AM27,AM23)</f>
        <v>0</v>
      </c>
      <c r="AN28" s="59">
        <f>IF((SUM(AJ28:AM28))=(AN23+AN27),SUM(AN27,AN23),"HIBA!")</f>
        <v>28980890</v>
      </c>
      <c r="AO28" s="57">
        <f>SUM(AO27,AO23)</f>
        <v>0</v>
      </c>
      <c r="AP28" s="58">
        <f>SUM(AP27,AP23)</f>
        <v>0</v>
      </c>
      <c r="AQ28" s="58">
        <f>SUM(AQ27,AQ23)</f>
        <v>0</v>
      </c>
      <c r="AR28" s="59">
        <f>IF((SUM(AN28:AQ28))=(AR23+AR27),SUM(AR27,AR23),"HIBA!")</f>
        <v>28980890</v>
      </c>
      <c r="AS28" s="57">
        <f>SUM(AS27,AS23)</f>
        <v>0</v>
      </c>
      <c r="AT28" s="58">
        <f>SUM(AT27,AT23)</f>
        <v>0</v>
      </c>
      <c r="AU28" s="58">
        <f>SUM(AU27,AU23)</f>
        <v>0</v>
      </c>
      <c r="AV28" s="59">
        <f>IF((SUM(AR28:AU28))=(AV23+AV27),SUM(AV27,AV23),"HIBA!")</f>
        <v>28980890</v>
      </c>
      <c r="AW28" s="57">
        <f>SUM(AW27,AW23)</f>
        <v>0</v>
      </c>
      <c r="AX28" s="58">
        <f>SUM(AX27,AX23)</f>
        <v>0</v>
      </c>
      <c r="AY28" s="58">
        <f>SUM(AY27,AY23)</f>
        <v>0</v>
      </c>
      <c r="AZ28" s="387">
        <f>IF((SUM(AV28:AY28))=(AZ23+AZ27),SUM(AZ27,AZ23),"HIBA!")</f>
        <v>28980890</v>
      </c>
      <c r="BA28" s="432">
        <f t="shared" si="12"/>
        <v>6707445</v>
      </c>
      <c r="BB28" s="433">
        <v>0</v>
      </c>
      <c r="BC28" s="434">
        <v>0</v>
      </c>
      <c r="BD28" s="435">
        <f>BD23+BD27</f>
        <v>35688335</v>
      </c>
    </row>
    <row r="29" spans="1:56" s="64" customFormat="1" ht="27.6" x14ac:dyDescent="0.3">
      <c r="A29" s="436" t="s">
        <v>423</v>
      </c>
      <c r="B29" s="437" t="s">
        <v>422</v>
      </c>
      <c r="C29" s="442">
        <v>5045468</v>
      </c>
      <c r="D29" s="443"/>
      <c r="E29" s="448">
        <v>0</v>
      </c>
      <c r="F29" s="448">
        <v>0</v>
      </c>
      <c r="G29" s="438">
        <f>SUM(C29:D29)</f>
        <v>5045468</v>
      </c>
      <c r="H29" s="442">
        <v>0</v>
      </c>
      <c r="I29" s="443"/>
      <c r="J29" s="448">
        <v>0</v>
      </c>
      <c r="K29" s="448">
        <v>0</v>
      </c>
      <c r="L29" s="438">
        <f>SUM(G29:I29)</f>
        <v>5045468</v>
      </c>
      <c r="M29" s="442"/>
      <c r="N29" s="443"/>
      <c r="O29" s="443"/>
      <c r="P29" s="438">
        <f>SUM(L29:O29)</f>
        <v>5045468</v>
      </c>
      <c r="Q29" s="442"/>
      <c r="R29" s="443"/>
      <c r="S29" s="443"/>
      <c r="T29" s="438">
        <f>SUM(P29:S29)</f>
        <v>5045468</v>
      </c>
      <c r="U29" s="442"/>
      <c r="V29" s="443"/>
      <c r="W29" s="443"/>
      <c r="X29" s="438">
        <f>SUM(T29:W29)</f>
        <v>5045468</v>
      </c>
      <c r="Y29" s="442"/>
      <c r="Z29" s="443"/>
      <c r="AA29" s="443"/>
      <c r="AB29" s="438">
        <f>SUM(X29:AA29)</f>
        <v>5045468</v>
      </c>
      <c r="AC29" s="442"/>
      <c r="AD29" s="443"/>
      <c r="AE29" s="443"/>
      <c r="AF29" s="438">
        <f>SUM(AB29:AE29)</f>
        <v>5045468</v>
      </c>
      <c r="AG29" s="442"/>
      <c r="AH29" s="443"/>
      <c r="AI29" s="443"/>
      <c r="AJ29" s="438">
        <f>SUM(AF29:AI29)</f>
        <v>5045468</v>
      </c>
      <c r="AK29" s="442"/>
      <c r="AL29" s="443"/>
      <c r="AM29" s="443"/>
      <c r="AN29" s="438">
        <f>SUM(AJ29:AM29)</f>
        <v>5045468</v>
      </c>
      <c r="AO29" s="442"/>
      <c r="AP29" s="443"/>
      <c r="AQ29" s="443"/>
      <c r="AR29" s="438">
        <f>SUM(AN29:AQ29)</f>
        <v>5045468</v>
      </c>
      <c r="AS29" s="442"/>
      <c r="AT29" s="443"/>
      <c r="AU29" s="443"/>
      <c r="AV29" s="438">
        <f>SUM(AR29:AU29)</f>
        <v>5045468</v>
      </c>
      <c r="AW29" s="442"/>
      <c r="AX29" s="443"/>
      <c r="AY29" s="443"/>
      <c r="AZ29" s="439">
        <f>SUM(AV29:AY29)</f>
        <v>5045468</v>
      </c>
      <c r="BA29" s="449">
        <f t="shared" si="12"/>
        <v>1003538</v>
      </c>
      <c r="BB29" s="450">
        <v>0</v>
      </c>
      <c r="BC29" s="451">
        <v>0</v>
      </c>
      <c r="BD29" s="444">
        <v>6049006</v>
      </c>
    </row>
    <row r="30" spans="1:56" s="50" customFormat="1" x14ac:dyDescent="0.3">
      <c r="A30" s="10" t="s">
        <v>421</v>
      </c>
      <c r="B30" s="9" t="s">
        <v>420</v>
      </c>
      <c r="C30" s="47">
        <v>0</v>
      </c>
      <c r="D30" s="48"/>
      <c r="E30" s="397">
        <v>0</v>
      </c>
      <c r="F30" s="397">
        <v>0</v>
      </c>
      <c r="G30" s="49">
        <f>SUM(C30:D30)</f>
        <v>0</v>
      </c>
      <c r="H30" s="47">
        <v>26000</v>
      </c>
      <c r="I30" s="48"/>
      <c r="J30" s="397">
        <v>0</v>
      </c>
      <c r="K30" s="397">
        <v>0</v>
      </c>
      <c r="L30" s="49">
        <f>SUM(G30:I30)</f>
        <v>26000</v>
      </c>
      <c r="M30" s="47"/>
      <c r="N30" s="48"/>
      <c r="O30" s="48"/>
      <c r="P30" s="49">
        <f>SUM(L30:O30)</f>
        <v>26000</v>
      </c>
      <c r="Q30" s="47"/>
      <c r="R30" s="48"/>
      <c r="S30" s="48"/>
      <c r="T30" s="49">
        <f>SUM(P30:S30)</f>
        <v>26000</v>
      </c>
      <c r="U30" s="47"/>
      <c r="V30" s="48"/>
      <c r="W30" s="48"/>
      <c r="X30" s="49">
        <f>SUM(T30:W30)</f>
        <v>26000</v>
      </c>
      <c r="Y30" s="47"/>
      <c r="Z30" s="48"/>
      <c r="AA30" s="48"/>
      <c r="AB30" s="49">
        <f>SUM(X30:AA30)</f>
        <v>26000</v>
      </c>
      <c r="AC30" s="47"/>
      <c r="AD30" s="48"/>
      <c r="AE30" s="48"/>
      <c r="AF30" s="49">
        <f>SUM(AB30:AE30)</f>
        <v>26000</v>
      </c>
      <c r="AG30" s="47"/>
      <c r="AH30" s="48"/>
      <c r="AI30" s="48"/>
      <c r="AJ30" s="49">
        <f>SUM(AF30:AI30)</f>
        <v>26000</v>
      </c>
      <c r="AK30" s="47"/>
      <c r="AL30" s="48"/>
      <c r="AM30" s="48"/>
      <c r="AN30" s="49">
        <f>SUM(AJ30:AM30)</f>
        <v>26000</v>
      </c>
      <c r="AO30" s="47"/>
      <c r="AP30" s="48"/>
      <c r="AQ30" s="48"/>
      <c r="AR30" s="49">
        <f>SUM(AN30:AQ30)</f>
        <v>26000</v>
      </c>
      <c r="AS30" s="47"/>
      <c r="AT30" s="48"/>
      <c r="AU30" s="48"/>
      <c r="AV30" s="49">
        <f>SUM(AR30:AU30)</f>
        <v>26000</v>
      </c>
      <c r="AW30" s="47"/>
      <c r="AX30" s="48"/>
      <c r="AY30" s="48"/>
      <c r="AZ30" s="385">
        <f>SUM(AV30:AY30)</f>
        <v>26000</v>
      </c>
      <c r="BA30" s="395">
        <f t="shared" si="12"/>
        <v>121647</v>
      </c>
      <c r="BB30" s="410">
        <v>0</v>
      </c>
      <c r="BC30" s="403">
        <v>0</v>
      </c>
      <c r="BD30" s="391">
        <v>147647</v>
      </c>
    </row>
    <row r="31" spans="1:56" s="50" customFormat="1" x14ac:dyDescent="0.3">
      <c r="A31" s="10" t="s">
        <v>419</v>
      </c>
      <c r="B31" s="9" t="s">
        <v>418</v>
      </c>
      <c r="C31" s="47">
        <v>4839000</v>
      </c>
      <c r="D31" s="48"/>
      <c r="E31" s="397">
        <v>0</v>
      </c>
      <c r="F31" s="397">
        <v>0</v>
      </c>
      <c r="G31" s="49">
        <f>SUM(C31:D31)</f>
        <v>4839000</v>
      </c>
      <c r="H31" s="47">
        <v>0</v>
      </c>
      <c r="I31" s="48"/>
      <c r="J31" s="397">
        <v>0</v>
      </c>
      <c r="K31" s="397">
        <v>0</v>
      </c>
      <c r="L31" s="49">
        <f>SUM(G31:I31)</f>
        <v>4839000</v>
      </c>
      <c r="M31" s="47"/>
      <c r="N31" s="48"/>
      <c r="O31" s="48"/>
      <c r="P31" s="49">
        <f>SUM(L31:O31)</f>
        <v>4839000</v>
      </c>
      <c r="Q31" s="47"/>
      <c r="R31" s="48"/>
      <c r="S31" s="48"/>
      <c r="T31" s="49">
        <f>SUM(P31:S31)</f>
        <v>4839000</v>
      </c>
      <c r="U31" s="47"/>
      <c r="V31" s="48"/>
      <c r="W31" s="48"/>
      <c r="X31" s="49">
        <f>SUM(T31:W31)</f>
        <v>4839000</v>
      </c>
      <c r="Y31" s="47"/>
      <c r="Z31" s="48"/>
      <c r="AA31" s="48"/>
      <c r="AB31" s="49">
        <f>SUM(X31:AA31)</f>
        <v>4839000</v>
      </c>
      <c r="AC31" s="47"/>
      <c r="AD31" s="48"/>
      <c r="AE31" s="48"/>
      <c r="AF31" s="49">
        <f>SUM(AB31:AE31)</f>
        <v>4839000</v>
      </c>
      <c r="AG31" s="47"/>
      <c r="AH31" s="48"/>
      <c r="AI31" s="48"/>
      <c r="AJ31" s="49">
        <f>SUM(AF31:AI31)</f>
        <v>4839000</v>
      </c>
      <c r="AK31" s="47"/>
      <c r="AL31" s="48"/>
      <c r="AM31" s="48"/>
      <c r="AN31" s="49">
        <f>SUM(AJ31:AM31)</f>
        <v>4839000</v>
      </c>
      <c r="AO31" s="47"/>
      <c r="AP31" s="48"/>
      <c r="AQ31" s="48"/>
      <c r="AR31" s="49">
        <f>SUM(AN31:AQ31)</f>
        <v>4839000</v>
      </c>
      <c r="AS31" s="47"/>
      <c r="AT31" s="48"/>
      <c r="AU31" s="48"/>
      <c r="AV31" s="49">
        <f>SUM(AR31:AU31)</f>
        <v>4839000</v>
      </c>
      <c r="AW31" s="47"/>
      <c r="AX31" s="48"/>
      <c r="AY31" s="48"/>
      <c r="AZ31" s="385">
        <f>SUM(AV31:AY31)</f>
        <v>4839000</v>
      </c>
      <c r="BA31" s="395">
        <f t="shared" si="12"/>
        <v>2518296</v>
      </c>
      <c r="BB31" s="410">
        <v>0</v>
      </c>
      <c r="BC31" s="403">
        <v>0</v>
      </c>
      <c r="BD31" s="391">
        <v>7357296</v>
      </c>
    </row>
    <row r="32" spans="1:56" s="50" customFormat="1" hidden="1" x14ac:dyDescent="0.3">
      <c r="A32" s="10" t="s">
        <v>417</v>
      </c>
      <c r="B32" s="9" t="s">
        <v>416</v>
      </c>
      <c r="C32" s="47"/>
      <c r="D32" s="48"/>
      <c r="E32" s="397">
        <v>0</v>
      </c>
      <c r="F32" s="397">
        <v>0</v>
      </c>
      <c r="G32" s="49">
        <f>SUM(C32:D32)</f>
        <v>0</v>
      </c>
      <c r="H32" s="47"/>
      <c r="I32" s="48"/>
      <c r="J32" s="397">
        <v>0</v>
      </c>
      <c r="K32" s="397">
        <v>0</v>
      </c>
      <c r="L32" s="49">
        <f>SUM(G32:I32)</f>
        <v>0</v>
      </c>
      <c r="M32" s="47"/>
      <c r="N32" s="48"/>
      <c r="O32" s="48"/>
      <c r="P32" s="49">
        <f>SUM(L32:O32)</f>
        <v>0</v>
      </c>
      <c r="Q32" s="47"/>
      <c r="R32" s="48"/>
      <c r="S32" s="48"/>
      <c r="T32" s="49">
        <f>SUM(P32:S32)</f>
        <v>0</v>
      </c>
      <c r="U32" s="47"/>
      <c r="V32" s="48"/>
      <c r="W32" s="48"/>
      <c r="X32" s="49">
        <f>SUM(T32:W32)</f>
        <v>0</v>
      </c>
      <c r="Y32" s="47"/>
      <c r="Z32" s="48"/>
      <c r="AA32" s="48"/>
      <c r="AB32" s="49">
        <f>SUM(X32:AA32)</f>
        <v>0</v>
      </c>
      <c r="AC32" s="47"/>
      <c r="AD32" s="48"/>
      <c r="AE32" s="48"/>
      <c r="AF32" s="49">
        <f>SUM(AB32:AE32)</f>
        <v>0</v>
      </c>
      <c r="AG32" s="47"/>
      <c r="AH32" s="48"/>
      <c r="AI32" s="48"/>
      <c r="AJ32" s="49">
        <f>SUM(AF32:AI32)</f>
        <v>0</v>
      </c>
      <c r="AK32" s="47"/>
      <c r="AL32" s="48"/>
      <c r="AM32" s="48"/>
      <c r="AN32" s="49">
        <f>SUM(AJ32:AM32)</f>
        <v>0</v>
      </c>
      <c r="AO32" s="47"/>
      <c r="AP32" s="48"/>
      <c r="AQ32" s="48"/>
      <c r="AR32" s="49">
        <f>SUM(AN32:AQ32)</f>
        <v>0</v>
      </c>
      <c r="AS32" s="47"/>
      <c r="AT32" s="48"/>
      <c r="AU32" s="48"/>
      <c r="AV32" s="49">
        <f>SUM(AR32:AU32)</f>
        <v>0</v>
      </c>
      <c r="AW32" s="47"/>
      <c r="AX32" s="48"/>
      <c r="AY32" s="48"/>
      <c r="AZ32" s="385">
        <f>SUM(AV32:AY32)</f>
        <v>0</v>
      </c>
      <c r="BA32" s="395">
        <f t="shared" si="12"/>
        <v>0</v>
      </c>
      <c r="BB32" s="410">
        <v>0</v>
      </c>
      <c r="BC32" s="403">
        <v>0</v>
      </c>
      <c r="BD32" s="391"/>
    </row>
    <row r="33" spans="1:56" s="55" customFormat="1" x14ac:dyDescent="0.3">
      <c r="A33" s="8" t="s">
        <v>415</v>
      </c>
      <c r="B33" s="7" t="s">
        <v>414</v>
      </c>
      <c r="C33" s="52">
        <f>SUM(C30:C32)</f>
        <v>4839000</v>
      </c>
      <c r="D33" s="53">
        <f>SUM(D30:D32)</f>
        <v>0</v>
      </c>
      <c r="E33" s="426">
        <v>0</v>
      </c>
      <c r="F33" s="426">
        <v>0</v>
      </c>
      <c r="G33" s="54">
        <f>IF((SUM(C33:D33))=(SUM(G30:G32)),SUM(G30:G32),"HIBA!")</f>
        <v>4839000</v>
      </c>
      <c r="H33" s="52">
        <f>SUM(H30:H31)</f>
        <v>26000</v>
      </c>
      <c r="I33" s="52">
        <f t="shared" ref="I33:L33" si="15">SUM(I30:I31)</f>
        <v>0</v>
      </c>
      <c r="J33" s="426">
        <v>0</v>
      </c>
      <c r="K33" s="426">
        <v>0</v>
      </c>
      <c r="L33" s="52">
        <f t="shared" si="15"/>
        <v>4865000</v>
      </c>
      <c r="M33" s="52">
        <f>SUM(M30:M32)</f>
        <v>0</v>
      </c>
      <c r="N33" s="53">
        <f>SUM(N30:N32)</f>
        <v>0</v>
      </c>
      <c r="O33" s="53">
        <f>SUM(O30:O32)</f>
        <v>0</v>
      </c>
      <c r="P33" s="54">
        <f>IF((SUM(L33:O33))=(SUM(P30:P32)),SUM(P30:P32),"HIBA!")</f>
        <v>4865000</v>
      </c>
      <c r="Q33" s="52">
        <f>SUM(Q30:Q32)</f>
        <v>0</v>
      </c>
      <c r="R33" s="53">
        <f>SUM(R30:R32)</f>
        <v>0</v>
      </c>
      <c r="S33" s="53">
        <f>SUM(S30:S32)</f>
        <v>0</v>
      </c>
      <c r="T33" s="54">
        <f>IF((SUM(P33:S33))=(SUM(T30:T32)),SUM(T30:T32),"HIBA!")</f>
        <v>4865000</v>
      </c>
      <c r="U33" s="52">
        <f>SUM(U30:U32)</f>
        <v>0</v>
      </c>
      <c r="V33" s="53">
        <f>SUM(V30:V32)</f>
        <v>0</v>
      </c>
      <c r="W33" s="53">
        <f>SUM(W30:W32)</f>
        <v>0</v>
      </c>
      <c r="X33" s="54">
        <f>IF((SUM(T33:W33))=(SUM(X30:X32)),SUM(X30:X32),"HIBA!")</f>
        <v>4865000</v>
      </c>
      <c r="Y33" s="52">
        <f>SUM(Y30:Y32)</f>
        <v>0</v>
      </c>
      <c r="Z33" s="53">
        <f>SUM(Z30:Z32)</f>
        <v>0</v>
      </c>
      <c r="AA33" s="53">
        <f>SUM(AA30:AA32)</f>
        <v>0</v>
      </c>
      <c r="AB33" s="54">
        <f>IF((SUM(X33:AA33))=(SUM(AB30:AB32)),SUM(AB30:AB32),"HIBA!")</f>
        <v>4865000</v>
      </c>
      <c r="AC33" s="52">
        <f>SUM(AC30:AC32)</f>
        <v>0</v>
      </c>
      <c r="AD33" s="53">
        <f>SUM(AD30:AD32)</f>
        <v>0</v>
      </c>
      <c r="AE33" s="53">
        <f>SUM(AE30:AE32)</f>
        <v>0</v>
      </c>
      <c r="AF33" s="54">
        <f>IF((SUM(AB33:AE33))=(SUM(AF30:AF32)),SUM(AF30:AF32),"HIBA!")</f>
        <v>4865000</v>
      </c>
      <c r="AG33" s="52">
        <f>SUM(AG30:AG32)</f>
        <v>0</v>
      </c>
      <c r="AH33" s="53">
        <f>SUM(AH30:AH32)</f>
        <v>0</v>
      </c>
      <c r="AI33" s="53">
        <f>SUM(AI30:AI32)</f>
        <v>0</v>
      </c>
      <c r="AJ33" s="54">
        <f>IF((SUM(AF33:AI33))=(SUM(AJ30:AJ32)),SUM(AJ30:AJ32),"HIBA!")</f>
        <v>4865000</v>
      </c>
      <c r="AK33" s="52">
        <f>SUM(AK30:AK32)</f>
        <v>0</v>
      </c>
      <c r="AL33" s="53">
        <f>SUM(AL30:AL32)</f>
        <v>0</v>
      </c>
      <c r="AM33" s="53">
        <f>SUM(AM30:AM32)</f>
        <v>0</v>
      </c>
      <c r="AN33" s="54">
        <f>IF((SUM(AJ33:AM33))=(SUM(AN30:AN32)),SUM(AN30:AN32),"HIBA!")</f>
        <v>4865000</v>
      </c>
      <c r="AO33" s="52">
        <f>SUM(AO30:AO32)</f>
        <v>0</v>
      </c>
      <c r="AP33" s="53">
        <f>SUM(AP30:AP32)</f>
        <v>0</v>
      </c>
      <c r="AQ33" s="53">
        <f>SUM(AQ30:AQ32)</f>
        <v>0</v>
      </c>
      <c r="AR33" s="54">
        <f>IF((SUM(AN33:AQ33))=(SUM(AR30:AR32)),SUM(AR30:AR32),"HIBA!")</f>
        <v>4865000</v>
      </c>
      <c r="AS33" s="52">
        <f>SUM(AS30:AS32)</f>
        <v>0</v>
      </c>
      <c r="AT33" s="53">
        <f>SUM(AT30:AT32)</f>
        <v>0</v>
      </c>
      <c r="AU33" s="53">
        <f>SUM(AU30:AU32)</f>
        <v>0</v>
      </c>
      <c r="AV33" s="54">
        <f>IF((SUM(AR33:AU33))=(SUM(AV30:AV32)),SUM(AV30:AV32),"HIBA!")</f>
        <v>4865000</v>
      </c>
      <c r="AW33" s="52">
        <f>SUM(AW30:AW32)</f>
        <v>0</v>
      </c>
      <c r="AX33" s="53">
        <f>SUM(AX30:AX32)</f>
        <v>0</v>
      </c>
      <c r="AY33" s="53">
        <f>SUM(AY30:AY32)</f>
        <v>0</v>
      </c>
      <c r="AZ33" s="386">
        <f>IF((SUM(AV33:AY33))=(SUM(AZ30:AZ32)),SUM(AZ30:AZ32),"HIBA!")</f>
        <v>4865000</v>
      </c>
      <c r="BA33" s="427">
        <f t="shared" si="12"/>
        <v>2639943</v>
      </c>
      <c r="BB33" s="428">
        <v>0</v>
      </c>
      <c r="BC33" s="429">
        <v>0</v>
      </c>
      <c r="BD33" s="430">
        <f>SUM(BD30:BD31)</f>
        <v>7504943</v>
      </c>
    </row>
    <row r="34" spans="1:56" s="50" customFormat="1" hidden="1" x14ac:dyDescent="0.3">
      <c r="A34" s="10" t="s">
        <v>413</v>
      </c>
      <c r="B34" s="9" t="s">
        <v>412</v>
      </c>
      <c r="C34" s="47"/>
      <c r="D34" s="48"/>
      <c r="E34" s="397">
        <v>0</v>
      </c>
      <c r="F34" s="397">
        <v>0</v>
      </c>
      <c r="G34" s="49">
        <f>SUM(C34:D34)</f>
        <v>0</v>
      </c>
      <c r="H34" s="47">
        <v>0</v>
      </c>
      <c r="I34" s="48"/>
      <c r="J34" s="397">
        <v>0</v>
      </c>
      <c r="K34" s="397">
        <v>0</v>
      </c>
      <c r="L34" s="49">
        <f>SUM(G34:I34)</f>
        <v>0</v>
      </c>
      <c r="M34" s="47"/>
      <c r="N34" s="48"/>
      <c r="O34" s="48"/>
      <c r="P34" s="49">
        <f>SUM(L34:O34)</f>
        <v>0</v>
      </c>
      <c r="Q34" s="47"/>
      <c r="R34" s="48"/>
      <c r="S34" s="48"/>
      <c r="T34" s="49">
        <f>SUM(P34:S34)</f>
        <v>0</v>
      </c>
      <c r="U34" s="47"/>
      <c r="V34" s="48"/>
      <c r="W34" s="48"/>
      <c r="X34" s="49">
        <f>SUM(T34:W34)</f>
        <v>0</v>
      </c>
      <c r="Y34" s="47"/>
      <c r="Z34" s="48"/>
      <c r="AA34" s="48"/>
      <c r="AB34" s="49">
        <f>SUM(X34:AA34)</f>
        <v>0</v>
      </c>
      <c r="AC34" s="47"/>
      <c r="AD34" s="48"/>
      <c r="AE34" s="48"/>
      <c r="AF34" s="49">
        <f>SUM(AB34:AE34)</f>
        <v>0</v>
      </c>
      <c r="AG34" s="47"/>
      <c r="AH34" s="48"/>
      <c r="AI34" s="48"/>
      <c r="AJ34" s="49">
        <f>SUM(AF34:AI34)</f>
        <v>0</v>
      </c>
      <c r="AK34" s="47"/>
      <c r="AL34" s="48"/>
      <c r="AM34" s="48"/>
      <c r="AN34" s="49">
        <f>SUM(AJ34:AM34)</f>
        <v>0</v>
      </c>
      <c r="AO34" s="47"/>
      <c r="AP34" s="48"/>
      <c r="AQ34" s="48"/>
      <c r="AR34" s="49">
        <f>SUM(AN34:AQ34)</f>
        <v>0</v>
      </c>
      <c r="AS34" s="47"/>
      <c r="AT34" s="48"/>
      <c r="AU34" s="48"/>
      <c r="AV34" s="49">
        <f>SUM(AR34:AU34)</f>
        <v>0</v>
      </c>
      <c r="AW34" s="47"/>
      <c r="AX34" s="48"/>
      <c r="AY34" s="48"/>
      <c r="AZ34" s="385">
        <f>SUM(AV34:AY34)</f>
        <v>0</v>
      </c>
      <c r="BA34" s="395">
        <f t="shared" si="12"/>
        <v>0</v>
      </c>
      <c r="BB34" s="410">
        <v>0</v>
      </c>
      <c r="BC34" s="403">
        <v>0</v>
      </c>
      <c r="BD34" s="391"/>
    </row>
    <row r="35" spans="1:56" s="50" customFormat="1" x14ac:dyDescent="0.3">
      <c r="A35" s="10" t="s">
        <v>411</v>
      </c>
      <c r="B35" s="9" t="s">
        <v>410</v>
      </c>
      <c r="C35" s="47">
        <v>956000</v>
      </c>
      <c r="D35" s="48"/>
      <c r="E35" s="397">
        <v>0</v>
      </c>
      <c r="F35" s="397">
        <v>0</v>
      </c>
      <c r="G35" s="49">
        <f>SUM(C35:D35)</f>
        <v>956000</v>
      </c>
      <c r="H35" s="47">
        <v>0</v>
      </c>
      <c r="I35" s="48"/>
      <c r="J35" s="397">
        <v>0</v>
      </c>
      <c r="K35" s="397">
        <v>0</v>
      </c>
      <c r="L35" s="49">
        <f>SUM(G35:I35)</f>
        <v>956000</v>
      </c>
      <c r="M35" s="47"/>
      <c r="N35" s="48"/>
      <c r="O35" s="48"/>
      <c r="P35" s="49">
        <f>SUM(L35:O35)</f>
        <v>956000</v>
      </c>
      <c r="Q35" s="47"/>
      <c r="R35" s="48"/>
      <c r="S35" s="48"/>
      <c r="T35" s="49">
        <f>SUM(P35:S35)</f>
        <v>956000</v>
      </c>
      <c r="U35" s="47"/>
      <c r="V35" s="48"/>
      <c r="W35" s="48"/>
      <c r="X35" s="49">
        <f>SUM(T35:W35)</f>
        <v>956000</v>
      </c>
      <c r="Y35" s="47"/>
      <c r="Z35" s="48"/>
      <c r="AA35" s="48"/>
      <c r="AB35" s="49">
        <f>SUM(X35:AA35)</f>
        <v>956000</v>
      </c>
      <c r="AC35" s="47"/>
      <c r="AD35" s="48"/>
      <c r="AE35" s="48"/>
      <c r="AF35" s="49">
        <f>SUM(AB35:AE35)</f>
        <v>956000</v>
      </c>
      <c r="AG35" s="47"/>
      <c r="AH35" s="48"/>
      <c r="AI35" s="48"/>
      <c r="AJ35" s="49">
        <f>SUM(AF35:AI35)</f>
        <v>956000</v>
      </c>
      <c r="AK35" s="47"/>
      <c r="AL35" s="48"/>
      <c r="AM35" s="48"/>
      <c r="AN35" s="49">
        <f>SUM(AJ35:AM35)</f>
        <v>956000</v>
      </c>
      <c r="AO35" s="47"/>
      <c r="AP35" s="48"/>
      <c r="AQ35" s="48"/>
      <c r="AR35" s="49">
        <f>SUM(AN35:AQ35)</f>
        <v>956000</v>
      </c>
      <c r="AS35" s="47"/>
      <c r="AT35" s="48"/>
      <c r="AU35" s="48"/>
      <c r="AV35" s="49">
        <f>SUM(AR35:AU35)</f>
        <v>956000</v>
      </c>
      <c r="AW35" s="47"/>
      <c r="AX35" s="48"/>
      <c r="AY35" s="48"/>
      <c r="AZ35" s="385">
        <f>SUM(AV35:AY35)</f>
        <v>956000</v>
      </c>
      <c r="BA35" s="395">
        <f t="shared" si="12"/>
        <v>-520847</v>
      </c>
      <c r="BB35" s="410">
        <v>0</v>
      </c>
      <c r="BC35" s="403">
        <v>0</v>
      </c>
      <c r="BD35" s="391">
        <v>435153</v>
      </c>
    </row>
    <row r="36" spans="1:56" s="55" customFormat="1" x14ac:dyDescent="0.3">
      <c r="A36" s="8" t="s">
        <v>409</v>
      </c>
      <c r="B36" s="7" t="s">
        <v>408</v>
      </c>
      <c r="C36" s="52">
        <f>SUM(C34:C35)</f>
        <v>956000</v>
      </c>
      <c r="D36" s="53">
        <f>SUM(D34:D35)</f>
        <v>0</v>
      </c>
      <c r="E36" s="426">
        <v>0</v>
      </c>
      <c r="F36" s="426">
        <v>0</v>
      </c>
      <c r="G36" s="54">
        <f>IF((SUM(C36:D36))=(SUM(G34:G35)),SUM(G34:G35),"HIBA!")</f>
        <v>956000</v>
      </c>
      <c r="H36" s="52">
        <f>SUM(H34:H35)</f>
        <v>0</v>
      </c>
      <c r="I36" s="53">
        <f t="shared" ref="I36:L36" si="16">SUM(I34:I35)</f>
        <v>0</v>
      </c>
      <c r="J36" s="426">
        <v>0</v>
      </c>
      <c r="K36" s="426">
        <v>0</v>
      </c>
      <c r="L36" s="53">
        <f t="shared" si="16"/>
        <v>956000</v>
      </c>
      <c r="M36" s="52">
        <f>SUM(M34:M35)</f>
        <v>0</v>
      </c>
      <c r="N36" s="53">
        <f>SUM(N34:N35)</f>
        <v>0</v>
      </c>
      <c r="O36" s="53">
        <f>SUM(O34:O35)</f>
        <v>0</v>
      </c>
      <c r="P36" s="54">
        <f>IF((SUM(L36:O36))=(SUM(P34:P35)),SUM(P34:P35),"HIBA!")</f>
        <v>956000</v>
      </c>
      <c r="Q36" s="52">
        <f>SUM(Q34:Q35)</f>
        <v>0</v>
      </c>
      <c r="R36" s="53">
        <f>SUM(R34:R35)</f>
        <v>0</v>
      </c>
      <c r="S36" s="53">
        <f>SUM(S34:S35)</f>
        <v>0</v>
      </c>
      <c r="T36" s="54">
        <f>IF((SUM(P36:S36))=(SUM(T34:T35)),SUM(T34:T35),"HIBA!")</f>
        <v>956000</v>
      </c>
      <c r="U36" s="52">
        <f>SUM(U34:U35)</f>
        <v>0</v>
      </c>
      <c r="V36" s="53">
        <f>SUM(V34:V35)</f>
        <v>0</v>
      </c>
      <c r="W36" s="53">
        <f>SUM(W34:W35)</f>
        <v>0</v>
      </c>
      <c r="X36" s="54">
        <f>IF((SUM(T36:W36))=(SUM(X34:X35)),SUM(X34:X35),"HIBA!")</f>
        <v>956000</v>
      </c>
      <c r="Y36" s="52">
        <f>SUM(Y34:Y35)</f>
        <v>0</v>
      </c>
      <c r="Z36" s="53">
        <f>SUM(Z34:Z35)</f>
        <v>0</v>
      </c>
      <c r="AA36" s="53">
        <f>SUM(AA34:AA35)</f>
        <v>0</v>
      </c>
      <c r="AB36" s="54">
        <f>IF((SUM(X36:AA36))=(SUM(AB34:AB35)),SUM(AB34:AB35),"HIBA!")</f>
        <v>956000</v>
      </c>
      <c r="AC36" s="52">
        <f>SUM(AC34:AC35)</f>
        <v>0</v>
      </c>
      <c r="AD36" s="53">
        <f>SUM(AD34:AD35)</f>
        <v>0</v>
      </c>
      <c r="AE36" s="53">
        <f>SUM(AE34:AE35)</f>
        <v>0</v>
      </c>
      <c r="AF36" s="54">
        <f>IF((SUM(AB36:AE36))=(SUM(AF34:AF35)),SUM(AF34:AF35),"HIBA!")</f>
        <v>956000</v>
      </c>
      <c r="AG36" s="52">
        <f>SUM(AG34:AG35)</f>
        <v>0</v>
      </c>
      <c r="AH36" s="53">
        <f>SUM(AH34:AH35)</f>
        <v>0</v>
      </c>
      <c r="AI36" s="53">
        <f>SUM(AI34:AI35)</f>
        <v>0</v>
      </c>
      <c r="AJ36" s="54">
        <f>IF((SUM(AF36:AI36))=(SUM(AJ34:AJ35)),SUM(AJ34:AJ35),"HIBA!")</f>
        <v>956000</v>
      </c>
      <c r="AK36" s="52">
        <f>SUM(AK34:AK35)</f>
        <v>0</v>
      </c>
      <c r="AL36" s="53">
        <f>SUM(AL34:AL35)</f>
        <v>0</v>
      </c>
      <c r="AM36" s="53">
        <f>SUM(AM34:AM35)</f>
        <v>0</v>
      </c>
      <c r="AN36" s="54">
        <f>IF((SUM(AJ36:AM36))=(SUM(AN34:AN35)),SUM(AN34:AN35),"HIBA!")</f>
        <v>956000</v>
      </c>
      <c r="AO36" s="52">
        <f>SUM(AO34:AO35)</f>
        <v>0</v>
      </c>
      <c r="AP36" s="53">
        <f>SUM(AP34:AP35)</f>
        <v>0</v>
      </c>
      <c r="AQ36" s="53">
        <f>SUM(AQ34:AQ35)</f>
        <v>0</v>
      </c>
      <c r="AR36" s="54">
        <f>IF((SUM(AN36:AQ36))=(SUM(AR34:AR35)),SUM(AR34:AR35),"HIBA!")</f>
        <v>956000</v>
      </c>
      <c r="AS36" s="52">
        <f>SUM(AS34:AS35)</f>
        <v>0</v>
      </c>
      <c r="AT36" s="53">
        <f>SUM(AT34:AT35)</f>
        <v>0</v>
      </c>
      <c r="AU36" s="53">
        <f>SUM(AU34:AU35)</f>
        <v>0</v>
      </c>
      <c r="AV36" s="54">
        <f>IF((SUM(AR36:AU36))=(SUM(AV34:AV35)),SUM(AV34:AV35),"HIBA!")</f>
        <v>956000</v>
      </c>
      <c r="AW36" s="52">
        <f>SUM(AW34:AW35)</f>
        <v>0</v>
      </c>
      <c r="AX36" s="53">
        <f>SUM(AX34:AX35)</f>
        <v>0</v>
      </c>
      <c r="AY36" s="53">
        <f>SUM(AY34:AY35)</f>
        <v>0</v>
      </c>
      <c r="AZ36" s="386">
        <f>IF((SUM(AV36:AY36))=(SUM(AZ34:AZ35)),SUM(AZ34:AZ35),"HIBA!")</f>
        <v>956000</v>
      </c>
      <c r="BA36" s="427">
        <f t="shared" si="12"/>
        <v>-520847</v>
      </c>
      <c r="BB36" s="428">
        <v>0</v>
      </c>
      <c r="BC36" s="429">
        <v>0</v>
      </c>
      <c r="BD36" s="455">
        <f>SUM(BD35)</f>
        <v>435153</v>
      </c>
    </row>
    <row r="37" spans="1:56" s="50" customFormat="1" x14ac:dyDescent="0.3">
      <c r="A37" s="10" t="s">
        <v>407</v>
      </c>
      <c r="B37" s="9" t="s">
        <v>406</v>
      </c>
      <c r="C37" s="47">
        <v>9716000</v>
      </c>
      <c r="D37" s="48"/>
      <c r="E37" s="397">
        <v>0</v>
      </c>
      <c r="F37" s="397">
        <v>0</v>
      </c>
      <c r="G37" s="49">
        <f t="shared" ref="G37:G43" si="17">SUM(C37:D37)</f>
        <v>9716000</v>
      </c>
      <c r="H37" s="47">
        <v>0</v>
      </c>
      <c r="I37" s="48"/>
      <c r="J37" s="397">
        <v>0</v>
      </c>
      <c r="K37" s="397">
        <v>0</v>
      </c>
      <c r="L37" s="49">
        <f t="shared" ref="L37:L43" si="18">SUM(G37:I37)</f>
        <v>9716000</v>
      </c>
      <c r="M37" s="47"/>
      <c r="N37" s="48"/>
      <c r="O37" s="48"/>
      <c r="P37" s="49">
        <f t="shared" ref="P37:P43" si="19">SUM(L37:O37)</f>
        <v>9716000</v>
      </c>
      <c r="Q37" s="47"/>
      <c r="R37" s="48"/>
      <c r="S37" s="48"/>
      <c r="T37" s="49">
        <f t="shared" ref="T37:T43" si="20">SUM(P37:S37)</f>
        <v>9716000</v>
      </c>
      <c r="U37" s="47"/>
      <c r="V37" s="48"/>
      <c r="W37" s="48"/>
      <c r="X37" s="49">
        <f t="shared" ref="X37:X43" si="21">SUM(T37:W37)</f>
        <v>9716000</v>
      </c>
      <c r="Y37" s="47"/>
      <c r="Z37" s="48"/>
      <c r="AA37" s="48"/>
      <c r="AB37" s="49">
        <f t="shared" ref="AB37:AB43" si="22">SUM(X37:AA37)</f>
        <v>9716000</v>
      </c>
      <c r="AC37" s="47"/>
      <c r="AD37" s="48"/>
      <c r="AE37" s="48"/>
      <c r="AF37" s="49">
        <f t="shared" ref="AF37:AF43" si="23">SUM(AB37:AE37)</f>
        <v>9716000</v>
      </c>
      <c r="AG37" s="47"/>
      <c r="AH37" s="48"/>
      <c r="AI37" s="48"/>
      <c r="AJ37" s="49">
        <f t="shared" ref="AJ37:AJ43" si="24">SUM(AF37:AI37)</f>
        <v>9716000</v>
      </c>
      <c r="AK37" s="47"/>
      <c r="AL37" s="48"/>
      <c r="AM37" s="48"/>
      <c r="AN37" s="49">
        <f t="shared" ref="AN37:AN43" si="25">SUM(AJ37:AM37)</f>
        <v>9716000</v>
      </c>
      <c r="AO37" s="47"/>
      <c r="AP37" s="48"/>
      <c r="AQ37" s="48"/>
      <c r="AR37" s="49">
        <f t="shared" ref="AR37:AR43" si="26">SUM(AN37:AQ37)</f>
        <v>9716000</v>
      </c>
      <c r="AS37" s="47"/>
      <c r="AT37" s="48"/>
      <c r="AU37" s="48"/>
      <c r="AV37" s="49">
        <f t="shared" ref="AV37:AV43" si="27">SUM(AR37:AU37)</f>
        <v>9716000</v>
      </c>
      <c r="AW37" s="47"/>
      <c r="AX37" s="48"/>
      <c r="AY37" s="48"/>
      <c r="AZ37" s="385">
        <f t="shared" ref="AZ37:AZ43" si="28">SUM(AV37:AY37)</f>
        <v>9716000</v>
      </c>
      <c r="BA37" s="395">
        <f t="shared" si="12"/>
        <v>-652412</v>
      </c>
      <c r="BB37" s="410">
        <v>0</v>
      </c>
      <c r="BC37" s="403">
        <v>0</v>
      </c>
      <c r="BD37" s="391">
        <v>9063588</v>
      </c>
    </row>
    <row r="38" spans="1:56" s="50" customFormat="1" hidden="1" x14ac:dyDescent="0.3">
      <c r="A38" s="10" t="s">
        <v>405</v>
      </c>
      <c r="B38" s="9" t="s">
        <v>404</v>
      </c>
      <c r="C38" s="47"/>
      <c r="D38" s="48"/>
      <c r="E38" s="397">
        <v>0</v>
      </c>
      <c r="F38" s="397">
        <v>0</v>
      </c>
      <c r="G38" s="49">
        <f t="shared" si="17"/>
        <v>0</v>
      </c>
      <c r="H38" s="47"/>
      <c r="I38" s="48"/>
      <c r="J38" s="397">
        <v>0</v>
      </c>
      <c r="K38" s="397">
        <v>0</v>
      </c>
      <c r="L38" s="49">
        <f t="shared" si="18"/>
        <v>0</v>
      </c>
      <c r="M38" s="47"/>
      <c r="N38" s="48"/>
      <c r="O38" s="48"/>
      <c r="P38" s="49">
        <f t="shared" si="19"/>
        <v>0</v>
      </c>
      <c r="Q38" s="47"/>
      <c r="R38" s="48"/>
      <c r="S38" s="48"/>
      <c r="T38" s="49">
        <f t="shared" si="20"/>
        <v>0</v>
      </c>
      <c r="U38" s="47"/>
      <c r="V38" s="48"/>
      <c r="W38" s="48"/>
      <c r="X38" s="49">
        <f t="shared" si="21"/>
        <v>0</v>
      </c>
      <c r="Y38" s="47"/>
      <c r="Z38" s="48"/>
      <c r="AA38" s="48"/>
      <c r="AB38" s="49">
        <f t="shared" si="22"/>
        <v>0</v>
      </c>
      <c r="AC38" s="47"/>
      <c r="AD38" s="48"/>
      <c r="AE38" s="48"/>
      <c r="AF38" s="49">
        <f t="shared" si="23"/>
        <v>0</v>
      </c>
      <c r="AG38" s="47"/>
      <c r="AH38" s="48"/>
      <c r="AI38" s="48"/>
      <c r="AJ38" s="49">
        <f t="shared" si="24"/>
        <v>0</v>
      </c>
      <c r="AK38" s="47"/>
      <c r="AL38" s="48"/>
      <c r="AM38" s="48"/>
      <c r="AN38" s="49">
        <f t="shared" si="25"/>
        <v>0</v>
      </c>
      <c r="AO38" s="47"/>
      <c r="AP38" s="48"/>
      <c r="AQ38" s="48"/>
      <c r="AR38" s="49">
        <f t="shared" si="26"/>
        <v>0</v>
      </c>
      <c r="AS38" s="47"/>
      <c r="AT38" s="48"/>
      <c r="AU38" s="48"/>
      <c r="AV38" s="49">
        <f t="shared" si="27"/>
        <v>0</v>
      </c>
      <c r="AW38" s="47"/>
      <c r="AX38" s="48"/>
      <c r="AY38" s="48"/>
      <c r="AZ38" s="385">
        <f t="shared" si="28"/>
        <v>0</v>
      </c>
      <c r="BA38" s="395">
        <f t="shared" si="12"/>
        <v>0</v>
      </c>
      <c r="BB38" s="410">
        <v>0</v>
      </c>
      <c r="BC38" s="403">
        <v>0</v>
      </c>
      <c r="BD38" s="391"/>
    </row>
    <row r="39" spans="1:56" s="50" customFormat="1" hidden="1" x14ac:dyDescent="0.3">
      <c r="A39" s="10" t="s">
        <v>403</v>
      </c>
      <c r="B39" s="9" t="s">
        <v>402</v>
      </c>
      <c r="C39" s="47"/>
      <c r="D39" s="48"/>
      <c r="E39" s="397">
        <v>0</v>
      </c>
      <c r="F39" s="397">
        <v>0</v>
      </c>
      <c r="G39" s="49">
        <f t="shared" si="17"/>
        <v>0</v>
      </c>
      <c r="H39" s="47">
        <v>0</v>
      </c>
      <c r="I39" s="48"/>
      <c r="J39" s="397">
        <v>0</v>
      </c>
      <c r="K39" s="397">
        <v>0</v>
      </c>
      <c r="L39" s="49">
        <f t="shared" si="18"/>
        <v>0</v>
      </c>
      <c r="M39" s="47"/>
      <c r="N39" s="48"/>
      <c r="O39" s="48"/>
      <c r="P39" s="49">
        <f t="shared" si="19"/>
        <v>0</v>
      </c>
      <c r="Q39" s="47"/>
      <c r="R39" s="48"/>
      <c r="S39" s="48"/>
      <c r="T39" s="49">
        <f t="shared" si="20"/>
        <v>0</v>
      </c>
      <c r="U39" s="47"/>
      <c r="V39" s="48"/>
      <c r="W39" s="48"/>
      <c r="X39" s="49">
        <f t="shared" si="21"/>
        <v>0</v>
      </c>
      <c r="Y39" s="47"/>
      <c r="Z39" s="48"/>
      <c r="AA39" s="48"/>
      <c r="AB39" s="49">
        <f t="shared" si="22"/>
        <v>0</v>
      </c>
      <c r="AC39" s="47"/>
      <c r="AD39" s="48"/>
      <c r="AE39" s="48"/>
      <c r="AF39" s="49">
        <f t="shared" si="23"/>
        <v>0</v>
      </c>
      <c r="AG39" s="47"/>
      <c r="AH39" s="48"/>
      <c r="AI39" s="48"/>
      <c r="AJ39" s="49">
        <f t="shared" si="24"/>
        <v>0</v>
      </c>
      <c r="AK39" s="47"/>
      <c r="AL39" s="48"/>
      <c r="AM39" s="48"/>
      <c r="AN39" s="49">
        <f t="shared" si="25"/>
        <v>0</v>
      </c>
      <c r="AO39" s="47"/>
      <c r="AP39" s="48"/>
      <c r="AQ39" s="48"/>
      <c r="AR39" s="49">
        <f t="shared" si="26"/>
        <v>0</v>
      </c>
      <c r="AS39" s="47"/>
      <c r="AT39" s="48"/>
      <c r="AU39" s="48"/>
      <c r="AV39" s="49">
        <f t="shared" si="27"/>
        <v>0</v>
      </c>
      <c r="AW39" s="47"/>
      <c r="AX39" s="48"/>
      <c r="AY39" s="48"/>
      <c r="AZ39" s="385">
        <f t="shared" si="28"/>
        <v>0</v>
      </c>
      <c r="BA39" s="395">
        <f t="shared" si="12"/>
        <v>0</v>
      </c>
      <c r="BB39" s="410">
        <v>0</v>
      </c>
      <c r="BC39" s="403">
        <v>0</v>
      </c>
      <c r="BD39" s="391"/>
    </row>
    <row r="40" spans="1:56" s="50" customFormat="1" x14ac:dyDescent="0.3">
      <c r="A40" s="10" t="s">
        <v>401</v>
      </c>
      <c r="B40" s="9" t="s">
        <v>400</v>
      </c>
      <c r="C40" s="47">
        <v>5750000</v>
      </c>
      <c r="D40" s="48"/>
      <c r="E40" s="397">
        <v>0</v>
      </c>
      <c r="F40" s="397">
        <v>0</v>
      </c>
      <c r="G40" s="49">
        <f t="shared" si="17"/>
        <v>5750000</v>
      </c>
      <c r="H40" s="47">
        <v>0</v>
      </c>
      <c r="I40" s="48"/>
      <c r="J40" s="397">
        <v>0</v>
      </c>
      <c r="K40" s="397">
        <v>0</v>
      </c>
      <c r="L40" s="49">
        <f t="shared" si="18"/>
        <v>5750000</v>
      </c>
      <c r="M40" s="47"/>
      <c r="N40" s="48"/>
      <c r="O40" s="48"/>
      <c r="P40" s="49">
        <f t="shared" si="19"/>
        <v>5750000</v>
      </c>
      <c r="Q40" s="47"/>
      <c r="R40" s="48"/>
      <c r="S40" s="48"/>
      <c r="T40" s="49">
        <f t="shared" si="20"/>
        <v>5750000</v>
      </c>
      <c r="U40" s="47"/>
      <c r="V40" s="48"/>
      <c r="W40" s="48"/>
      <c r="X40" s="49">
        <f t="shared" si="21"/>
        <v>5750000</v>
      </c>
      <c r="Y40" s="47"/>
      <c r="Z40" s="48"/>
      <c r="AA40" s="48"/>
      <c r="AB40" s="49">
        <f t="shared" si="22"/>
        <v>5750000</v>
      </c>
      <c r="AC40" s="47"/>
      <c r="AD40" s="48"/>
      <c r="AE40" s="48"/>
      <c r="AF40" s="49">
        <f t="shared" si="23"/>
        <v>5750000</v>
      </c>
      <c r="AG40" s="47"/>
      <c r="AH40" s="48"/>
      <c r="AI40" s="48"/>
      <c r="AJ40" s="49">
        <f t="shared" si="24"/>
        <v>5750000</v>
      </c>
      <c r="AK40" s="47"/>
      <c r="AL40" s="48"/>
      <c r="AM40" s="48"/>
      <c r="AN40" s="49">
        <f t="shared" si="25"/>
        <v>5750000</v>
      </c>
      <c r="AO40" s="47"/>
      <c r="AP40" s="48"/>
      <c r="AQ40" s="48"/>
      <c r="AR40" s="49">
        <f t="shared" si="26"/>
        <v>5750000</v>
      </c>
      <c r="AS40" s="47"/>
      <c r="AT40" s="48"/>
      <c r="AU40" s="48"/>
      <c r="AV40" s="49">
        <f t="shared" si="27"/>
        <v>5750000</v>
      </c>
      <c r="AW40" s="47"/>
      <c r="AX40" s="48"/>
      <c r="AY40" s="48"/>
      <c r="AZ40" s="385">
        <f t="shared" si="28"/>
        <v>5750000</v>
      </c>
      <c r="BA40" s="395">
        <f t="shared" si="12"/>
        <v>572468</v>
      </c>
      <c r="BB40" s="410">
        <v>0</v>
      </c>
      <c r="BC40" s="403">
        <v>0</v>
      </c>
      <c r="BD40" s="391">
        <v>6322468</v>
      </c>
    </row>
    <row r="41" spans="1:56" s="50" customFormat="1" x14ac:dyDescent="0.3">
      <c r="A41" s="26" t="s">
        <v>399</v>
      </c>
      <c r="B41" s="9" t="s">
        <v>398</v>
      </c>
      <c r="C41" s="47">
        <v>800000</v>
      </c>
      <c r="D41" s="48"/>
      <c r="E41" s="397">
        <v>0</v>
      </c>
      <c r="F41" s="397">
        <v>0</v>
      </c>
      <c r="G41" s="49">
        <f t="shared" si="17"/>
        <v>800000</v>
      </c>
      <c r="H41" s="47">
        <v>0</v>
      </c>
      <c r="I41" s="48"/>
      <c r="J41" s="397">
        <v>0</v>
      </c>
      <c r="K41" s="397">
        <v>0</v>
      </c>
      <c r="L41" s="49">
        <f t="shared" si="18"/>
        <v>800000</v>
      </c>
      <c r="M41" s="47"/>
      <c r="N41" s="48"/>
      <c r="O41" s="48"/>
      <c r="P41" s="49">
        <f t="shared" si="19"/>
        <v>800000</v>
      </c>
      <c r="Q41" s="47"/>
      <c r="R41" s="48"/>
      <c r="S41" s="48"/>
      <c r="T41" s="49">
        <f t="shared" si="20"/>
        <v>800000</v>
      </c>
      <c r="U41" s="47"/>
      <c r="V41" s="48"/>
      <c r="W41" s="48"/>
      <c r="X41" s="49">
        <f t="shared" si="21"/>
        <v>800000</v>
      </c>
      <c r="Y41" s="47"/>
      <c r="Z41" s="48"/>
      <c r="AA41" s="48"/>
      <c r="AB41" s="49">
        <f t="shared" si="22"/>
        <v>800000</v>
      </c>
      <c r="AC41" s="47"/>
      <c r="AD41" s="48"/>
      <c r="AE41" s="48"/>
      <c r="AF41" s="49">
        <f t="shared" si="23"/>
        <v>800000</v>
      </c>
      <c r="AG41" s="47"/>
      <c r="AH41" s="48"/>
      <c r="AI41" s="48"/>
      <c r="AJ41" s="49">
        <f t="shared" si="24"/>
        <v>800000</v>
      </c>
      <c r="AK41" s="47"/>
      <c r="AL41" s="48"/>
      <c r="AM41" s="48"/>
      <c r="AN41" s="49">
        <f t="shared" si="25"/>
        <v>800000</v>
      </c>
      <c r="AO41" s="47"/>
      <c r="AP41" s="48"/>
      <c r="AQ41" s="48"/>
      <c r="AR41" s="49">
        <f t="shared" si="26"/>
        <v>800000</v>
      </c>
      <c r="AS41" s="47"/>
      <c r="AT41" s="48"/>
      <c r="AU41" s="48"/>
      <c r="AV41" s="49">
        <f t="shared" si="27"/>
        <v>800000</v>
      </c>
      <c r="AW41" s="47"/>
      <c r="AX41" s="48"/>
      <c r="AY41" s="48"/>
      <c r="AZ41" s="385">
        <f t="shared" si="28"/>
        <v>800000</v>
      </c>
      <c r="BA41" s="395">
        <f t="shared" si="12"/>
        <v>-800000</v>
      </c>
      <c r="BB41" s="410">
        <v>0</v>
      </c>
      <c r="BC41" s="403">
        <v>0</v>
      </c>
      <c r="BD41" s="391">
        <v>0</v>
      </c>
    </row>
    <row r="42" spans="1:56" s="50" customFormat="1" x14ac:dyDescent="0.3">
      <c r="A42" s="25" t="s">
        <v>397</v>
      </c>
      <c r="B42" s="116" t="s">
        <v>396</v>
      </c>
      <c r="C42" s="47">
        <v>0</v>
      </c>
      <c r="D42" s="48"/>
      <c r="E42" s="397">
        <v>0</v>
      </c>
      <c r="F42" s="397">
        <v>0</v>
      </c>
      <c r="G42" s="49">
        <f t="shared" si="17"/>
        <v>0</v>
      </c>
      <c r="H42" s="47">
        <v>24000</v>
      </c>
      <c r="I42" s="48"/>
      <c r="J42" s="397">
        <v>0</v>
      </c>
      <c r="K42" s="397">
        <v>0</v>
      </c>
      <c r="L42" s="49">
        <f t="shared" si="18"/>
        <v>24000</v>
      </c>
      <c r="M42" s="47"/>
      <c r="N42" s="48"/>
      <c r="O42" s="48"/>
      <c r="P42" s="49">
        <f t="shared" si="19"/>
        <v>24000</v>
      </c>
      <c r="Q42" s="47"/>
      <c r="R42" s="48"/>
      <c r="S42" s="48"/>
      <c r="T42" s="49">
        <f t="shared" si="20"/>
        <v>24000</v>
      </c>
      <c r="U42" s="47"/>
      <c r="V42" s="48"/>
      <c r="W42" s="48"/>
      <c r="X42" s="49">
        <f t="shared" si="21"/>
        <v>24000</v>
      </c>
      <c r="Y42" s="47"/>
      <c r="Z42" s="48"/>
      <c r="AA42" s="48"/>
      <c r="AB42" s="49">
        <f t="shared" si="22"/>
        <v>24000</v>
      </c>
      <c r="AC42" s="47"/>
      <c r="AD42" s="48"/>
      <c r="AE42" s="48"/>
      <c r="AF42" s="49">
        <f t="shared" si="23"/>
        <v>24000</v>
      </c>
      <c r="AG42" s="47"/>
      <c r="AH42" s="48"/>
      <c r="AI42" s="48"/>
      <c r="AJ42" s="49">
        <f t="shared" si="24"/>
        <v>24000</v>
      </c>
      <c r="AK42" s="47"/>
      <c r="AL42" s="48"/>
      <c r="AM42" s="48"/>
      <c r="AN42" s="49">
        <f t="shared" si="25"/>
        <v>24000</v>
      </c>
      <c r="AO42" s="47"/>
      <c r="AP42" s="48"/>
      <c r="AQ42" s="48"/>
      <c r="AR42" s="49">
        <f t="shared" si="26"/>
        <v>24000</v>
      </c>
      <c r="AS42" s="47"/>
      <c r="AT42" s="48"/>
      <c r="AU42" s="48"/>
      <c r="AV42" s="49">
        <f t="shared" si="27"/>
        <v>24000</v>
      </c>
      <c r="AW42" s="47"/>
      <c r="AX42" s="48"/>
      <c r="AY42" s="48"/>
      <c r="AZ42" s="385">
        <f t="shared" si="28"/>
        <v>24000</v>
      </c>
      <c r="BA42" s="395">
        <f t="shared" si="12"/>
        <v>1912009</v>
      </c>
      <c r="BB42" s="410">
        <v>0</v>
      </c>
      <c r="BC42" s="403">
        <v>0</v>
      </c>
      <c r="BD42" s="391">
        <v>1936009</v>
      </c>
    </row>
    <row r="43" spans="1:56" s="50" customFormat="1" x14ac:dyDescent="0.3">
      <c r="A43" s="10" t="s">
        <v>395</v>
      </c>
      <c r="B43" s="9" t="s">
        <v>394</v>
      </c>
      <c r="C43" s="47">
        <v>13242000</v>
      </c>
      <c r="D43" s="48"/>
      <c r="E43" s="397">
        <v>0</v>
      </c>
      <c r="F43" s="397">
        <v>0</v>
      </c>
      <c r="G43" s="49">
        <f t="shared" si="17"/>
        <v>13242000</v>
      </c>
      <c r="H43" s="47">
        <v>-50000</v>
      </c>
      <c r="I43" s="48"/>
      <c r="J43" s="397">
        <v>0</v>
      </c>
      <c r="K43" s="397">
        <v>0</v>
      </c>
      <c r="L43" s="49">
        <f t="shared" si="18"/>
        <v>13192000</v>
      </c>
      <c r="M43" s="47"/>
      <c r="N43" s="48"/>
      <c r="O43" s="48"/>
      <c r="P43" s="49">
        <f t="shared" si="19"/>
        <v>13192000</v>
      </c>
      <c r="Q43" s="47"/>
      <c r="R43" s="48"/>
      <c r="S43" s="48"/>
      <c r="T43" s="49">
        <f t="shared" si="20"/>
        <v>13192000</v>
      </c>
      <c r="U43" s="47"/>
      <c r="V43" s="48"/>
      <c r="W43" s="48"/>
      <c r="X43" s="49">
        <f t="shared" si="21"/>
        <v>13192000</v>
      </c>
      <c r="Y43" s="47"/>
      <c r="Z43" s="48"/>
      <c r="AA43" s="48"/>
      <c r="AB43" s="49">
        <f t="shared" si="22"/>
        <v>13192000</v>
      </c>
      <c r="AC43" s="47"/>
      <c r="AD43" s="48"/>
      <c r="AE43" s="48"/>
      <c r="AF43" s="49">
        <f t="shared" si="23"/>
        <v>13192000</v>
      </c>
      <c r="AG43" s="47"/>
      <c r="AH43" s="48"/>
      <c r="AI43" s="48"/>
      <c r="AJ43" s="49">
        <f t="shared" si="24"/>
        <v>13192000</v>
      </c>
      <c r="AK43" s="47"/>
      <c r="AL43" s="48"/>
      <c r="AM43" s="48"/>
      <c r="AN43" s="49">
        <f t="shared" si="25"/>
        <v>13192000</v>
      </c>
      <c r="AO43" s="47"/>
      <c r="AP43" s="48"/>
      <c r="AQ43" s="48"/>
      <c r="AR43" s="49">
        <f t="shared" si="26"/>
        <v>13192000</v>
      </c>
      <c r="AS43" s="47"/>
      <c r="AT43" s="48"/>
      <c r="AU43" s="48"/>
      <c r="AV43" s="49">
        <f t="shared" si="27"/>
        <v>13192000</v>
      </c>
      <c r="AW43" s="47"/>
      <c r="AX43" s="48"/>
      <c r="AY43" s="48"/>
      <c r="AZ43" s="385">
        <f t="shared" si="28"/>
        <v>13192000</v>
      </c>
      <c r="BA43" s="395">
        <f t="shared" si="12"/>
        <v>7855356</v>
      </c>
      <c r="BB43" s="410">
        <v>0</v>
      </c>
      <c r="BC43" s="403">
        <v>0</v>
      </c>
      <c r="BD43" s="391">
        <v>21047356</v>
      </c>
    </row>
    <row r="44" spans="1:56" s="55" customFormat="1" x14ac:dyDescent="0.3">
      <c r="A44" s="8" t="s">
        <v>393</v>
      </c>
      <c r="B44" s="7" t="s">
        <v>392</v>
      </c>
      <c r="C44" s="52">
        <f>SUM(C37:C43)</f>
        <v>29508000</v>
      </c>
      <c r="D44" s="53">
        <f>SUM(D37:D43)</f>
        <v>0</v>
      </c>
      <c r="E44" s="456">
        <v>0</v>
      </c>
      <c r="F44" s="456">
        <v>0</v>
      </c>
      <c r="G44" s="54">
        <f>IF((SUM(C44:D44))=(SUM(G37:G43)),SUM(G37:G43),"HIBA!")</f>
        <v>29508000</v>
      </c>
      <c r="H44" s="310">
        <f>SUM(H37:H43)</f>
        <v>-26000</v>
      </c>
      <c r="I44" s="53">
        <f t="shared" ref="I44:L44" si="29">SUM(I37:I43)</f>
        <v>0</v>
      </c>
      <c r="J44" s="456">
        <v>0</v>
      </c>
      <c r="K44" s="456">
        <v>0</v>
      </c>
      <c r="L44" s="311">
        <f t="shared" si="29"/>
        <v>29482000</v>
      </c>
      <c r="M44" s="52">
        <f>SUM(M37:M43)</f>
        <v>0</v>
      </c>
      <c r="N44" s="53">
        <f>SUM(N37:N43)</f>
        <v>0</v>
      </c>
      <c r="O44" s="53">
        <f>SUM(O37:O43)</f>
        <v>0</v>
      </c>
      <c r="P44" s="54">
        <f>IF((SUM(L44:O44))=(SUM(P37:P43)),SUM(P37:P43),"HIBA!")</f>
        <v>29482000</v>
      </c>
      <c r="Q44" s="52">
        <f>SUM(Q37:Q43)</f>
        <v>0</v>
      </c>
      <c r="R44" s="53">
        <f>SUM(R37:R43)</f>
        <v>0</v>
      </c>
      <c r="S44" s="53">
        <f>SUM(S37:S43)</f>
        <v>0</v>
      </c>
      <c r="T44" s="54">
        <f>IF((SUM(P44:S44))=(SUM(T37:T43)),SUM(T37:T43),"HIBA!")</f>
        <v>29482000</v>
      </c>
      <c r="U44" s="52">
        <f>SUM(U37:U43)</f>
        <v>0</v>
      </c>
      <c r="V44" s="53">
        <f>SUM(V37:V43)</f>
        <v>0</v>
      </c>
      <c r="W44" s="53">
        <f>SUM(W37:W43)</f>
        <v>0</v>
      </c>
      <c r="X44" s="54">
        <f>IF((SUM(T44:W44))=(SUM(X37:X43)),SUM(X37:X43),"HIBA!")</f>
        <v>29482000</v>
      </c>
      <c r="Y44" s="52">
        <f>SUM(Y37:Y43)</f>
        <v>0</v>
      </c>
      <c r="Z44" s="53">
        <f>SUM(Z37:Z43)</f>
        <v>0</v>
      </c>
      <c r="AA44" s="53">
        <f>SUM(AA37:AA43)</f>
        <v>0</v>
      </c>
      <c r="AB44" s="54">
        <f>IF((SUM(X44:AA44))=(SUM(AB37:AB43)),SUM(AB37:AB43),"HIBA!")</f>
        <v>29482000</v>
      </c>
      <c r="AC44" s="52">
        <f>SUM(AC37:AC43)</f>
        <v>0</v>
      </c>
      <c r="AD44" s="53">
        <f>SUM(AD37:AD43)</f>
        <v>0</v>
      </c>
      <c r="AE44" s="53">
        <f>SUM(AE37:AE43)</f>
        <v>0</v>
      </c>
      <c r="AF44" s="54">
        <f>IF((SUM(AB44:AE44))=(SUM(AF37:AF43)),SUM(AF37:AF43),"HIBA!")</f>
        <v>29482000</v>
      </c>
      <c r="AG44" s="52">
        <f>SUM(AG37:AG43)</f>
        <v>0</v>
      </c>
      <c r="AH44" s="53">
        <f>SUM(AH37:AH43)</f>
        <v>0</v>
      </c>
      <c r="AI44" s="53">
        <f>SUM(AI37:AI43)</f>
        <v>0</v>
      </c>
      <c r="AJ44" s="54">
        <f>IF((SUM(AF44:AI44))=(SUM(AJ37:AJ43)),SUM(AJ37:AJ43),"HIBA!")</f>
        <v>29482000</v>
      </c>
      <c r="AK44" s="52">
        <f>SUM(AK37:AK43)</f>
        <v>0</v>
      </c>
      <c r="AL44" s="53">
        <f>SUM(AL37:AL43)</f>
        <v>0</v>
      </c>
      <c r="AM44" s="53">
        <f>SUM(AM37:AM43)</f>
        <v>0</v>
      </c>
      <c r="AN44" s="54">
        <f>IF((SUM(AJ44:AM44))=(SUM(AN37:AN43)),SUM(AN37:AN43),"HIBA!")</f>
        <v>29482000</v>
      </c>
      <c r="AO44" s="52">
        <f>SUM(AO37:AO43)</f>
        <v>0</v>
      </c>
      <c r="AP44" s="53">
        <f>SUM(AP37:AP43)</f>
        <v>0</v>
      </c>
      <c r="AQ44" s="53">
        <f>SUM(AQ37:AQ43)</f>
        <v>0</v>
      </c>
      <c r="AR44" s="54">
        <f>IF((SUM(AN44:AQ44))=(SUM(AR37:AR43)),SUM(AR37:AR43),"HIBA!")</f>
        <v>29482000</v>
      </c>
      <c r="AS44" s="52">
        <f>SUM(AS37:AS43)</f>
        <v>0</v>
      </c>
      <c r="AT44" s="53">
        <f>SUM(AT37:AT43)</f>
        <v>0</v>
      </c>
      <c r="AU44" s="53">
        <f>SUM(AU37:AU43)</f>
        <v>0</v>
      </c>
      <c r="AV44" s="54">
        <f>IF((SUM(AR44:AU44))=(SUM(AV37:AV43)),SUM(AV37:AV43),"HIBA!")</f>
        <v>29482000</v>
      </c>
      <c r="AW44" s="52">
        <f>SUM(AW37:AW43)</f>
        <v>0</v>
      </c>
      <c r="AX44" s="53">
        <f>SUM(AX37:AX43)</f>
        <v>0</v>
      </c>
      <c r="AY44" s="53">
        <f>SUM(AY37:AY43)</f>
        <v>0</v>
      </c>
      <c r="AZ44" s="386">
        <f>IF((SUM(AV44:AY44))=(SUM(AZ37:AZ43)),SUM(AZ37:AZ43),"HIBA!")</f>
        <v>29482000</v>
      </c>
      <c r="BA44" s="457">
        <f t="shared" si="12"/>
        <v>8887421</v>
      </c>
      <c r="BB44" s="458">
        <v>0</v>
      </c>
      <c r="BC44" s="459">
        <v>0</v>
      </c>
      <c r="BD44" s="430">
        <f>SUM(BD37:BD43)</f>
        <v>38369421</v>
      </c>
    </row>
    <row r="45" spans="1:56" s="50" customFormat="1" hidden="1" x14ac:dyDescent="0.3">
      <c r="A45" s="10" t="s">
        <v>391</v>
      </c>
      <c r="B45" s="9" t="s">
        <v>390</v>
      </c>
      <c r="C45" s="47"/>
      <c r="D45" s="48"/>
      <c r="E45" s="397">
        <v>0</v>
      </c>
      <c r="F45" s="397">
        <v>0</v>
      </c>
      <c r="G45" s="49">
        <f>SUM(C45:D45)</f>
        <v>0</v>
      </c>
      <c r="H45" s="47"/>
      <c r="I45" s="48">
        <v>0</v>
      </c>
      <c r="J45" s="397">
        <v>0</v>
      </c>
      <c r="K45" s="397">
        <v>0</v>
      </c>
      <c r="L45" s="49">
        <f>SUM(G45:I45)</f>
        <v>0</v>
      </c>
      <c r="M45" s="47"/>
      <c r="N45" s="48"/>
      <c r="O45" s="48"/>
      <c r="P45" s="49">
        <f>SUM(L45:O45)</f>
        <v>0</v>
      </c>
      <c r="Q45" s="47"/>
      <c r="R45" s="48"/>
      <c r="S45" s="48"/>
      <c r="T45" s="49">
        <f>SUM(P45:S45)</f>
        <v>0</v>
      </c>
      <c r="U45" s="47"/>
      <c r="V45" s="48"/>
      <c r="W45" s="48"/>
      <c r="X45" s="49">
        <f>SUM(T45:W45)</f>
        <v>0</v>
      </c>
      <c r="Y45" s="47"/>
      <c r="Z45" s="48"/>
      <c r="AA45" s="48"/>
      <c r="AB45" s="49">
        <f>SUM(X45:AA45)</f>
        <v>0</v>
      </c>
      <c r="AC45" s="47"/>
      <c r="AD45" s="48"/>
      <c r="AE45" s="48"/>
      <c r="AF45" s="49">
        <f>SUM(AB45:AE45)</f>
        <v>0</v>
      </c>
      <c r="AG45" s="47"/>
      <c r="AH45" s="48"/>
      <c r="AI45" s="48"/>
      <c r="AJ45" s="49">
        <f>SUM(AF45:AI45)</f>
        <v>0</v>
      </c>
      <c r="AK45" s="47"/>
      <c r="AL45" s="48"/>
      <c r="AM45" s="48"/>
      <c r="AN45" s="49">
        <f>SUM(AJ45:AM45)</f>
        <v>0</v>
      </c>
      <c r="AO45" s="47"/>
      <c r="AP45" s="48"/>
      <c r="AQ45" s="48"/>
      <c r="AR45" s="49">
        <f>SUM(AN45:AQ45)</f>
        <v>0</v>
      </c>
      <c r="AS45" s="47"/>
      <c r="AT45" s="48"/>
      <c r="AU45" s="48"/>
      <c r="AV45" s="49">
        <f>SUM(AR45:AU45)</f>
        <v>0</v>
      </c>
      <c r="AW45" s="47"/>
      <c r="AX45" s="48"/>
      <c r="AY45" s="48"/>
      <c r="AZ45" s="385">
        <f>SUM(AV45:AY45)</f>
        <v>0</v>
      </c>
      <c r="BA45" s="395">
        <f t="shared" si="12"/>
        <v>0</v>
      </c>
      <c r="BB45" s="410">
        <v>0</v>
      </c>
      <c r="BC45" s="403">
        <v>0</v>
      </c>
      <c r="BD45" s="391"/>
    </row>
    <row r="46" spans="1:56" s="50" customFormat="1" x14ac:dyDescent="0.3">
      <c r="A46" s="10" t="s">
        <v>389</v>
      </c>
      <c r="B46" s="9" t="s">
        <v>388</v>
      </c>
      <c r="C46" s="47">
        <v>860000</v>
      </c>
      <c r="D46" s="48"/>
      <c r="E46" s="397">
        <v>0</v>
      </c>
      <c r="F46" s="397">
        <v>0</v>
      </c>
      <c r="G46" s="49">
        <f>SUM(C46:D46)</f>
        <v>860000</v>
      </c>
      <c r="H46" s="47">
        <v>0</v>
      </c>
      <c r="I46" s="48"/>
      <c r="J46" s="397">
        <v>0</v>
      </c>
      <c r="K46" s="397">
        <v>0</v>
      </c>
      <c r="L46" s="49">
        <f>SUM(G46:I46)</f>
        <v>860000</v>
      </c>
      <c r="M46" s="47"/>
      <c r="N46" s="48"/>
      <c r="O46" s="48"/>
      <c r="P46" s="49">
        <f>SUM(L46:O46)</f>
        <v>860000</v>
      </c>
      <c r="Q46" s="47"/>
      <c r="R46" s="48"/>
      <c r="S46" s="48"/>
      <c r="T46" s="49">
        <f>SUM(P46:S46)</f>
        <v>860000</v>
      </c>
      <c r="U46" s="47"/>
      <c r="V46" s="48"/>
      <c r="W46" s="48"/>
      <c r="X46" s="49">
        <f>SUM(T46:W46)</f>
        <v>860000</v>
      </c>
      <c r="Y46" s="47"/>
      <c r="Z46" s="48"/>
      <c r="AA46" s="48"/>
      <c r="AB46" s="49">
        <f>SUM(X46:AA46)</f>
        <v>860000</v>
      </c>
      <c r="AC46" s="47"/>
      <c r="AD46" s="48"/>
      <c r="AE46" s="48"/>
      <c r="AF46" s="49">
        <f>SUM(AB46:AE46)</f>
        <v>860000</v>
      </c>
      <c r="AG46" s="47"/>
      <c r="AH46" s="48"/>
      <c r="AI46" s="48"/>
      <c r="AJ46" s="49">
        <f>SUM(AF46:AI46)</f>
        <v>860000</v>
      </c>
      <c r="AK46" s="47"/>
      <c r="AL46" s="48"/>
      <c r="AM46" s="48"/>
      <c r="AN46" s="49">
        <f>SUM(AJ46:AM46)</f>
        <v>860000</v>
      </c>
      <c r="AO46" s="47"/>
      <c r="AP46" s="48"/>
      <c r="AQ46" s="48"/>
      <c r="AR46" s="49">
        <f>SUM(AN46:AQ46)</f>
        <v>860000</v>
      </c>
      <c r="AS46" s="47"/>
      <c r="AT46" s="48"/>
      <c r="AU46" s="48"/>
      <c r="AV46" s="49">
        <f>SUM(AR46:AU46)</f>
        <v>860000</v>
      </c>
      <c r="AW46" s="47"/>
      <c r="AX46" s="48"/>
      <c r="AY46" s="48"/>
      <c r="AZ46" s="385">
        <f>SUM(AV46:AY46)</f>
        <v>860000</v>
      </c>
      <c r="BA46" s="395">
        <f t="shared" si="12"/>
        <v>-860000</v>
      </c>
      <c r="BB46" s="410">
        <v>0</v>
      </c>
      <c r="BC46" s="403">
        <v>0</v>
      </c>
      <c r="BD46" s="391">
        <v>0</v>
      </c>
    </row>
    <row r="47" spans="1:56" s="55" customFormat="1" x14ac:dyDescent="0.3">
      <c r="A47" s="8" t="s">
        <v>387</v>
      </c>
      <c r="B47" s="7" t="s">
        <v>386</v>
      </c>
      <c r="C47" s="52">
        <f>SUM(C45:C46)</f>
        <v>860000</v>
      </c>
      <c r="D47" s="53">
        <f>SUM(D45:D46)</f>
        <v>0</v>
      </c>
      <c r="E47" s="397">
        <v>0</v>
      </c>
      <c r="F47" s="397">
        <v>0</v>
      </c>
      <c r="G47" s="54">
        <f>IF((SUM(C47:D47))=(SUM(G45:G46)),SUM(G45:G46),"HIBA!")</f>
        <v>860000</v>
      </c>
      <c r="H47" s="52">
        <f>SUM(H45:H46)</f>
        <v>0</v>
      </c>
      <c r="I47" s="53">
        <f>SUM(I45:I46)</f>
        <v>0</v>
      </c>
      <c r="J47" s="397">
        <v>0</v>
      </c>
      <c r="K47" s="397">
        <v>0</v>
      </c>
      <c r="L47" s="53">
        <f t="shared" ref="L47" si="30">SUM(L45:L46)</f>
        <v>860000</v>
      </c>
      <c r="M47" s="52">
        <f>SUM(M45:M46)</f>
        <v>0</v>
      </c>
      <c r="N47" s="53">
        <f>SUM(N45:N46)</f>
        <v>0</v>
      </c>
      <c r="O47" s="53">
        <f>SUM(O45:O46)</f>
        <v>0</v>
      </c>
      <c r="P47" s="54">
        <f>IF((SUM(L47:O47))=(SUM(P45:P46)),SUM(P45:P46),"HIBA!")</f>
        <v>860000</v>
      </c>
      <c r="Q47" s="52">
        <f>SUM(Q45:Q46)</f>
        <v>0</v>
      </c>
      <c r="R47" s="53">
        <f>SUM(R45:R46)</f>
        <v>0</v>
      </c>
      <c r="S47" s="53">
        <f>SUM(S45:S46)</f>
        <v>0</v>
      </c>
      <c r="T47" s="54">
        <f>IF((SUM(P47:S47))=(SUM(T45:T46)),SUM(T45:T46),"HIBA!")</f>
        <v>860000</v>
      </c>
      <c r="U47" s="52">
        <f>SUM(U45:U46)</f>
        <v>0</v>
      </c>
      <c r="V47" s="53">
        <f>SUM(V45:V46)</f>
        <v>0</v>
      </c>
      <c r="W47" s="53">
        <f>SUM(W45:W46)</f>
        <v>0</v>
      </c>
      <c r="X47" s="54">
        <f>IF((SUM(T47:W47))=(SUM(X45:X46)),SUM(X45:X46),"HIBA!")</f>
        <v>860000</v>
      </c>
      <c r="Y47" s="52">
        <f>SUM(Y45:Y46)</f>
        <v>0</v>
      </c>
      <c r="Z47" s="53">
        <f>SUM(Z45:Z46)</f>
        <v>0</v>
      </c>
      <c r="AA47" s="53">
        <f>SUM(AA45:AA46)</f>
        <v>0</v>
      </c>
      <c r="AB47" s="54">
        <f>IF((SUM(X47:AA47))=(SUM(AB45:AB46)),SUM(AB45:AB46),"HIBA!")</f>
        <v>860000</v>
      </c>
      <c r="AC47" s="52">
        <f>SUM(AC45:AC46)</f>
        <v>0</v>
      </c>
      <c r="AD47" s="53">
        <f>SUM(AD45:AD46)</f>
        <v>0</v>
      </c>
      <c r="AE47" s="53">
        <f>SUM(AE45:AE46)</f>
        <v>0</v>
      </c>
      <c r="AF47" s="54">
        <f>IF((SUM(AB47:AE47))=(SUM(AF45:AF46)),SUM(AF45:AF46),"HIBA!")</f>
        <v>860000</v>
      </c>
      <c r="AG47" s="52">
        <f>SUM(AG45:AG46)</f>
        <v>0</v>
      </c>
      <c r="AH47" s="53">
        <f>SUM(AH45:AH46)</f>
        <v>0</v>
      </c>
      <c r="AI47" s="53">
        <f>SUM(AI45:AI46)</f>
        <v>0</v>
      </c>
      <c r="AJ47" s="54">
        <f>IF((SUM(AF47:AI47))=(SUM(AJ45:AJ46)),SUM(AJ45:AJ46),"HIBA!")</f>
        <v>860000</v>
      </c>
      <c r="AK47" s="52">
        <f>SUM(AK45:AK46)</f>
        <v>0</v>
      </c>
      <c r="AL47" s="53">
        <f>SUM(AL45:AL46)</f>
        <v>0</v>
      </c>
      <c r="AM47" s="53">
        <f>SUM(AM45:AM46)</f>
        <v>0</v>
      </c>
      <c r="AN47" s="54">
        <f>IF((SUM(AJ47:AM47))=(SUM(AN45:AN46)),SUM(AN45:AN46),"HIBA!")</f>
        <v>860000</v>
      </c>
      <c r="AO47" s="52">
        <f>SUM(AO45:AO46)</f>
        <v>0</v>
      </c>
      <c r="AP47" s="53">
        <f>SUM(AP45:AP46)</f>
        <v>0</v>
      </c>
      <c r="AQ47" s="53">
        <f>SUM(AQ45:AQ46)</f>
        <v>0</v>
      </c>
      <c r="AR47" s="54">
        <f>IF((SUM(AN47:AQ47))=(SUM(AR45:AR46)),SUM(AR45:AR46),"HIBA!")</f>
        <v>860000</v>
      </c>
      <c r="AS47" s="52">
        <f>SUM(AS45:AS46)</f>
        <v>0</v>
      </c>
      <c r="AT47" s="53">
        <f>SUM(AT45:AT46)</f>
        <v>0</v>
      </c>
      <c r="AU47" s="53">
        <f>SUM(AU45:AU46)</f>
        <v>0</v>
      </c>
      <c r="AV47" s="54">
        <f>IF((SUM(AR47:AU47))=(SUM(AV45:AV46)),SUM(AV45:AV46),"HIBA!")</f>
        <v>860000</v>
      </c>
      <c r="AW47" s="52">
        <f>SUM(AW45:AW46)</f>
        <v>0</v>
      </c>
      <c r="AX47" s="53">
        <f>SUM(AX45:AX46)</f>
        <v>0</v>
      </c>
      <c r="AY47" s="53">
        <f>SUM(AY45:AY46)</f>
        <v>0</v>
      </c>
      <c r="AZ47" s="386">
        <f>IF((SUM(AV47:AY47))=(SUM(AZ45:AZ46)),SUM(AZ45:AZ46),"HIBA!")</f>
        <v>860000</v>
      </c>
      <c r="BA47" s="395">
        <f t="shared" si="12"/>
        <v>-860000</v>
      </c>
      <c r="BB47" s="410">
        <v>0</v>
      </c>
      <c r="BC47" s="403">
        <v>0</v>
      </c>
      <c r="BD47" s="392">
        <f>SUM(BD46)</f>
        <v>0</v>
      </c>
    </row>
    <row r="48" spans="1:56" s="50" customFormat="1" ht="26.4" x14ac:dyDescent="0.3">
      <c r="A48" s="10" t="s">
        <v>385</v>
      </c>
      <c r="B48" s="9" t="s">
        <v>384</v>
      </c>
      <c r="C48" s="47">
        <v>8727480</v>
      </c>
      <c r="D48" s="48"/>
      <c r="E48" s="397">
        <v>0</v>
      </c>
      <c r="F48" s="397">
        <v>0</v>
      </c>
      <c r="G48" s="49">
        <f>SUM(C48:D48)</f>
        <v>8727480</v>
      </c>
      <c r="H48" s="47">
        <v>0</v>
      </c>
      <c r="I48" s="48"/>
      <c r="J48" s="397">
        <v>0</v>
      </c>
      <c r="K48" s="397">
        <v>0</v>
      </c>
      <c r="L48" s="49">
        <f>SUM(G48:I48)</f>
        <v>8727480</v>
      </c>
      <c r="M48" s="47"/>
      <c r="N48" s="48"/>
      <c r="O48" s="48"/>
      <c r="P48" s="49">
        <f>SUM(L48:O48)</f>
        <v>8727480</v>
      </c>
      <c r="Q48" s="47"/>
      <c r="R48" s="48"/>
      <c r="S48" s="48"/>
      <c r="T48" s="49">
        <f>SUM(P48:S48)</f>
        <v>8727480</v>
      </c>
      <c r="U48" s="47"/>
      <c r="V48" s="48"/>
      <c r="W48" s="48"/>
      <c r="X48" s="49">
        <f>SUM(T48:W48)</f>
        <v>8727480</v>
      </c>
      <c r="Y48" s="47"/>
      <c r="Z48" s="48"/>
      <c r="AA48" s="48"/>
      <c r="AB48" s="49">
        <f>SUM(X48:AA48)</f>
        <v>8727480</v>
      </c>
      <c r="AC48" s="47"/>
      <c r="AD48" s="48"/>
      <c r="AE48" s="48"/>
      <c r="AF48" s="49">
        <f>SUM(AB48:AE48)</f>
        <v>8727480</v>
      </c>
      <c r="AG48" s="47"/>
      <c r="AH48" s="48"/>
      <c r="AI48" s="48"/>
      <c r="AJ48" s="49">
        <f>SUM(AF48:AI48)</f>
        <v>8727480</v>
      </c>
      <c r="AK48" s="47"/>
      <c r="AL48" s="48"/>
      <c r="AM48" s="48"/>
      <c r="AN48" s="49">
        <f>SUM(AJ48:AM48)</f>
        <v>8727480</v>
      </c>
      <c r="AO48" s="47"/>
      <c r="AP48" s="48"/>
      <c r="AQ48" s="48"/>
      <c r="AR48" s="49">
        <f>SUM(AN48:AQ48)</f>
        <v>8727480</v>
      </c>
      <c r="AS48" s="47"/>
      <c r="AT48" s="48"/>
      <c r="AU48" s="48"/>
      <c r="AV48" s="49">
        <f>SUM(AR48:AU48)</f>
        <v>8727480</v>
      </c>
      <c r="AW48" s="47"/>
      <c r="AX48" s="48"/>
      <c r="AY48" s="48"/>
      <c r="AZ48" s="385">
        <f>SUM(AV48:AY48)</f>
        <v>8727480</v>
      </c>
      <c r="BA48" s="395">
        <f t="shared" si="12"/>
        <v>269120</v>
      </c>
      <c r="BB48" s="410">
        <v>0</v>
      </c>
      <c r="BC48" s="403">
        <v>0</v>
      </c>
      <c r="BD48" s="391">
        <v>8996600</v>
      </c>
    </row>
    <row r="49" spans="1:56" s="50" customFormat="1" x14ac:dyDescent="0.3">
      <c r="A49" s="10" t="s">
        <v>383</v>
      </c>
      <c r="B49" s="9" t="s">
        <v>382</v>
      </c>
      <c r="C49" s="47">
        <v>4000000</v>
      </c>
      <c r="D49" s="48"/>
      <c r="E49" s="397">
        <v>0</v>
      </c>
      <c r="F49" s="397">
        <v>0</v>
      </c>
      <c r="G49" s="49">
        <f>SUM(C49:D49)</f>
        <v>4000000</v>
      </c>
      <c r="H49" s="47">
        <v>0</v>
      </c>
      <c r="I49" s="48"/>
      <c r="J49" s="397">
        <v>0</v>
      </c>
      <c r="K49" s="397">
        <v>0</v>
      </c>
      <c r="L49" s="49">
        <f>SUM(G49:I49)</f>
        <v>4000000</v>
      </c>
      <c r="M49" s="47"/>
      <c r="N49" s="48"/>
      <c r="O49" s="48"/>
      <c r="P49" s="49">
        <f>SUM(L49:O49)</f>
        <v>4000000</v>
      </c>
      <c r="Q49" s="47"/>
      <c r="R49" s="48"/>
      <c r="S49" s="48"/>
      <c r="T49" s="49">
        <f>SUM(P49:S49)</f>
        <v>4000000</v>
      </c>
      <c r="U49" s="47"/>
      <c r="V49" s="48"/>
      <c r="W49" s="48"/>
      <c r="X49" s="49">
        <f>SUM(T49:W49)</f>
        <v>4000000</v>
      </c>
      <c r="Y49" s="47"/>
      <c r="Z49" s="48"/>
      <c r="AA49" s="48"/>
      <c r="AB49" s="49">
        <f>SUM(X49:AA49)</f>
        <v>4000000</v>
      </c>
      <c r="AC49" s="47"/>
      <c r="AD49" s="48"/>
      <c r="AE49" s="48"/>
      <c r="AF49" s="49">
        <f>SUM(AB49:AE49)</f>
        <v>4000000</v>
      </c>
      <c r="AG49" s="47"/>
      <c r="AH49" s="48"/>
      <c r="AI49" s="48"/>
      <c r="AJ49" s="49">
        <f>SUM(AF49:AI49)</f>
        <v>4000000</v>
      </c>
      <c r="AK49" s="47"/>
      <c r="AL49" s="48"/>
      <c r="AM49" s="48"/>
      <c r="AN49" s="49">
        <f>SUM(AJ49:AM49)</f>
        <v>4000000</v>
      </c>
      <c r="AO49" s="47"/>
      <c r="AP49" s="48"/>
      <c r="AQ49" s="48"/>
      <c r="AR49" s="49">
        <f>SUM(AN49:AQ49)</f>
        <v>4000000</v>
      </c>
      <c r="AS49" s="47"/>
      <c r="AT49" s="48"/>
      <c r="AU49" s="48"/>
      <c r="AV49" s="49">
        <f>SUM(AR49:AU49)</f>
        <v>4000000</v>
      </c>
      <c r="AW49" s="47"/>
      <c r="AX49" s="48"/>
      <c r="AY49" s="48"/>
      <c r="AZ49" s="385">
        <f>SUM(AV49:AY49)</f>
        <v>4000000</v>
      </c>
      <c r="BA49" s="395">
        <f t="shared" si="12"/>
        <v>1500000</v>
      </c>
      <c r="BB49" s="410">
        <v>0</v>
      </c>
      <c r="BC49" s="403">
        <v>0</v>
      </c>
      <c r="BD49" s="391">
        <v>5500000</v>
      </c>
    </row>
    <row r="50" spans="1:56" s="50" customFormat="1" x14ac:dyDescent="0.3">
      <c r="A50" s="10" t="s">
        <v>381</v>
      </c>
      <c r="B50" s="9" t="s">
        <v>380</v>
      </c>
      <c r="C50" s="47">
        <v>0</v>
      </c>
      <c r="D50" s="48"/>
      <c r="E50" s="397">
        <v>0</v>
      </c>
      <c r="F50" s="397">
        <v>0</v>
      </c>
      <c r="G50" s="49">
        <f>SUM(C50:D50)</f>
        <v>0</v>
      </c>
      <c r="H50" s="47">
        <v>1895</v>
      </c>
      <c r="I50" s="48"/>
      <c r="J50" s="397">
        <v>0</v>
      </c>
      <c r="K50" s="397">
        <v>0</v>
      </c>
      <c r="L50" s="49">
        <f>SUM(G50:I50)</f>
        <v>1895</v>
      </c>
      <c r="M50" s="47"/>
      <c r="N50" s="48"/>
      <c r="O50" s="48"/>
      <c r="P50" s="49">
        <f>SUM(L50:O50)</f>
        <v>1895</v>
      </c>
      <c r="Q50" s="47"/>
      <c r="R50" s="48"/>
      <c r="S50" s="48"/>
      <c r="T50" s="49">
        <f>SUM(P50:S50)</f>
        <v>1895</v>
      </c>
      <c r="U50" s="47"/>
      <c r="V50" s="48"/>
      <c r="W50" s="48"/>
      <c r="X50" s="49">
        <f>SUM(T50:W50)</f>
        <v>1895</v>
      </c>
      <c r="Y50" s="47"/>
      <c r="Z50" s="48"/>
      <c r="AA50" s="48"/>
      <c r="AB50" s="49">
        <f>SUM(X50:AA50)</f>
        <v>1895</v>
      </c>
      <c r="AC50" s="47"/>
      <c r="AD50" s="48"/>
      <c r="AE50" s="48"/>
      <c r="AF50" s="49">
        <f>SUM(AB50:AE50)</f>
        <v>1895</v>
      </c>
      <c r="AG50" s="47"/>
      <c r="AH50" s="48"/>
      <c r="AI50" s="48"/>
      <c r="AJ50" s="49">
        <f>SUM(AF50:AI50)</f>
        <v>1895</v>
      </c>
      <c r="AK50" s="47"/>
      <c r="AL50" s="48"/>
      <c r="AM50" s="48"/>
      <c r="AN50" s="49">
        <f>SUM(AJ50:AM50)</f>
        <v>1895</v>
      </c>
      <c r="AO50" s="47"/>
      <c r="AP50" s="48"/>
      <c r="AQ50" s="48"/>
      <c r="AR50" s="49">
        <f>SUM(AN50:AQ50)</f>
        <v>1895</v>
      </c>
      <c r="AS50" s="47"/>
      <c r="AT50" s="48"/>
      <c r="AU50" s="48"/>
      <c r="AV50" s="49">
        <f>SUM(AR50:AU50)</f>
        <v>1895</v>
      </c>
      <c r="AW50" s="47"/>
      <c r="AX50" s="48"/>
      <c r="AY50" s="48"/>
      <c r="AZ50" s="385">
        <f>SUM(AV50:AY50)</f>
        <v>1895</v>
      </c>
      <c r="BA50" s="395">
        <f t="shared" si="12"/>
        <v>-1895</v>
      </c>
      <c r="BB50" s="410">
        <v>0</v>
      </c>
      <c r="BC50" s="403">
        <v>0</v>
      </c>
      <c r="BD50" s="391">
        <v>0</v>
      </c>
    </row>
    <row r="51" spans="1:56" s="50" customFormat="1" hidden="1" x14ac:dyDescent="0.3">
      <c r="A51" s="10" t="s">
        <v>379</v>
      </c>
      <c r="B51" s="9" t="s">
        <v>378</v>
      </c>
      <c r="C51" s="47"/>
      <c r="D51" s="48"/>
      <c r="E51" s="397">
        <v>0</v>
      </c>
      <c r="F51" s="397">
        <v>0</v>
      </c>
      <c r="G51" s="49">
        <f>SUM(C51:D51)</f>
        <v>0</v>
      </c>
      <c r="H51" s="47"/>
      <c r="I51" s="48"/>
      <c r="J51" s="397">
        <v>0</v>
      </c>
      <c r="K51" s="397">
        <v>0</v>
      </c>
      <c r="L51" s="49">
        <f>SUM(G51:I51)</f>
        <v>0</v>
      </c>
      <c r="M51" s="47"/>
      <c r="N51" s="48"/>
      <c r="O51" s="48"/>
      <c r="P51" s="49">
        <f>SUM(L51:O51)</f>
        <v>0</v>
      </c>
      <c r="Q51" s="47"/>
      <c r="R51" s="48"/>
      <c r="S51" s="48"/>
      <c r="T51" s="49">
        <f>SUM(P51:S51)</f>
        <v>0</v>
      </c>
      <c r="U51" s="47"/>
      <c r="V51" s="48"/>
      <c r="W51" s="48"/>
      <c r="X51" s="49">
        <f>SUM(T51:W51)</f>
        <v>0</v>
      </c>
      <c r="Y51" s="47"/>
      <c r="Z51" s="48"/>
      <c r="AA51" s="48"/>
      <c r="AB51" s="49">
        <f>SUM(X51:AA51)</f>
        <v>0</v>
      </c>
      <c r="AC51" s="47"/>
      <c r="AD51" s="48"/>
      <c r="AE51" s="48"/>
      <c r="AF51" s="49">
        <f>SUM(AB51:AE51)</f>
        <v>0</v>
      </c>
      <c r="AG51" s="47"/>
      <c r="AH51" s="48"/>
      <c r="AI51" s="48"/>
      <c r="AJ51" s="49">
        <f>SUM(AF51:AI51)</f>
        <v>0</v>
      </c>
      <c r="AK51" s="47"/>
      <c r="AL51" s="48"/>
      <c r="AM51" s="48"/>
      <c r="AN51" s="49">
        <f>SUM(AJ51:AM51)</f>
        <v>0</v>
      </c>
      <c r="AO51" s="47"/>
      <c r="AP51" s="48"/>
      <c r="AQ51" s="48"/>
      <c r="AR51" s="49">
        <f>SUM(AN51:AQ51)</f>
        <v>0</v>
      </c>
      <c r="AS51" s="47"/>
      <c r="AT51" s="48"/>
      <c r="AU51" s="48"/>
      <c r="AV51" s="49">
        <f>SUM(AR51:AU51)</f>
        <v>0</v>
      </c>
      <c r="AW51" s="47"/>
      <c r="AX51" s="48"/>
      <c r="AY51" s="48"/>
      <c r="AZ51" s="385">
        <f>SUM(AV51:AY51)</f>
        <v>0</v>
      </c>
      <c r="BA51" s="395">
        <f t="shared" si="12"/>
        <v>0</v>
      </c>
      <c r="BB51" s="410">
        <v>0</v>
      </c>
      <c r="BC51" s="403">
        <v>0</v>
      </c>
      <c r="BD51" s="391"/>
    </row>
    <row r="52" spans="1:56" s="50" customFormat="1" hidden="1" x14ac:dyDescent="0.3">
      <c r="A52" s="10" t="s">
        <v>377</v>
      </c>
      <c r="B52" s="9" t="s">
        <v>376</v>
      </c>
      <c r="C52" s="47"/>
      <c r="D52" s="48"/>
      <c r="E52" s="397">
        <v>0</v>
      </c>
      <c r="F52" s="397">
        <v>0</v>
      </c>
      <c r="G52" s="49">
        <f>SUM(C52:D52)</f>
        <v>0</v>
      </c>
      <c r="H52" s="47">
        <v>0</v>
      </c>
      <c r="I52" s="48"/>
      <c r="J52" s="397">
        <v>0</v>
      </c>
      <c r="K52" s="397">
        <v>0</v>
      </c>
      <c r="L52" s="49">
        <f>SUM(G52:I52)</f>
        <v>0</v>
      </c>
      <c r="M52" s="47"/>
      <c r="N52" s="48"/>
      <c r="O52" s="48"/>
      <c r="P52" s="49">
        <f>SUM(L52:O52)</f>
        <v>0</v>
      </c>
      <c r="Q52" s="47"/>
      <c r="R52" s="48"/>
      <c r="S52" s="48"/>
      <c r="T52" s="49">
        <f>SUM(P52:S52)</f>
        <v>0</v>
      </c>
      <c r="U52" s="47"/>
      <c r="V52" s="48"/>
      <c r="W52" s="48"/>
      <c r="X52" s="49">
        <f>SUM(T52:W52)</f>
        <v>0</v>
      </c>
      <c r="Y52" s="47"/>
      <c r="Z52" s="48"/>
      <c r="AA52" s="48"/>
      <c r="AB52" s="49">
        <f>SUM(X52:AA52)</f>
        <v>0</v>
      </c>
      <c r="AC52" s="47"/>
      <c r="AD52" s="48"/>
      <c r="AE52" s="48"/>
      <c r="AF52" s="49">
        <f>SUM(AB52:AE52)</f>
        <v>0</v>
      </c>
      <c r="AG52" s="47"/>
      <c r="AH52" s="48"/>
      <c r="AI52" s="48"/>
      <c r="AJ52" s="49">
        <f>SUM(AF52:AI52)</f>
        <v>0</v>
      </c>
      <c r="AK52" s="47"/>
      <c r="AL52" s="48"/>
      <c r="AM52" s="48"/>
      <c r="AN52" s="49">
        <f>SUM(AJ52:AM52)</f>
        <v>0</v>
      </c>
      <c r="AO52" s="47"/>
      <c r="AP52" s="48"/>
      <c r="AQ52" s="48"/>
      <c r="AR52" s="49">
        <f>SUM(AN52:AQ52)</f>
        <v>0</v>
      </c>
      <c r="AS52" s="47"/>
      <c r="AT52" s="48"/>
      <c r="AU52" s="48"/>
      <c r="AV52" s="49">
        <f>SUM(AR52:AU52)</f>
        <v>0</v>
      </c>
      <c r="AW52" s="47"/>
      <c r="AX52" s="48"/>
      <c r="AY52" s="48"/>
      <c r="AZ52" s="385">
        <f>SUM(AV52:AY52)</f>
        <v>0</v>
      </c>
      <c r="BA52" s="395">
        <f t="shared" si="12"/>
        <v>0</v>
      </c>
      <c r="BB52" s="410">
        <v>0</v>
      </c>
      <c r="BC52" s="403">
        <v>0</v>
      </c>
      <c r="BD52" s="391"/>
    </row>
    <row r="53" spans="1:56" s="55" customFormat="1" x14ac:dyDescent="0.3">
      <c r="A53" s="8" t="s">
        <v>375</v>
      </c>
      <c r="B53" s="7" t="s">
        <v>374</v>
      </c>
      <c r="C53" s="52">
        <f>SUM(C48:C52)</f>
        <v>12727480</v>
      </c>
      <c r="D53" s="53">
        <f>SUM(D48:D52)</f>
        <v>0</v>
      </c>
      <c r="E53" s="426">
        <v>0</v>
      </c>
      <c r="F53" s="426">
        <v>0</v>
      </c>
      <c r="G53" s="54">
        <f>IF((SUM(C53:D53))=(SUM(G48:G52)),SUM(G48:G52),"HIBA!")</f>
        <v>12727480</v>
      </c>
      <c r="H53" s="52">
        <f t="shared" ref="H53:O53" si="31">SUM(H48:H52)</f>
        <v>1895</v>
      </c>
      <c r="I53" s="53">
        <f t="shared" si="31"/>
        <v>0</v>
      </c>
      <c r="J53" s="426">
        <v>0</v>
      </c>
      <c r="K53" s="426">
        <v>0</v>
      </c>
      <c r="L53" s="53">
        <f t="shared" si="31"/>
        <v>12729375</v>
      </c>
      <c r="M53" s="52">
        <f t="shared" si="31"/>
        <v>0</v>
      </c>
      <c r="N53" s="53">
        <f t="shared" si="31"/>
        <v>0</v>
      </c>
      <c r="O53" s="53">
        <f t="shared" si="31"/>
        <v>0</v>
      </c>
      <c r="P53" s="54">
        <f>IF((SUM(L53:O53))=(SUM(P48:P52)),SUM(P48:P52),"HIBA!")</f>
        <v>12729375</v>
      </c>
      <c r="Q53" s="52">
        <f>SUM(Q48:Q52)</f>
        <v>0</v>
      </c>
      <c r="R53" s="53">
        <f>SUM(R48:R52)</f>
        <v>0</v>
      </c>
      <c r="S53" s="53">
        <f>SUM(S48:S52)</f>
        <v>0</v>
      </c>
      <c r="T53" s="54">
        <f>IF((SUM(P53:S53))=(SUM(T48:T52)),SUM(T48:T52),"HIBA!")</f>
        <v>12729375</v>
      </c>
      <c r="U53" s="52">
        <f>SUM(U48:U52)</f>
        <v>0</v>
      </c>
      <c r="V53" s="53">
        <f>SUM(V48:V52)</f>
        <v>0</v>
      </c>
      <c r="W53" s="53">
        <f>SUM(W48:W52)</f>
        <v>0</v>
      </c>
      <c r="X53" s="54">
        <f>IF((SUM(T53:W53))=(SUM(X48:X52)),SUM(X48:X52),"HIBA!")</f>
        <v>12729375</v>
      </c>
      <c r="Y53" s="52">
        <f>SUM(Y48:Y52)</f>
        <v>0</v>
      </c>
      <c r="Z53" s="53">
        <f>SUM(Z48:Z52)</f>
        <v>0</v>
      </c>
      <c r="AA53" s="53">
        <f>SUM(AA48:AA52)</f>
        <v>0</v>
      </c>
      <c r="AB53" s="54">
        <f>IF((SUM(X53:AA53))=(SUM(AB48:AB52)),SUM(AB48:AB52),"HIBA!")</f>
        <v>12729375</v>
      </c>
      <c r="AC53" s="52">
        <f>SUM(AC48:AC52)</f>
        <v>0</v>
      </c>
      <c r="AD53" s="53">
        <f>SUM(AD48:AD52)</f>
        <v>0</v>
      </c>
      <c r="AE53" s="53">
        <f>SUM(AE48:AE52)</f>
        <v>0</v>
      </c>
      <c r="AF53" s="54">
        <f>IF((SUM(AB53:AE53))=(SUM(AF48:AF52)),SUM(AF48:AF52),"HIBA!")</f>
        <v>12729375</v>
      </c>
      <c r="AG53" s="52">
        <f>SUM(AG48:AG52)</f>
        <v>0</v>
      </c>
      <c r="AH53" s="53">
        <f>SUM(AH48:AH52)</f>
        <v>0</v>
      </c>
      <c r="AI53" s="53">
        <f>SUM(AI48:AI52)</f>
        <v>0</v>
      </c>
      <c r="AJ53" s="54">
        <f>IF((SUM(AF53:AI53))=(SUM(AJ48:AJ52)),SUM(AJ48:AJ52),"HIBA!")</f>
        <v>12729375</v>
      </c>
      <c r="AK53" s="52">
        <f>SUM(AK48:AK52)</f>
        <v>0</v>
      </c>
      <c r="AL53" s="53">
        <f>SUM(AL48:AL52)</f>
        <v>0</v>
      </c>
      <c r="AM53" s="53">
        <f>SUM(AM48:AM52)</f>
        <v>0</v>
      </c>
      <c r="AN53" s="54">
        <f>IF((SUM(AJ53:AM53))=(SUM(AN48:AN52)),SUM(AN48:AN52),"HIBA!")</f>
        <v>12729375</v>
      </c>
      <c r="AO53" s="52">
        <f>SUM(AO48:AO52)</f>
        <v>0</v>
      </c>
      <c r="AP53" s="53">
        <f>SUM(AP48:AP52)</f>
        <v>0</v>
      </c>
      <c r="AQ53" s="53">
        <f>SUM(AQ48:AQ52)</f>
        <v>0</v>
      </c>
      <c r="AR53" s="54">
        <f>IF((SUM(AN53:AQ53))=(SUM(AR48:AR52)),SUM(AR48:AR52),"HIBA!")</f>
        <v>12729375</v>
      </c>
      <c r="AS53" s="52">
        <f>SUM(AS48:AS52)</f>
        <v>0</v>
      </c>
      <c r="AT53" s="53">
        <f>SUM(AT48:AT52)</f>
        <v>0</v>
      </c>
      <c r="AU53" s="53">
        <f>SUM(AU48:AU52)</f>
        <v>0</v>
      </c>
      <c r="AV53" s="54">
        <f>IF((SUM(AR53:AU53))=(SUM(AV48:AV52)),SUM(AV48:AV52),"HIBA!")</f>
        <v>12729375</v>
      </c>
      <c r="AW53" s="52">
        <f>SUM(AW48:AW52)</f>
        <v>0</v>
      </c>
      <c r="AX53" s="53">
        <f>SUM(AX48:AX52)</f>
        <v>0</v>
      </c>
      <c r="AY53" s="53">
        <f>SUM(AY48:AY52)</f>
        <v>0</v>
      </c>
      <c r="AZ53" s="386">
        <f>IF((SUM(AV53:AY53))=(SUM(AZ48:AZ52)),SUM(AZ48:AZ52),"HIBA!")</f>
        <v>12729375</v>
      </c>
      <c r="BA53" s="427">
        <f t="shared" si="12"/>
        <v>1767225</v>
      </c>
      <c r="BB53" s="428">
        <v>0</v>
      </c>
      <c r="BC53" s="429">
        <v>0</v>
      </c>
      <c r="BD53" s="430">
        <f>SUM(BD48:BD52)</f>
        <v>14496600</v>
      </c>
    </row>
    <row r="54" spans="1:56" s="60" customFormat="1" ht="13.8" x14ac:dyDescent="0.3">
      <c r="A54" s="4" t="s">
        <v>373</v>
      </c>
      <c r="B54" s="3" t="s">
        <v>372</v>
      </c>
      <c r="C54" s="57">
        <f>SUM(C53,C47,C44,C36,C33)</f>
        <v>48890480</v>
      </c>
      <c r="D54" s="58">
        <f>SUM(D53,D47,D44,D36,D33)</f>
        <v>0</v>
      </c>
      <c r="E54" s="431">
        <v>0</v>
      </c>
      <c r="F54" s="431">
        <v>0</v>
      </c>
      <c r="G54" s="59">
        <f>IF((SUM(C54:D54))=(G33+G36+G44+G47+G53),SUM(G33+G36+G44+G47+G53),"HIBA!")</f>
        <v>48890480</v>
      </c>
      <c r="H54" s="57">
        <f t="shared" ref="H54:O54" si="32">SUM(H53,H47,H44,H36,H33)</f>
        <v>1895</v>
      </c>
      <c r="I54" s="58">
        <f t="shared" si="32"/>
        <v>0</v>
      </c>
      <c r="J54" s="431">
        <v>0</v>
      </c>
      <c r="K54" s="431">
        <v>0</v>
      </c>
      <c r="L54" s="58">
        <f t="shared" si="32"/>
        <v>48892375</v>
      </c>
      <c r="M54" s="57">
        <f t="shared" si="32"/>
        <v>0</v>
      </c>
      <c r="N54" s="58">
        <f t="shared" si="32"/>
        <v>0</v>
      </c>
      <c r="O54" s="58">
        <f t="shared" si="32"/>
        <v>0</v>
      </c>
      <c r="P54" s="59">
        <f>IF((SUM(L54:O54))=(P33+P36+P44+P47+P53),SUM(P33+P36+P44+P47+P53),"HIBA!")</f>
        <v>48892375</v>
      </c>
      <c r="Q54" s="57">
        <f>SUM(Q53,Q47,Q44,Q36,Q33)</f>
        <v>0</v>
      </c>
      <c r="R54" s="58">
        <f>SUM(R53,R47,R44,R36,R33)</f>
        <v>0</v>
      </c>
      <c r="S54" s="58">
        <f>SUM(S53,S47,S44,S36,S33)</f>
        <v>0</v>
      </c>
      <c r="T54" s="59">
        <f>IF((SUM(P54:S54))=(T33+T36+T44+T47+T53),SUM(T33+T36+T44+T47+T53),"HIBA!")</f>
        <v>48892375</v>
      </c>
      <c r="U54" s="57">
        <f>SUM(U53,U47,U44,U36,U33)</f>
        <v>0</v>
      </c>
      <c r="V54" s="58">
        <f>SUM(V53,V47,V44,V36,V33)</f>
        <v>0</v>
      </c>
      <c r="W54" s="58">
        <f>SUM(W53,W47,W44,W36,W33)</f>
        <v>0</v>
      </c>
      <c r="X54" s="59">
        <f>IF((SUM(T54:W54))=(X33+X36+X44+X47+X53),SUM(X33+X36+X44+X47+X53),"HIBA!")</f>
        <v>48892375</v>
      </c>
      <c r="Y54" s="57">
        <f>SUM(Y53,Y47,Y44,Y36,Y33)</f>
        <v>0</v>
      </c>
      <c r="Z54" s="58">
        <f>SUM(Z53,Z47,Z44,Z36,Z33)</f>
        <v>0</v>
      </c>
      <c r="AA54" s="58">
        <f>SUM(AA53,AA47,AA44,AA36,AA33)</f>
        <v>0</v>
      </c>
      <c r="AB54" s="59">
        <f>IF((SUM(X54:AA54))=(AB33+AB36+AB44+AB47+AB53),SUM(AB33+AB36+AB44+AB47+AB53),"HIBA!")</f>
        <v>48892375</v>
      </c>
      <c r="AC54" s="57">
        <f>SUM(AC53,AC47,AC44,AC36,AC33)</f>
        <v>0</v>
      </c>
      <c r="AD54" s="58">
        <f>SUM(AD53,AD47,AD44,AD36,AD33)</f>
        <v>0</v>
      </c>
      <c r="AE54" s="58">
        <f>SUM(AE53,AE47,AE44,AE36,AE33)</f>
        <v>0</v>
      </c>
      <c r="AF54" s="59">
        <f>IF((SUM(AB54:AE54))=(AF33+AF36+AF44+AF47+AF53),SUM(AF33+AF36+AF44+AF47+AF53),"HIBA!")</f>
        <v>48892375</v>
      </c>
      <c r="AG54" s="57">
        <f>SUM(AG53,AG47,AG44,AG36,AG33)</f>
        <v>0</v>
      </c>
      <c r="AH54" s="58">
        <f>SUM(AH53,AH47,AH44,AH36,AH33)</f>
        <v>0</v>
      </c>
      <c r="AI54" s="58">
        <f>SUM(AI53,AI47,AI44,AI36,AI33)</f>
        <v>0</v>
      </c>
      <c r="AJ54" s="59">
        <f>IF((SUM(AF54:AI54))=(AJ33+AJ36+AJ44+AJ47+AJ53),SUM(AJ33+AJ36+AJ44+AJ47+AJ53),"HIBA!")</f>
        <v>48892375</v>
      </c>
      <c r="AK54" s="57">
        <f>SUM(AK53,AK47,AK44,AK36,AK33)</f>
        <v>0</v>
      </c>
      <c r="AL54" s="58">
        <f>SUM(AL53,AL47,AL44,AL36,AL33)</f>
        <v>0</v>
      </c>
      <c r="AM54" s="58">
        <f>SUM(AM53,AM47,AM44,AM36,AM33)</f>
        <v>0</v>
      </c>
      <c r="AN54" s="59">
        <f>IF((SUM(AJ54:AM54))=(AN33+AN36+AN44+AN47+AN53),SUM(AN33+AN36+AN44+AN47+AN53),"HIBA!")</f>
        <v>48892375</v>
      </c>
      <c r="AO54" s="57">
        <f>SUM(AO53,AO47,AO44,AO36,AO33)</f>
        <v>0</v>
      </c>
      <c r="AP54" s="58">
        <f>SUM(AP53,AP47,AP44,AP36,AP33)</f>
        <v>0</v>
      </c>
      <c r="AQ54" s="58">
        <f>SUM(AQ53,AQ47,AQ44,AQ36,AQ33)</f>
        <v>0</v>
      </c>
      <c r="AR54" s="59">
        <f>IF((SUM(AN54:AQ54))=(AR33+AR36+AR44+AR47+AR53),SUM(AR33+AR36+AR44+AR47+AR53),"HIBA!")</f>
        <v>48892375</v>
      </c>
      <c r="AS54" s="57">
        <f>SUM(AS53,AS47,AS44,AS36,AS33)</f>
        <v>0</v>
      </c>
      <c r="AT54" s="58">
        <f>SUM(AT53,AT47,AT44,AT36,AT33)</f>
        <v>0</v>
      </c>
      <c r="AU54" s="58">
        <f>SUM(AU53,AU47,AU44,AU36,AU33)</f>
        <v>0</v>
      </c>
      <c r="AV54" s="59">
        <f>IF((SUM(AR54:AU54))=(AV33+AV36+AV44+AV47+AV53),SUM(AV33+AV36+AV44+AV47+AV53),"HIBA!")</f>
        <v>48892375</v>
      </c>
      <c r="AW54" s="57">
        <f>SUM(AW53,AW47,AW44,AW36,AW33)</f>
        <v>0</v>
      </c>
      <c r="AX54" s="58">
        <f>SUM(AX53,AX47,AX44,AX36,AX33)</f>
        <v>0</v>
      </c>
      <c r="AY54" s="58">
        <f>SUM(AY53,AY47,AY44,AY36,AY33)</f>
        <v>0</v>
      </c>
      <c r="AZ54" s="387">
        <f>IF((SUM(AV54:AY54))=(AZ33+AZ36+AZ44+AZ47+AZ53),SUM(AZ33+AZ36+AZ44+AZ47+AZ53),"HIBA!")</f>
        <v>48892375</v>
      </c>
      <c r="BA54" s="462">
        <f t="shared" si="12"/>
        <v>11913742</v>
      </c>
      <c r="BB54" s="463">
        <v>0</v>
      </c>
      <c r="BC54" s="464">
        <v>0</v>
      </c>
      <c r="BD54" s="435">
        <f>SUM(BD53+BD47+BD44+BD36+BD33)</f>
        <v>60806117</v>
      </c>
    </row>
    <row r="55" spans="1:56" s="69" customFormat="1" hidden="1" x14ac:dyDescent="0.3">
      <c r="A55" s="14" t="s">
        <v>371</v>
      </c>
      <c r="B55" s="5" t="s">
        <v>370</v>
      </c>
      <c r="C55" s="66"/>
      <c r="D55" s="67"/>
      <c r="E55" s="397">
        <v>0</v>
      </c>
      <c r="F55" s="397">
        <v>0</v>
      </c>
      <c r="G55" s="68">
        <f t="shared" ref="G55:G62" si="33">SUM(C55:D55)</f>
        <v>0</v>
      </c>
      <c r="H55" s="66"/>
      <c r="I55" s="67"/>
      <c r="J55" s="397">
        <v>0</v>
      </c>
      <c r="K55" s="397">
        <v>0</v>
      </c>
      <c r="L55" s="68">
        <f t="shared" ref="L55:L62" si="34">SUM(G55:I55)</f>
        <v>0</v>
      </c>
      <c r="M55" s="66"/>
      <c r="N55" s="67"/>
      <c r="O55" s="67"/>
      <c r="P55" s="68">
        <f t="shared" ref="P55:P62" si="35">SUM(L55:O55)</f>
        <v>0</v>
      </c>
      <c r="Q55" s="66"/>
      <c r="R55" s="67"/>
      <c r="S55" s="67"/>
      <c r="T55" s="68">
        <f t="shared" ref="T55:T62" si="36">SUM(P55:S55)</f>
        <v>0</v>
      </c>
      <c r="U55" s="66"/>
      <c r="V55" s="67"/>
      <c r="W55" s="67"/>
      <c r="X55" s="68">
        <f t="shared" ref="X55:X62" si="37">SUM(T55:W55)</f>
        <v>0</v>
      </c>
      <c r="Y55" s="66"/>
      <c r="Z55" s="67"/>
      <c r="AA55" s="67"/>
      <c r="AB55" s="68">
        <f t="shared" ref="AB55:AB62" si="38">SUM(X55:AA55)</f>
        <v>0</v>
      </c>
      <c r="AC55" s="66"/>
      <c r="AD55" s="67"/>
      <c r="AE55" s="67"/>
      <c r="AF55" s="68">
        <f t="shared" ref="AF55:AF62" si="39">SUM(AB55:AE55)</f>
        <v>0</v>
      </c>
      <c r="AG55" s="66"/>
      <c r="AH55" s="67"/>
      <c r="AI55" s="67"/>
      <c r="AJ55" s="68">
        <f t="shared" ref="AJ55:AJ62" si="40">SUM(AF55:AI55)</f>
        <v>0</v>
      </c>
      <c r="AK55" s="66"/>
      <c r="AL55" s="67"/>
      <c r="AM55" s="67"/>
      <c r="AN55" s="68">
        <f t="shared" ref="AN55:AN62" si="41">SUM(AJ55:AM55)</f>
        <v>0</v>
      </c>
      <c r="AO55" s="66"/>
      <c r="AP55" s="67"/>
      <c r="AQ55" s="67"/>
      <c r="AR55" s="68">
        <f t="shared" ref="AR55:AR62" si="42">SUM(AN55:AQ55)</f>
        <v>0</v>
      </c>
      <c r="AS55" s="66"/>
      <c r="AT55" s="67"/>
      <c r="AU55" s="67"/>
      <c r="AV55" s="68">
        <f t="shared" ref="AV55:AV62" si="43">SUM(AR55:AU55)</f>
        <v>0</v>
      </c>
      <c r="AW55" s="66"/>
      <c r="AX55" s="67"/>
      <c r="AY55" s="67"/>
      <c r="AZ55" s="388">
        <f t="shared" ref="AZ55:AZ62" si="44">SUM(AV55:AY55)</f>
        <v>0</v>
      </c>
      <c r="BA55" s="395">
        <f t="shared" si="12"/>
        <v>0</v>
      </c>
      <c r="BB55" s="410">
        <v>0</v>
      </c>
      <c r="BC55" s="403">
        <v>0</v>
      </c>
      <c r="BD55" s="394"/>
    </row>
    <row r="56" spans="1:56" s="69" customFormat="1" hidden="1" x14ac:dyDescent="0.3">
      <c r="A56" s="14" t="s">
        <v>369</v>
      </c>
      <c r="B56" s="5" t="s">
        <v>368</v>
      </c>
      <c r="C56" s="66"/>
      <c r="D56" s="67"/>
      <c r="E56" s="397">
        <v>0</v>
      </c>
      <c r="F56" s="397">
        <v>0</v>
      </c>
      <c r="G56" s="68">
        <f t="shared" si="33"/>
        <v>0</v>
      </c>
      <c r="H56" s="66"/>
      <c r="I56" s="67"/>
      <c r="J56" s="397">
        <v>0</v>
      </c>
      <c r="K56" s="397">
        <v>0</v>
      </c>
      <c r="L56" s="68">
        <f t="shared" si="34"/>
        <v>0</v>
      </c>
      <c r="M56" s="66"/>
      <c r="N56" s="67"/>
      <c r="O56" s="67"/>
      <c r="P56" s="68">
        <f t="shared" si="35"/>
        <v>0</v>
      </c>
      <c r="Q56" s="66"/>
      <c r="R56" s="67"/>
      <c r="S56" s="67"/>
      <c r="T56" s="68">
        <f t="shared" si="36"/>
        <v>0</v>
      </c>
      <c r="U56" s="66"/>
      <c r="V56" s="67"/>
      <c r="W56" s="67"/>
      <c r="X56" s="68">
        <f t="shared" si="37"/>
        <v>0</v>
      </c>
      <c r="Y56" s="66"/>
      <c r="Z56" s="67"/>
      <c r="AA56" s="67"/>
      <c r="AB56" s="68">
        <f t="shared" si="38"/>
        <v>0</v>
      </c>
      <c r="AC56" s="66"/>
      <c r="AD56" s="67"/>
      <c r="AE56" s="67"/>
      <c r="AF56" s="68">
        <f t="shared" si="39"/>
        <v>0</v>
      </c>
      <c r="AG56" s="66"/>
      <c r="AH56" s="67"/>
      <c r="AI56" s="67"/>
      <c r="AJ56" s="68">
        <f t="shared" si="40"/>
        <v>0</v>
      </c>
      <c r="AK56" s="66"/>
      <c r="AL56" s="67"/>
      <c r="AM56" s="67"/>
      <c r="AN56" s="68">
        <f t="shared" si="41"/>
        <v>0</v>
      </c>
      <c r="AO56" s="66"/>
      <c r="AP56" s="67"/>
      <c r="AQ56" s="67"/>
      <c r="AR56" s="68">
        <f t="shared" si="42"/>
        <v>0</v>
      </c>
      <c r="AS56" s="66"/>
      <c r="AT56" s="67"/>
      <c r="AU56" s="67"/>
      <c r="AV56" s="68">
        <f t="shared" si="43"/>
        <v>0</v>
      </c>
      <c r="AW56" s="66"/>
      <c r="AX56" s="67"/>
      <c r="AY56" s="67"/>
      <c r="AZ56" s="388">
        <f t="shared" si="44"/>
        <v>0</v>
      </c>
      <c r="BA56" s="395">
        <f t="shared" si="12"/>
        <v>0</v>
      </c>
      <c r="BB56" s="410">
        <v>0</v>
      </c>
      <c r="BC56" s="403">
        <v>0</v>
      </c>
      <c r="BD56" s="394"/>
    </row>
    <row r="57" spans="1:56" s="69" customFormat="1" hidden="1" x14ac:dyDescent="0.3">
      <c r="A57" s="14" t="s">
        <v>367</v>
      </c>
      <c r="B57" s="5" t="s">
        <v>366</v>
      </c>
      <c r="C57" s="66"/>
      <c r="D57" s="67"/>
      <c r="E57" s="397">
        <v>0</v>
      </c>
      <c r="F57" s="397">
        <v>0</v>
      </c>
      <c r="G57" s="68">
        <f t="shared" si="33"/>
        <v>0</v>
      </c>
      <c r="H57" s="66"/>
      <c r="I57" s="67"/>
      <c r="J57" s="397">
        <v>0</v>
      </c>
      <c r="K57" s="397">
        <v>0</v>
      </c>
      <c r="L57" s="68">
        <f t="shared" si="34"/>
        <v>0</v>
      </c>
      <c r="M57" s="66"/>
      <c r="N57" s="67"/>
      <c r="O57" s="67"/>
      <c r="P57" s="68">
        <f t="shared" si="35"/>
        <v>0</v>
      </c>
      <c r="Q57" s="66"/>
      <c r="R57" s="67"/>
      <c r="S57" s="67"/>
      <c r="T57" s="68">
        <f t="shared" si="36"/>
        <v>0</v>
      </c>
      <c r="U57" s="66"/>
      <c r="V57" s="67"/>
      <c r="W57" s="67"/>
      <c r="X57" s="68">
        <f t="shared" si="37"/>
        <v>0</v>
      </c>
      <c r="Y57" s="66"/>
      <c r="Z57" s="67"/>
      <c r="AA57" s="67"/>
      <c r="AB57" s="68">
        <f t="shared" si="38"/>
        <v>0</v>
      </c>
      <c r="AC57" s="66"/>
      <c r="AD57" s="67"/>
      <c r="AE57" s="67"/>
      <c r="AF57" s="68">
        <f t="shared" si="39"/>
        <v>0</v>
      </c>
      <c r="AG57" s="66"/>
      <c r="AH57" s="67"/>
      <c r="AI57" s="67"/>
      <c r="AJ57" s="68">
        <f t="shared" si="40"/>
        <v>0</v>
      </c>
      <c r="AK57" s="66"/>
      <c r="AL57" s="67"/>
      <c r="AM57" s="67"/>
      <c r="AN57" s="68">
        <f t="shared" si="41"/>
        <v>0</v>
      </c>
      <c r="AO57" s="66"/>
      <c r="AP57" s="67"/>
      <c r="AQ57" s="67"/>
      <c r="AR57" s="68">
        <f t="shared" si="42"/>
        <v>0</v>
      </c>
      <c r="AS57" s="66"/>
      <c r="AT57" s="67"/>
      <c r="AU57" s="67"/>
      <c r="AV57" s="68">
        <f t="shared" si="43"/>
        <v>0</v>
      </c>
      <c r="AW57" s="66"/>
      <c r="AX57" s="67"/>
      <c r="AY57" s="67"/>
      <c r="AZ57" s="388">
        <f t="shared" si="44"/>
        <v>0</v>
      </c>
      <c r="BA57" s="395">
        <f t="shared" si="12"/>
        <v>0</v>
      </c>
      <c r="BB57" s="410">
        <v>0</v>
      </c>
      <c r="BC57" s="403">
        <v>0</v>
      </c>
      <c r="BD57" s="394"/>
    </row>
    <row r="58" spans="1:56" s="69" customFormat="1" ht="26.4" hidden="1" x14ac:dyDescent="0.3">
      <c r="A58" s="14" t="s">
        <v>365</v>
      </c>
      <c r="B58" s="5" t="s">
        <v>364</v>
      </c>
      <c r="C58" s="66"/>
      <c r="D58" s="67"/>
      <c r="E58" s="397">
        <v>0</v>
      </c>
      <c r="F58" s="397">
        <v>0</v>
      </c>
      <c r="G58" s="68">
        <f t="shared" si="33"/>
        <v>0</v>
      </c>
      <c r="H58" s="66"/>
      <c r="I58" s="67"/>
      <c r="J58" s="397">
        <v>0</v>
      </c>
      <c r="K58" s="397">
        <v>0</v>
      </c>
      <c r="L58" s="49">
        <f t="shared" si="34"/>
        <v>0</v>
      </c>
      <c r="M58" s="66"/>
      <c r="N58" s="67"/>
      <c r="O58" s="67"/>
      <c r="P58" s="68">
        <f t="shared" si="35"/>
        <v>0</v>
      </c>
      <c r="Q58" s="66"/>
      <c r="R58" s="67"/>
      <c r="S58" s="67"/>
      <c r="T58" s="68">
        <f t="shared" si="36"/>
        <v>0</v>
      </c>
      <c r="U58" s="66"/>
      <c r="V58" s="67"/>
      <c r="W58" s="67"/>
      <c r="X58" s="68">
        <f t="shared" si="37"/>
        <v>0</v>
      </c>
      <c r="Y58" s="66"/>
      <c r="Z58" s="67"/>
      <c r="AA58" s="67"/>
      <c r="AB58" s="68">
        <f t="shared" si="38"/>
        <v>0</v>
      </c>
      <c r="AC58" s="66"/>
      <c r="AD58" s="67"/>
      <c r="AE58" s="67"/>
      <c r="AF58" s="68">
        <f t="shared" si="39"/>
        <v>0</v>
      </c>
      <c r="AG58" s="66"/>
      <c r="AH58" s="67"/>
      <c r="AI58" s="67"/>
      <c r="AJ58" s="68">
        <f t="shared" si="40"/>
        <v>0</v>
      </c>
      <c r="AK58" s="66"/>
      <c r="AL58" s="67"/>
      <c r="AM58" s="67"/>
      <c r="AN58" s="68">
        <f t="shared" si="41"/>
        <v>0</v>
      </c>
      <c r="AO58" s="66"/>
      <c r="AP58" s="67"/>
      <c r="AQ58" s="67"/>
      <c r="AR58" s="68">
        <f t="shared" si="42"/>
        <v>0</v>
      </c>
      <c r="AS58" s="66"/>
      <c r="AT58" s="67"/>
      <c r="AU58" s="67"/>
      <c r="AV58" s="68">
        <f t="shared" si="43"/>
        <v>0</v>
      </c>
      <c r="AW58" s="66"/>
      <c r="AX58" s="67"/>
      <c r="AY58" s="67"/>
      <c r="AZ58" s="388">
        <f t="shared" si="44"/>
        <v>0</v>
      </c>
      <c r="BA58" s="395">
        <f t="shared" si="12"/>
        <v>0</v>
      </c>
      <c r="BB58" s="410">
        <v>0</v>
      </c>
      <c r="BC58" s="403">
        <v>0</v>
      </c>
      <c r="BD58" s="394"/>
    </row>
    <row r="59" spans="1:56" s="69" customFormat="1" ht="26.4" hidden="1" x14ac:dyDescent="0.3">
      <c r="A59" s="14" t="s">
        <v>363</v>
      </c>
      <c r="B59" s="5" t="s">
        <v>362</v>
      </c>
      <c r="C59" s="66"/>
      <c r="D59" s="67"/>
      <c r="E59" s="397">
        <v>0</v>
      </c>
      <c r="F59" s="397">
        <v>0</v>
      </c>
      <c r="G59" s="68">
        <f t="shared" si="33"/>
        <v>0</v>
      </c>
      <c r="H59" s="66"/>
      <c r="I59" s="67"/>
      <c r="J59" s="397">
        <v>0</v>
      </c>
      <c r="K59" s="397">
        <v>0</v>
      </c>
      <c r="L59" s="49">
        <f t="shared" si="34"/>
        <v>0</v>
      </c>
      <c r="M59" s="66"/>
      <c r="N59" s="67"/>
      <c r="O59" s="67"/>
      <c r="P59" s="68">
        <f t="shared" si="35"/>
        <v>0</v>
      </c>
      <c r="Q59" s="66"/>
      <c r="R59" s="67"/>
      <c r="S59" s="67"/>
      <c r="T59" s="68">
        <f t="shared" si="36"/>
        <v>0</v>
      </c>
      <c r="U59" s="66"/>
      <c r="V59" s="67"/>
      <c r="W59" s="67"/>
      <c r="X59" s="68">
        <f t="shared" si="37"/>
        <v>0</v>
      </c>
      <c r="Y59" s="66"/>
      <c r="Z59" s="67"/>
      <c r="AA59" s="67"/>
      <c r="AB59" s="68">
        <f t="shared" si="38"/>
        <v>0</v>
      </c>
      <c r="AC59" s="66"/>
      <c r="AD59" s="67"/>
      <c r="AE59" s="67"/>
      <c r="AF59" s="68">
        <f t="shared" si="39"/>
        <v>0</v>
      </c>
      <c r="AG59" s="66"/>
      <c r="AH59" s="67"/>
      <c r="AI59" s="67"/>
      <c r="AJ59" s="68">
        <f t="shared" si="40"/>
        <v>0</v>
      </c>
      <c r="AK59" s="66"/>
      <c r="AL59" s="67"/>
      <c r="AM59" s="67"/>
      <c r="AN59" s="68">
        <f t="shared" si="41"/>
        <v>0</v>
      </c>
      <c r="AO59" s="66"/>
      <c r="AP59" s="67"/>
      <c r="AQ59" s="67"/>
      <c r="AR59" s="68">
        <f t="shared" si="42"/>
        <v>0</v>
      </c>
      <c r="AS59" s="66"/>
      <c r="AT59" s="67"/>
      <c r="AU59" s="67"/>
      <c r="AV59" s="68">
        <f t="shared" si="43"/>
        <v>0</v>
      </c>
      <c r="AW59" s="66"/>
      <c r="AX59" s="67"/>
      <c r="AY59" s="67"/>
      <c r="AZ59" s="388">
        <f t="shared" si="44"/>
        <v>0</v>
      </c>
      <c r="BA59" s="395">
        <f t="shared" si="12"/>
        <v>0</v>
      </c>
      <c r="BB59" s="410">
        <v>0</v>
      </c>
      <c r="BC59" s="403">
        <v>0</v>
      </c>
      <c r="BD59" s="394"/>
    </row>
    <row r="60" spans="1:56" s="69" customFormat="1" hidden="1" x14ac:dyDescent="0.3">
      <c r="A60" s="14" t="s">
        <v>361</v>
      </c>
      <c r="B60" s="5" t="s">
        <v>360</v>
      </c>
      <c r="C60" s="66">
        <v>0</v>
      </c>
      <c r="D60" s="67"/>
      <c r="E60" s="397">
        <v>0</v>
      </c>
      <c r="F60" s="397">
        <v>0</v>
      </c>
      <c r="G60" s="68">
        <f t="shared" si="33"/>
        <v>0</v>
      </c>
      <c r="H60" s="66"/>
      <c r="I60" s="67"/>
      <c r="J60" s="397">
        <v>0</v>
      </c>
      <c r="K60" s="397">
        <v>0</v>
      </c>
      <c r="L60" s="49">
        <f t="shared" si="34"/>
        <v>0</v>
      </c>
      <c r="M60" s="66"/>
      <c r="N60" s="67"/>
      <c r="O60" s="67"/>
      <c r="P60" s="68">
        <f t="shared" si="35"/>
        <v>0</v>
      </c>
      <c r="Q60" s="66"/>
      <c r="R60" s="67"/>
      <c r="S60" s="67"/>
      <c r="T60" s="68">
        <f t="shared" si="36"/>
        <v>0</v>
      </c>
      <c r="U60" s="66"/>
      <c r="V60" s="67"/>
      <c r="W60" s="67"/>
      <c r="X60" s="68">
        <f t="shared" si="37"/>
        <v>0</v>
      </c>
      <c r="Y60" s="66"/>
      <c r="Z60" s="67"/>
      <c r="AA60" s="67"/>
      <c r="AB60" s="68">
        <f t="shared" si="38"/>
        <v>0</v>
      </c>
      <c r="AC60" s="66"/>
      <c r="AD60" s="67"/>
      <c r="AE60" s="67"/>
      <c r="AF60" s="68">
        <f t="shared" si="39"/>
        <v>0</v>
      </c>
      <c r="AG60" s="66"/>
      <c r="AH60" s="67"/>
      <c r="AI60" s="67"/>
      <c r="AJ60" s="68">
        <f t="shared" si="40"/>
        <v>0</v>
      </c>
      <c r="AK60" s="66"/>
      <c r="AL60" s="67"/>
      <c r="AM60" s="67"/>
      <c r="AN60" s="68">
        <f t="shared" si="41"/>
        <v>0</v>
      </c>
      <c r="AO60" s="66"/>
      <c r="AP60" s="67"/>
      <c r="AQ60" s="67"/>
      <c r="AR60" s="68">
        <f t="shared" si="42"/>
        <v>0</v>
      </c>
      <c r="AS60" s="66"/>
      <c r="AT60" s="67"/>
      <c r="AU60" s="67"/>
      <c r="AV60" s="68">
        <f t="shared" si="43"/>
        <v>0</v>
      </c>
      <c r="AW60" s="66"/>
      <c r="AX60" s="67"/>
      <c r="AY60" s="67"/>
      <c r="AZ60" s="388">
        <f t="shared" si="44"/>
        <v>0</v>
      </c>
      <c r="BA60" s="395">
        <f t="shared" si="12"/>
        <v>0</v>
      </c>
      <c r="BB60" s="410">
        <v>0</v>
      </c>
      <c r="BC60" s="403">
        <v>0</v>
      </c>
      <c r="BD60" s="394"/>
    </row>
    <row r="61" spans="1:56" s="69" customFormat="1" hidden="1" x14ac:dyDescent="0.3">
      <c r="A61" s="14" t="s">
        <v>359</v>
      </c>
      <c r="B61" s="5" t="s">
        <v>358</v>
      </c>
      <c r="C61" s="66"/>
      <c r="D61" s="67"/>
      <c r="E61" s="397">
        <v>0</v>
      </c>
      <c r="F61" s="397">
        <v>0</v>
      </c>
      <c r="G61" s="68">
        <f t="shared" si="33"/>
        <v>0</v>
      </c>
      <c r="H61" s="66"/>
      <c r="I61" s="67"/>
      <c r="J61" s="397">
        <v>0</v>
      </c>
      <c r="K61" s="397">
        <v>0</v>
      </c>
      <c r="L61" s="49">
        <f t="shared" si="34"/>
        <v>0</v>
      </c>
      <c r="M61" s="66"/>
      <c r="N61" s="67"/>
      <c r="O61" s="67"/>
      <c r="P61" s="68">
        <f t="shared" si="35"/>
        <v>0</v>
      </c>
      <c r="Q61" s="66"/>
      <c r="R61" s="67"/>
      <c r="S61" s="67"/>
      <c r="T61" s="68">
        <f t="shared" si="36"/>
        <v>0</v>
      </c>
      <c r="U61" s="66"/>
      <c r="V61" s="67"/>
      <c r="W61" s="67"/>
      <c r="X61" s="68">
        <f t="shared" si="37"/>
        <v>0</v>
      </c>
      <c r="Y61" s="66"/>
      <c r="Z61" s="67"/>
      <c r="AA61" s="67"/>
      <c r="AB61" s="68">
        <f t="shared" si="38"/>
        <v>0</v>
      </c>
      <c r="AC61" s="66"/>
      <c r="AD61" s="67"/>
      <c r="AE61" s="67"/>
      <c r="AF61" s="68">
        <f t="shared" si="39"/>
        <v>0</v>
      </c>
      <c r="AG61" s="66"/>
      <c r="AH61" s="67"/>
      <c r="AI61" s="67"/>
      <c r="AJ61" s="68">
        <f t="shared" si="40"/>
        <v>0</v>
      </c>
      <c r="AK61" s="66"/>
      <c r="AL61" s="67"/>
      <c r="AM61" s="67"/>
      <c r="AN61" s="68">
        <f t="shared" si="41"/>
        <v>0</v>
      </c>
      <c r="AO61" s="66"/>
      <c r="AP61" s="67"/>
      <c r="AQ61" s="67"/>
      <c r="AR61" s="68">
        <f t="shared" si="42"/>
        <v>0</v>
      </c>
      <c r="AS61" s="66"/>
      <c r="AT61" s="67"/>
      <c r="AU61" s="67"/>
      <c r="AV61" s="68">
        <f t="shared" si="43"/>
        <v>0</v>
      </c>
      <c r="AW61" s="66"/>
      <c r="AX61" s="67"/>
      <c r="AY61" s="67"/>
      <c r="AZ61" s="388">
        <f t="shared" si="44"/>
        <v>0</v>
      </c>
      <c r="BA61" s="395">
        <f t="shared" si="12"/>
        <v>0</v>
      </c>
      <c r="BB61" s="410">
        <v>0</v>
      </c>
      <c r="BC61" s="403">
        <v>0</v>
      </c>
      <c r="BD61" s="394"/>
    </row>
    <row r="62" spans="1:56" s="69" customFormat="1" x14ac:dyDescent="0.3">
      <c r="A62" s="14" t="s">
        <v>357</v>
      </c>
      <c r="B62" s="5" t="s">
        <v>356</v>
      </c>
      <c r="C62" s="66">
        <v>6101840</v>
      </c>
      <c r="D62" s="67"/>
      <c r="E62" s="397">
        <v>0</v>
      </c>
      <c r="F62" s="397">
        <v>0</v>
      </c>
      <c r="G62" s="68">
        <f t="shared" si="33"/>
        <v>6101840</v>
      </c>
      <c r="H62" s="66">
        <v>0</v>
      </c>
      <c r="I62" s="67"/>
      <c r="J62" s="397">
        <v>0</v>
      </c>
      <c r="K62" s="397">
        <v>0</v>
      </c>
      <c r="L62" s="49">
        <f t="shared" si="34"/>
        <v>6101840</v>
      </c>
      <c r="M62" s="66"/>
      <c r="N62" s="67"/>
      <c r="O62" s="67"/>
      <c r="P62" s="68">
        <f t="shared" si="35"/>
        <v>6101840</v>
      </c>
      <c r="Q62" s="66"/>
      <c r="R62" s="67"/>
      <c r="S62" s="67"/>
      <c r="T62" s="68">
        <f t="shared" si="36"/>
        <v>6101840</v>
      </c>
      <c r="U62" s="66"/>
      <c r="V62" s="67"/>
      <c r="W62" s="67"/>
      <c r="X62" s="68">
        <f t="shared" si="37"/>
        <v>6101840</v>
      </c>
      <c r="Y62" s="66"/>
      <c r="Z62" s="67"/>
      <c r="AA62" s="67"/>
      <c r="AB62" s="68">
        <f t="shared" si="38"/>
        <v>6101840</v>
      </c>
      <c r="AC62" s="66"/>
      <c r="AD62" s="67"/>
      <c r="AE62" s="67"/>
      <c r="AF62" s="68">
        <f t="shared" si="39"/>
        <v>6101840</v>
      </c>
      <c r="AG62" s="66"/>
      <c r="AH62" s="67"/>
      <c r="AI62" s="67"/>
      <c r="AJ62" s="68">
        <f t="shared" si="40"/>
        <v>6101840</v>
      </c>
      <c r="AK62" s="66"/>
      <c r="AL62" s="67"/>
      <c r="AM62" s="67"/>
      <c r="AN62" s="68">
        <f t="shared" si="41"/>
        <v>6101840</v>
      </c>
      <c r="AO62" s="66"/>
      <c r="AP62" s="67"/>
      <c r="AQ62" s="67"/>
      <c r="AR62" s="68">
        <f t="shared" si="42"/>
        <v>6101840</v>
      </c>
      <c r="AS62" s="66"/>
      <c r="AT62" s="67"/>
      <c r="AU62" s="67"/>
      <c r="AV62" s="68">
        <f t="shared" si="43"/>
        <v>6101840</v>
      </c>
      <c r="AW62" s="66"/>
      <c r="AX62" s="67"/>
      <c r="AY62" s="67"/>
      <c r="AZ62" s="388">
        <f t="shared" si="44"/>
        <v>6101840</v>
      </c>
      <c r="BA62" s="395">
        <f t="shared" si="12"/>
        <v>-2414673</v>
      </c>
      <c r="BB62" s="410">
        <v>0</v>
      </c>
      <c r="BC62" s="403">
        <v>0</v>
      </c>
      <c r="BD62" s="391">
        <v>3687167</v>
      </c>
    </row>
    <row r="63" spans="1:56" s="60" customFormat="1" ht="13.8" x14ac:dyDescent="0.3">
      <c r="A63" s="4" t="s">
        <v>355</v>
      </c>
      <c r="B63" s="3" t="s">
        <v>354</v>
      </c>
      <c r="C63" s="57">
        <f>SUM(C55:C62)</f>
        <v>6101840</v>
      </c>
      <c r="D63" s="58">
        <f>SUM(D55:D62)</f>
        <v>0</v>
      </c>
      <c r="E63" s="431">
        <v>0</v>
      </c>
      <c r="F63" s="431">
        <v>0</v>
      </c>
      <c r="G63" s="59">
        <f>IF((SUM(C63:D63))=(SUM(G55:G62)),SUM(G55:G62),"HIBA!")</f>
        <v>6101840</v>
      </c>
      <c r="H63" s="57">
        <f t="shared" ref="H63:O63" si="45">SUM(H55:H62)</f>
        <v>0</v>
      </c>
      <c r="I63" s="58">
        <f t="shared" si="45"/>
        <v>0</v>
      </c>
      <c r="J63" s="431">
        <v>0</v>
      </c>
      <c r="K63" s="431">
        <v>0</v>
      </c>
      <c r="L63" s="58">
        <f t="shared" si="45"/>
        <v>6101840</v>
      </c>
      <c r="M63" s="57">
        <f t="shared" si="45"/>
        <v>0</v>
      </c>
      <c r="N63" s="58">
        <f t="shared" si="45"/>
        <v>0</v>
      </c>
      <c r="O63" s="58">
        <f t="shared" si="45"/>
        <v>0</v>
      </c>
      <c r="P63" s="59">
        <f>IF((SUM(L63:O63))=(SUM(P55:P62)),SUM(P55:P62),"HIBA!")</f>
        <v>6101840</v>
      </c>
      <c r="Q63" s="57">
        <f>SUM(Q55:Q62)</f>
        <v>0</v>
      </c>
      <c r="R63" s="58">
        <f>SUM(R55:R62)</f>
        <v>0</v>
      </c>
      <c r="S63" s="58">
        <f>SUM(S55:S62)</f>
        <v>0</v>
      </c>
      <c r="T63" s="59">
        <f>IF((SUM(P63:S63))=(SUM(T55:T62)),SUM(T55:T62),"HIBA!")</f>
        <v>6101840</v>
      </c>
      <c r="U63" s="57">
        <f>SUM(U55:U62)</f>
        <v>0</v>
      </c>
      <c r="V63" s="58">
        <f>SUM(V55:V62)</f>
        <v>0</v>
      </c>
      <c r="W63" s="58">
        <f>SUM(W55:W62)</f>
        <v>0</v>
      </c>
      <c r="X63" s="59">
        <f>IF((SUM(T63:W63))=(SUM(X55:X62)),SUM(X55:X62),"HIBA!")</f>
        <v>6101840</v>
      </c>
      <c r="Y63" s="57">
        <f>SUM(Y55:Y62)</f>
        <v>0</v>
      </c>
      <c r="Z63" s="58">
        <f>SUM(Z55:Z62)</f>
        <v>0</v>
      </c>
      <c r="AA63" s="58">
        <f>SUM(AA55:AA62)</f>
        <v>0</v>
      </c>
      <c r="AB63" s="59">
        <f>IF((SUM(X63:AA63))=(SUM(AB55:AB62)),SUM(AB55:AB62),"HIBA!")</f>
        <v>6101840</v>
      </c>
      <c r="AC63" s="57">
        <f>SUM(AC55:AC62)</f>
        <v>0</v>
      </c>
      <c r="AD63" s="58">
        <f>SUM(AD55:AD62)</f>
        <v>0</v>
      </c>
      <c r="AE63" s="58">
        <f>SUM(AE55:AE62)</f>
        <v>0</v>
      </c>
      <c r="AF63" s="59">
        <f>IF((SUM(AB63:AE63))=(SUM(AF55:AF62)),SUM(AF55:AF62),"HIBA!")</f>
        <v>6101840</v>
      </c>
      <c r="AG63" s="57">
        <f>SUM(AG55:AG62)</f>
        <v>0</v>
      </c>
      <c r="AH63" s="58">
        <f>SUM(AH55:AH62)</f>
        <v>0</v>
      </c>
      <c r="AI63" s="58">
        <f>SUM(AI55:AI62)</f>
        <v>0</v>
      </c>
      <c r="AJ63" s="59">
        <f>IF((SUM(AF63:AI63))=(SUM(AJ55:AJ62)),SUM(AJ55:AJ62),"HIBA!")</f>
        <v>6101840</v>
      </c>
      <c r="AK63" s="57">
        <f>SUM(AK55:AK62)</f>
        <v>0</v>
      </c>
      <c r="AL63" s="58">
        <f>SUM(AL55:AL62)</f>
        <v>0</v>
      </c>
      <c r="AM63" s="58">
        <f>SUM(AM55:AM62)</f>
        <v>0</v>
      </c>
      <c r="AN63" s="59">
        <f>IF((SUM(AJ63:AM63))=(SUM(AN55:AN62)),SUM(AN55:AN62),"HIBA!")</f>
        <v>6101840</v>
      </c>
      <c r="AO63" s="57">
        <f>SUM(AO55:AO62)</f>
        <v>0</v>
      </c>
      <c r="AP63" s="58">
        <f>SUM(AP55:AP62)</f>
        <v>0</v>
      </c>
      <c r="AQ63" s="58">
        <f>SUM(AQ55:AQ62)</f>
        <v>0</v>
      </c>
      <c r="AR63" s="59">
        <f>IF((SUM(AN63:AQ63))=(SUM(AR55:AR62)),SUM(AR55:AR62),"HIBA!")</f>
        <v>6101840</v>
      </c>
      <c r="AS63" s="57">
        <f>SUM(AS55:AS62)</f>
        <v>0</v>
      </c>
      <c r="AT63" s="58">
        <f>SUM(AT55:AT62)</f>
        <v>0</v>
      </c>
      <c r="AU63" s="58">
        <f>SUM(AU55:AU62)</f>
        <v>0</v>
      </c>
      <c r="AV63" s="59">
        <f>IF((SUM(AR63:AU63))=(SUM(AV55:AV62)),SUM(AV55:AV62),"HIBA!")</f>
        <v>6101840</v>
      </c>
      <c r="AW63" s="57">
        <f>SUM(AW55:AW62)</f>
        <v>0</v>
      </c>
      <c r="AX63" s="58">
        <f>SUM(AX55:AX62)</f>
        <v>0</v>
      </c>
      <c r="AY63" s="58">
        <f>SUM(AY55:AY62)</f>
        <v>0</v>
      </c>
      <c r="AZ63" s="387">
        <f>IF((SUM(AV63:AY63))=(SUM(AZ55:AZ62)),SUM(AZ55:AZ62),"HIBA!")</f>
        <v>6101840</v>
      </c>
      <c r="BA63" s="462">
        <f t="shared" si="12"/>
        <v>-2414673</v>
      </c>
      <c r="BB63" s="463">
        <v>0</v>
      </c>
      <c r="BC63" s="464">
        <v>0</v>
      </c>
      <c r="BD63" s="435">
        <f>SUM(BD62)</f>
        <v>3687167</v>
      </c>
    </row>
    <row r="64" spans="1:56" s="50" customFormat="1" hidden="1" x14ac:dyDescent="0.3">
      <c r="A64" s="10" t="s">
        <v>353</v>
      </c>
      <c r="B64" s="9" t="s">
        <v>352</v>
      </c>
      <c r="C64" s="47"/>
      <c r="D64" s="48"/>
      <c r="E64" s="397">
        <v>0</v>
      </c>
      <c r="F64" s="397">
        <v>0</v>
      </c>
      <c r="G64" s="49">
        <f>SUM(C64:D64)</f>
        <v>0</v>
      </c>
      <c r="H64" s="47"/>
      <c r="I64" s="48"/>
      <c r="J64" s="397">
        <v>0</v>
      </c>
      <c r="K64" s="397">
        <v>0</v>
      </c>
      <c r="L64" s="49">
        <v>0</v>
      </c>
      <c r="M64" s="47"/>
      <c r="N64" s="48"/>
      <c r="O64" s="48"/>
      <c r="P64" s="49">
        <f>SUM(L64:O64)</f>
        <v>0</v>
      </c>
      <c r="Q64" s="47"/>
      <c r="R64" s="48"/>
      <c r="S64" s="48"/>
      <c r="T64" s="49">
        <f>SUM(P64:S64)</f>
        <v>0</v>
      </c>
      <c r="U64" s="47"/>
      <c r="V64" s="48"/>
      <c r="W64" s="48"/>
      <c r="X64" s="49">
        <f>SUM(T64:W64)</f>
        <v>0</v>
      </c>
      <c r="Y64" s="47"/>
      <c r="Z64" s="48"/>
      <c r="AA64" s="48"/>
      <c r="AB64" s="49">
        <f>SUM(X64:AA64)</f>
        <v>0</v>
      </c>
      <c r="AC64" s="47"/>
      <c r="AD64" s="48"/>
      <c r="AE64" s="48"/>
      <c r="AF64" s="49">
        <f>SUM(AB64:AE64)</f>
        <v>0</v>
      </c>
      <c r="AG64" s="47"/>
      <c r="AH64" s="48"/>
      <c r="AI64" s="48"/>
      <c r="AJ64" s="49">
        <f>SUM(AF64:AI64)</f>
        <v>0</v>
      </c>
      <c r="AK64" s="47"/>
      <c r="AL64" s="48"/>
      <c r="AM64" s="48"/>
      <c r="AN64" s="49">
        <f>SUM(AJ64:AM64)</f>
        <v>0</v>
      </c>
      <c r="AO64" s="47"/>
      <c r="AP64" s="48"/>
      <c r="AQ64" s="48"/>
      <c r="AR64" s="49">
        <f>SUM(AN64:AQ64)</f>
        <v>0</v>
      </c>
      <c r="AS64" s="47"/>
      <c r="AT64" s="48"/>
      <c r="AU64" s="48"/>
      <c r="AV64" s="49">
        <f>SUM(AR64:AU64)</f>
        <v>0</v>
      </c>
      <c r="AW64" s="47"/>
      <c r="AX64" s="48"/>
      <c r="AY64" s="48"/>
      <c r="AZ64" s="385">
        <f>SUM(AV64:AY64)</f>
        <v>0</v>
      </c>
      <c r="BA64" s="395">
        <f t="shared" si="12"/>
        <v>0</v>
      </c>
      <c r="BB64" s="410">
        <v>0</v>
      </c>
      <c r="BC64" s="403">
        <v>0</v>
      </c>
      <c r="BD64" s="391"/>
    </row>
    <row r="65" spans="1:56" s="50" customFormat="1" ht="26.4" x14ac:dyDescent="0.3">
      <c r="A65" s="10" t="s">
        <v>351</v>
      </c>
      <c r="B65" s="9" t="s">
        <v>350</v>
      </c>
      <c r="C65" s="47">
        <v>1549174</v>
      </c>
      <c r="D65" s="48"/>
      <c r="E65" s="397">
        <v>0</v>
      </c>
      <c r="F65" s="397">
        <v>0</v>
      </c>
      <c r="G65" s="49">
        <f>SUM(C65:D65)</f>
        <v>1549174</v>
      </c>
      <c r="H65" s="47">
        <v>2219164</v>
      </c>
      <c r="I65" s="48"/>
      <c r="J65" s="397">
        <v>0</v>
      </c>
      <c r="K65" s="397">
        <v>0</v>
      </c>
      <c r="L65" s="49">
        <f>SUM(G65:I65)</f>
        <v>3768338</v>
      </c>
      <c r="M65" s="47"/>
      <c r="N65" s="48"/>
      <c r="O65" s="48"/>
      <c r="P65" s="49">
        <f>SUM(L65:O65)</f>
        <v>3768338</v>
      </c>
      <c r="Q65" s="47"/>
      <c r="R65" s="48"/>
      <c r="S65" s="48"/>
      <c r="T65" s="49">
        <f>SUM(P65:S65)</f>
        <v>3768338</v>
      </c>
      <c r="U65" s="47"/>
      <c r="V65" s="48"/>
      <c r="W65" s="48"/>
      <c r="X65" s="49">
        <f>SUM(T65:W65)</f>
        <v>3768338</v>
      </c>
      <c r="Y65" s="47"/>
      <c r="Z65" s="48"/>
      <c r="AA65" s="48"/>
      <c r="AB65" s="49">
        <f>SUM(X65:AA65)</f>
        <v>3768338</v>
      </c>
      <c r="AC65" s="47"/>
      <c r="AD65" s="48"/>
      <c r="AE65" s="48"/>
      <c r="AF65" s="49">
        <f>SUM(AB65:AE65)</f>
        <v>3768338</v>
      </c>
      <c r="AG65" s="47"/>
      <c r="AH65" s="48"/>
      <c r="AI65" s="48"/>
      <c r="AJ65" s="49">
        <f>SUM(AF65:AI65)</f>
        <v>3768338</v>
      </c>
      <c r="AK65" s="47"/>
      <c r="AL65" s="48"/>
      <c r="AM65" s="48"/>
      <c r="AN65" s="49">
        <f>SUM(AJ65:AM65)</f>
        <v>3768338</v>
      </c>
      <c r="AO65" s="47"/>
      <c r="AP65" s="48"/>
      <c r="AQ65" s="48"/>
      <c r="AR65" s="49">
        <f>SUM(AN65:AQ65)</f>
        <v>3768338</v>
      </c>
      <c r="AS65" s="47"/>
      <c r="AT65" s="48"/>
      <c r="AU65" s="48"/>
      <c r="AV65" s="49">
        <f>SUM(AR65:AU65)</f>
        <v>3768338</v>
      </c>
      <c r="AW65" s="47"/>
      <c r="AX65" s="48"/>
      <c r="AY65" s="48"/>
      <c r="AZ65" s="385">
        <f>SUM(AV65:AY65)</f>
        <v>3768338</v>
      </c>
      <c r="BA65" s="395">
        <f t="shared" si="12"/>
        <v>0</v>
      </c>
      <c r="BB65" s="410">
        <v>0</v>
      </c>
      <c r="BC65" s="403">
        <v>0</v>
      </c>
      <c r="BD65" s="391">
        <v>3768338</v>
      </c>
    </row>
    <row r="66" spans="1:56" s="50" customFormat="1" ht="26.4" hidden="1" x14ac:dyDescent="0.3">
      <c r="A66" s="10" t="s">
        <v>349</v>
      </c>
      <c r="B66" s="9" t="s">
        <v>348</v>
      </c>
      <c r="C66" s="47"/>
      <c r="D66" s="48"/>
      <c r="E66" s="397">
        <v>0</v>
      </c>
      <c r="F66" s="397">
        <v>0</v>
      </c>
      <c r="G66" s="49">
        <f>SUM(C66:D66)</f>
        <v>0</v>
      </c>
      <c r="H66" s="47"/>
      <c r="I66" s="48"/>
      <c r="J66" s="397">
        <v>0</v>
      </c>
      <c r="K66" s="397">
        <v>0</v>
      </c>
      <c r="L66" s="49">
        <f>SUM(G66:I66)</f>
        <v>0</v>
      </c>
      <c r="M66" s="47"/>
      <c r="N66" s="48"/>
      <c r="O66" s="48"/>
      <c r="P66" s="49">
        <f>SUM(L66:O66)</f>
        <v>0</v>
      </c>
      <c r="Q66" s="47"/>
      <c r="R66" s="48"/>
      <c r="S66" s="48"/>
      <c r="T66" s="49">
        <f>SUM(P66:S66)</f>
        <v>0</v>
      </c>
      <c r="U66" s="47"/>
      <c r="V66" s="48"/>
      <c r="W66" s="48"/>
      <c r="X66" s="49">
        <f>SUM(T66:W66)</f>
        <v>0</v>
      </c>
      <c r="Y66" s="47"/>
      <c r="Z66" s="48"/>
      <c r="AA66" s="48"/>
      <c r="AB66" s="49">
        <f>SUM(X66:AA66)</f>
        <v>0</v>
      </c>
      <c r="AC66" s="47"/>
      <c r="AD66" s="48"/>
      <c r="AE66" s="48"/>
      <c r="AF66" s="49">
        <f>SUM(AB66:AE66)</f>
        <v>0</v>
      </c>
      <c r="AG66" s="47"/>
      <c r="AH66" s="48"/>
      <c r="AI66" s="48"/>
      <c r="AJ66" s="49">
        <f>SUM(AF66:AI66)</f>
        <v>0</v>
      </c>
      <c r="AK66" s="47"/>
      <c r="AL66" s="48"/>
      <c r="AM66" s="48"/>
      <c r="AN66" s="49">
        <f>SUM(AJ66:AM66)</f>
        <v>0</v>
      </c>
      <c r="AO66" s="47"/>
      <c r="AP66" s="48"/>
      <c r="AQ66" s="48"/>
      <c r="AR66" s="49">
        <f>SUM(AN66:AQ66)</f>
        <v>0</v>
      </c>
      <c r="AS66" s="47"/>
      <c r="AT66" s="48"/>
      <c r="AU66" s="48"/>
      <c r="AV66" s="49">
        <f>SUM(AR66:AU66)</f>
        <v>0</v>
      </c>
      <c r="AW66" s="47"/>
      <c r="AX66" s="48"/>
      <c r="AY66" s="48"/>
      <c r="AZ66" s="385">
        <f>SUM(AV66:AY66)</f>
        <v>0</v>
      </c>
      <c r="BA66" s="395">
        <f t="shared" si="12"/>
        <v>0</v>
      </c>
      <c r="BB66" s="410">
        <v>0</v>
      </c>
      <c r="BC66" s="403">
        <v>0</v>
      </c>
      <c r="BD66" s="391"/>
    </row>
    <row r="67" spans="1:56" s="50" customFormat="1" hidden="1" x14ac:dyDescent="0.3">
      <c r="A67" s="10" t="s">
        <v>347</v>
      </c>
      <c r="B67" s="9" t="s">
        <v>346</v>
      </c>
      <c r="C67" s="47"/>
      <c r="D67" s="48"/>
      <c r="E67" s="397">
        <v>0</v>
      </c>
      <c r="F67" s="397">
        <v>0</v>
      </c>
      <c r="G67" s="49">
        <f>SUM(C67:D67)</f>
        <v>0</v>
      </c>
      <c r="H67" s="47"/>
      <c r="I67" s="48"/>
      <c r="J67" s="397">
        <v>0</v>
      </c>
      <c r="K67" s="397">
        <v>0</v>
      </c>
      <c r="L67" s="49">
        <f>SUM(G67:I67)</f>
        <v>0</v>
      </c>
      <c r="M67" s="47"/>
      <c r="N67" s="48"/>
      <c r="O67" s="48"/>
      <c r="P67" s="49">
        <f>SUM(L67:O67)</f>
        <v>0</v>
      </c>
      <c r="Q67" s="47"/>
      <c r="R67" s="48"/>
      <c r="S67" s="48"/>
      <c r="T67" s="49">
        <f>SUM(P67:S67)</f>
        <v>0</v>
      </c>
      <c r="U67" s="47"/>
      <c r="V67" s="48"/>
      <c r="W67" s="48"/>
      <c r="X67" s="49">
        <f>SUM(T67:W67)</f>
        <v>0</v>
      </c>
      <c r="Y67" s="47"/>
      <c r="Z67" s="48"/>
      <c r="AA67" s="48"/>
      <c r="AB67" s="49">
        <f>SUM(X67:AA67)</f>
        <v>0</v>
      </c>
      <c r="AC67" s="47"/>
      <c r="AD67" s="48"/>
      <c r="AE67" s="48"/>
      <c r="AF67" s="49">
        <f>SUM(AB67:AE67)</f>
        <v>0</v>
      </c>
      <c r="AG67" s="47"/>
      <c r="AH67" s="48"/>
      <c r="AI67" s="48"/>
      <c r="AJ67" s="49">
        <f>SUM(AF67:AI67)</f>
        <v>0</v>
      </c>
      <c r="AK67" s="47"/>
      <c r="AL67" s="48"/>
      <c r="AM67" s="48"/>
      <c r="AN67" s="49">
        <f>SUM(AJ67:AM67)</f>
        <v>0</v>
      </c>
      <c r="AO67" s="47"/>
      <c r="AP67" s="48"/>
      <c r="AQ67" s="48"/>
      <c r="AR67" s="49">
        <f>SUM(AN67:AQ67)</f>
        <v>0</v>
      </c>
      <c r="AS67" s="47"/>
      <c r="AT67" s="48"/>
      <c r="AU67" s="48"/>
      <c r="AV67" s="49">
        <f>SUM(AR67:AU67)</f>
        <v>0</v>
      </c>
      <c r="AW67" s="47"/>
      <c r="AX67" s="48"/>
      <c r="AY67" s="48"/>
      <c r="AZ67" s="385">
        <f>SUM(AV67:AY67)</f>
        <v>0</v>
      </c>
      <c r="BA67" s="395">
        <f t="shared" si="12"/>
        <v>0</v>
      </c>
      <c r="BB67" s="410">
        <v>0</v>
      </c>
      <c r="BC67" s="403">
        <v>0</v>
      </c>
      <c r="BD67" s="391"/>
    </row>
    <row r="68" spans="1:56" s="55" customFormat="1" x14ac:dyDescent="0.3">
      <c r="A68" s="8" t="s">
        <v>345</v>
      </c>
      <c r="B68" s="7" t="s">
        <v>344</v>
      </c>
      <c r="C68" s="52">
        <f>SUM(C65:C67)</f>
        <v>1549174</v>
      </c>
      <c r="D68" s="53">
        <f>SUM(D65:D67)</f>
        <v>0</v>
      </c>
      <c r="E68" s="426">
        <v>0</v>
      </c>
      <c r="F68" s="426">
        <v>0</v>
      </c>
      <c r="G68" s="54">
        <f>IF((SUM(C68:D68))=(SUM(G65:G67)),SUM(G65:G67),"HIBA!")</f>
        <v>1549174</v>
      </c>
      <c r="H68" s="52">
        <f>SUM(H65:H67)</f>
        <v>2219164</v>
      </c>
      <c r="I68" s="53">
        <f>SUM(I65:I67)</f>
        <v>0</v>
      </c>
      <c r="J68" s="426">
        <v>0</v>
      </c>
      <c r="K68" s="426">
        <v>0</v>
      </c>
      <c r="L68" s="54">
        <f>IF((SUM(G68:I68))=(SUM(L65:L67)),SUM(L65:L67),"HIBA!")</f>
        <v>3768338</v>
      </c>
      <c r="M68" s="52">
        <f>SUM(M65:M67)</f>
        <v>0</v>
      </c>
      <c r="N68" s="53">
        <f>SUM(N65:N67)</f>
        <v>0</v>
      </c>
      <c r="O68" s="53">
        <f>SUM(O65:O67)</f>
        <v>0</v>
      </c>
      <c r="P68" s="54">
        <f>IF((SUM(L68:O68))=(SUM(P65:P67)),SUM(P65:P67),"HIBA!")</f>
        <v>3768338</v>
      </c>
      <c r="Q68" s="52">
        <f>SUM(Q65:Q67)</f>
        <v>0</v>
      </c>
      <c r="R68" s="53">
        <f>SUM(R65:R67)</f>
        <v>0</v>
      </c>
      <c r="S68" s="53">
        <f>SUM(S65:S67)</f>
        <v>0</v>
      </c>
      <c r="T68" s="54">
        <f>IF((SUM(P68:S68))=(SUM(T65:T67)),SUM(T65:T67),"HIBA!")</f>
        <v>3768338</v>
      </c>
      <c r="U68" s="52">
        <f>SUM(U65:U67)</f>
        <v>0</v>
      </c>
      <c r="V68" s="53">
        <f>SUM(V65:V67)</f>
        <v>0</v>
      </c>
      <c r="W68" s="53">
        <f>SUM(W65:W67)</f>
        <v>0</v>
      </c>
      <c r="X68" s="54">
        <f>IF((SUM(T68:W68))=(SUM(X65:X67)),SUM(X65:X67),"HIBA!")</f>
        <v>3768338</v>
      </c>
      <c r="Y68" s="52">
        <f>SUM(Y65:Y67)</f>
        <v>0</v>
      </c>
      <c r="Z68" s="53">
        <f>SUM(Z65:Z67)</f>
        <v>0</v>
      </c>
      <c r="AA68" s="53">
        <f>SUM(AA65:AA67)</f>
        <v>0</v>
      </c>
      <c r="AB68" s="54">
        <f>IF((SUM(X68:AA68))=(SUM(AB65:AB67)),SUM(AB65:AB67),"HIBA!")</f>
        <v>3768338</v>
      </c>
      <c r="AC68" s="52">
        <f>SUM(AC65:AC67)</f>
        <v>0</v>
      </c>
      <c r="AD68" s="53">
        <f>SUM(AD65:AD67)</f>
        <v>0</v>
      </c>
      <c r="AE68" s="53">
        <f>SUM(AE65:AE67)</f>
        <v>0</v>
      </c>
      <c r="AF68" s="54">
        <f>IF((SUM(AB68:AE68))=(SUM(AF65:AF67)),SUM(AF65:AF67),"HIBA!")</f>
        <v>3768338</v>
      </c>
      <c r="AG68" s="52">
        <f>SUM(AG65:AG67)</f>
        <v>0</v>
      </c>
      <c r="AH68" s="53">
        <f>SUM(AH65:AH67)</f>
        <v>0</v>
      </c>
      <c r="AI68" s="53">
        <f>SUM(AI65:AI67)</f>
        <v>0</v>
      </c>
      <c r="AJ68" s="54">
        <f>IF((SUM(AF68:AI68))=(SUM(AJ65:AJ67)),SUM(AJ65:AJ67),"HIBA!")</f>
        <v>3768338</v>
      </c>
      <c r="AK68" s="52">
        <f>SUM(AK65:AK67)</f>
        <v>0</v>
      </c>
      <c r="AL68" s="53">
        <f>SUM(AL65:AL67)</f>
        <v>0</v>
      </c>
      <c r="AM68" s="53">
        <f>SUM(AM65:AM67)</f>
        <v>0</v>
      </c>
      <c r="AN68" s="54">
        <f>IF((SUM(AJ68:AM68))=(SUM(AN65:AN67)),SUM(AN65:AN67),"HIBA!")</f>
        <v>3768338</v>
      </c>
      <c r="AO68" s="52">
        <f>SUM(AO65:AO67)</f>
        <v>0</v>
      </c>
      <c r="AP68" s="53">
        <f>SUM(AP65:AP67)</f>
        <v>0</v>
      </c>
      <c r="AQ68" s="53">
        <f>SUM(AQ65:AQ67)</f>
        <v>0</v>
      </c>
      <c r="AR68" s="54">
        <f>IF((SUM(AN68:AQ68))=(SUM(AR65:AR67)),SUM(AR65:AR67),"HIBA!")</f>
        <v>3768338</v>
      </c>
      <c r="AS68" s="52">
        <f>SUM(AS65:AS67)</f>
        <v>0</v>
      </c>
      <c r="AT68" s="53">
        <f>SUM(AT65:AT67)</f>
        <v>0</v>
      </c>
      <c r="AU68" s="53">
        <f>SUM(AU65:AU67)</f>
        <v>0</v>
      </c>
      <c r="AV68" s="54">
        <f>IF((SUM(AR68:AU68))=(SUM(AV65:AV67)),SUM(AV65:AV67),"HIBA!")</f>
        <v>3768338</v>
      </c>
      <c r="AW68" s="52">
        <f>SUM(AW65:AW67)</f>
        <v>0</v>
      </c>
      <c r="AX68" s="53">
        <f>SUM(AX65:AX67)</f>
        <v>0</v>
      </c>
      <c r="AY68" s="53">
        <f>SUM(AY65:AY67)</f>
        <v>0</v>
      </c>
      <c r="AZ68" s="386">
        <f>IF((SUM(AV68:AY68))=(SUM(AZ65:AZ67)),SUM(AZ65:AZ67),"HIBA!")</f>
        <v>3768338</v>
      </c>
      <c r="BA68" s="457">
        <f t="shared" si="12"/>
        <v>0</v>
      </c>
      <c r="BB68" s="458">
        <v>0</v>
      </c>
      <c r="BC68" s="459">
        <v>0</v>
      </c>
      <c r="BD68" s="430">
        <f>SUM(BD65:BD67)</f>
        <v>3768338</v>
      </c>
    </row>
    <row r="69" spans="1:56" s="50" customFormat="1" ht="26.4" hidden="1" x14ac:dyDescent="0.3">
      <c r="A69" s="10" t="s">
        <v>343</v>
      </c>
      <c r="B69" s="9" t="s">
        <v>342</v>
      </c>
      <c r="C69" s="47"/>
      <c r="D69" s="48"/>
      <c r="E69" s="397">
        <v>0</v>
      </c>
      <c r="F69" s="397">
        <v>0</v>
      </c>
      <c r="G69" s="49">
        <f t="shared" ref="G69:G79" si="46">SUM(C69:D69)</f>
        <v>0</v>
      </c>
      <c r="H69" s="47"/>
      <c r="I69" s="48"/>
      <c r="J69" s="397">
        <v>0</v>
      </c>
      <c r="K69" s="397">
        <v>0</v>
      </c>
      <c r="L69" s="49">
        <f t="shared" ref="L69:L79" si="47">SUM(G69:I69)</f>
        <v>0</v>
      </c>
      <c r="M69" s="47"/>
      <c r="N69" s="48"/>
      <c r="O69" s="48"/>
      <c r="P69" s="49">
        <f t="shared" ref="P69:P79" si="48">SUM(L69:O69)</f>
        <v>0</v>
      </c>
      <c r="Q69" s="47"/>
      <c r="R69" s="48"/>
      <c r="S69" s="48"/>
      <c r="T69" s="49">
        <f t="shared" ref="T69:T79" si="49">SUM(P69:S69)</f>
        <v>0</v>
      </c>
      <c r="U69" s="47"/>
      <c r="V69" s="48"/>
      <c r="W69" s="48"/>
      <c r="X69" s="49">
        <f t="shared" ref="X69:X79" si="50">SUM(T69:W69)</f>
        <v>0</v>
      </c>
      <c r="Y69" s="47"/>
      <c r="Z69" s="48"/>
      <c r="AA69" s="48"/>
      <c r="AB69" s="49">
        <f t="shared" ref="AB69:AB79" si="51">SUM(X69:AA69)</f>
        <v>0</v>
      </c>
      <c r="AC69" s="47"/>
      <c r="AD69" s="48"/>
      <c r="AE69" s="48"/>
      <c r="AF69" s="49">
        <f t="shared" ref="AF69:AF79" si="52">SUM(AB69:AE69)</f>
        <v>0</v>
      </c>
      <c r="AG69" s="47"/>
      <c r="AH69" s="48"/>
      <c r="AI69" s="48"/>
      <c r="AJ69" s="49">
        <f t="shared" ref="AJ69:AJ79" si="53">SUM(AF69:AI69)</f>
        <v>0</v>
      </c>
      <c r="AK69" s="47"/>
      <c r="AL69" s="48"/>
      <c r="AM69" s="48"/>
      <c r="AN69" s="49">
        <f t="shared" ref="AN69:AN79" si="54">SUM(AJ69:AM69)</f>
        <v>0</v>
      </c>
      <c r="AO69" s="47"/>
      <c r="AP69" s="48"/>
      <c r="AQ69" s="48"/>
      <c r="AR69" s="49">
        <f t="shared" ref="AR69:AR79" si="55">SUM(AN69:AQ69)</f>
        <v>0</v>
      </c>
      <c r="AS69" s="47"/>
      <c r="AT69" s="48"/>
      <c r="AU69" s="48"/>
      <c r="AV69" s="49">
        <f t="shared" ref="AV69:AV79" si="56">SUM(AR69:AU69)</f>
        <v>0</v>
      </c>
      <c r="AW69" s="47"/>
      <c r="AX69" s="48"/>
      <c r="AY69" s="48"/>
      <c r="AZ69" s="385">
        <f t="shared" ref="AZ69:AZ79" si="57">SUM(AV69:AY69)</f>
        <v>0</v>
      </c>
      <c r="BA69" s="395">
        <f t="shared" si="12"/>
        <v>0</v>
      </c>
      <c r="BB69" s="410">
        <v>0</v>
      </c>
      <c r="BC69" s="403">
        <v>0</v>
      </c>
      <c r="BD69" s="391"/>
    </row>
    <row r="70" spans="1:56" s="50" customFormat="1" ht="26.4" hidden="1" x14ac:dyDescent="0.3">
      <c r="A70" s="10" t="s">
        <v>341</v>
      </c>
      <c r="B70" s="9" t="s">
        <v>340</v>
      </c>
      <c r="C70" s="47"/>
      <c r="D70" s="48"/>
      <c r="E70" s="397">
        <v>0</v>
      </c>
      <c r="F70" s="397">
        <v>0</v>
      </c>
      <c r="G70" s="49">
        <f t="shared" si="46"/>
        <v>0</v>
      </c>
      <c r="H70" s="47"/>
      <c r="I70" s="48"/>
      <c r="J70" s="397">
        <v>0</v>
      </c>
      <c r="K70" s="397">
        <v>0</v>
      </c>
      <c r="L70" s="49">
        <f t="shared" si="47"/>
        <v>0</v>
      </c>
      <c r="M70" s="47"/>
      <c r="N70" s="48"/>
      <c r="O70" s="48"/>
      <c r="P70" s="49">
        <f t="shared" si="48"/>
        <v>0</v>
      </c>
      <c r="Q70" s="47"/>
      <c r="R70" s="48"/>
      <c r="S70" s="48"/>
      <c r="T70" s="49">
        <f t="shared" si="49"/>
        <v>0</v>
      </c>
      <c r="U70" s="47"/>
      <c r="V70" s="48"/>
      <c r="W70" s="48"/>
      <c r="X70" s="49">
        <f t="shared" si="50"/>
        <v>0</v>
      </c>
      <c r="Y70" s="47"/>
      <c r="Z70" s="48"/>
      <c r="AA70" s="48"/>
      <c r="AB70" s="49">
        <f t="shared" si="51"/>
        <v>0</v>
      </c>
      <c r="AC70" s="47"/>
      <c r="AD70" s="48"/>
      <c r="AE70" s="48"/>
      <c r="AF70" s="49">
        <f t="shared" si="52"/>
        <v>0</v>
      </c>
      <c r="AG70" s="47"/>
      <c r="AH70" s="48"/>
      <c r="AI70" s="48"/>
      <c r="AJ70" s="49">
        <f t="shared" si="53"/>
        <v>0</v>
      </c>
      <c r="AK70" s="47"/>
      <c r="AL70" s="48"/>
      <c r="AM70" s="48"/>
      <c r="AN70" s="49">
        <f t="shared" si="54"/>
        <v>0</v>
      </c>
      <c r="AO70" s="47"/>
      <c r="AP70" s="48"/>
      <c r="AQ70" s="48"/>
      <c r="AR70" s="49">
        <f t="shared" si="55"/>
        <v>0</v>
      </c>
      <c r="AS70" s="47"/>
      <c r="AT70" s="48"/>
      <c r="AU70" s="48"/>
      <c r="AV70" s="49">
        <f t="shared" si="56"/>
        <v>0</v>
      </c>
      <c r="AW70" s="47"/>
      <c r="AX70" s="48"/>
      <c r="AY70" s="48"/>
      <c r="AZ70" s="385">
        <f t="shared" si="57"/>
        <v>0</v>
      </c>
      <c r="BA70" s="395">
        <f t="shared" si="12"/>
        <v>0</v>
      </c>
      <c r="BB70" s="410">
        <v>0</v>
      </c>
      <c r="BC70" s="403">
        <v>0</v>
      </c>
      <c r="BD70" s="391"/>
    </row>
    <row r="71" spans="1:56" s="50" customFormat="1" ht="26.4" x14ac:dyDescent="0.3">
      <c r="A71" s="10" t="s">
        <v>339</v>
      </c>
      <c r="B71" s="9" t="s">
        <v>338</v>
      </c>
      <c r="C71" s="47">
        <v>0</v>
      </c>
      <c r="D71" s="48"/>
      <c r="E71" s="397">
        <v>0</v>
      </c>
      <c r="F71" s="397">
        <v>0</v>
      </c>
      <c r="G71" s="49">
        <f t="shared" si="46"/>
        <v>0</v>
      </c>
      <c r="H71" s="47">
        <v>638205</v>
      </c>
      <c r="I71" s="48"/>
      <c r="J71" s="397">
        <v>0</v>
      </c>
      <c r="K71" s="397">
        <v>0</v>
      </c>
      <c r="L71" s="49">
        <f t="shared" si="47"/>
        <v>638205</v>
      </c>
      <c r="M71" s="47"/>
      <c r="N71" s="48"/>
      <c r="O71" s="48"/>
      <c r="P71" s="49">
        <f t="shared" si="48"/>
        <v>638205</v>
      </c>
      <c r="Q71" s="47"/>
      <c r="R71" s="48"/>
      <c r="S71" s="48"/>
      <c r="T71" s="49">
        <f t="shared" si="49"/>
        <v>638205</v>
      </c>
      <c r="U71" s="47"/>
      <c r="V71" s="48"/>
      <c r="W71" s="48"/>
      <c r="X71" s="49">
        <f t="shared" si="50"/>
        <v>638205</v>
      </c>
      <c r="Y71" s="47"/>
      <c r="Z71" s="48"/>
      <c r="AA71" s="48"/>
      <c r="AB71" s="49">
        <f t="shared" si="51"/>
        <v>638205</v>
      </c>
      <c r="AC71" s="47"/>
      <c r="AD71" s="48"/>
      <c r="AE71" s="48"/>
      <c r="AF71" s="49">
        <f t="shared" si="52"/>
        <v>638205</v>
      </c>
      <c r="AG71" s="47"/>
      <c r="AH71" s="48"/>
      <c r="AI71" s="48"/>
      <c r="AJ71" s="49">
        <f t="shared" si="53"/>
        <v>638205</v>
      </c>
      <c r="AK71" s="47"/>
      <c r="AL71" s="48"/>
      <c r="AM71" s="48"/>
      <c r="AN71" s="49">
        <f t="shared" si="54"/>
        <v>638205</v>
      </c>
      <c r="AO71" s="47"/>
      <c r="AP71" s="48"/>
      <c r="AQ71" s="48"/>
      <c r="AR71" s="49">
        <f t="shared" si="55"/>
        <v>638205</v>
      </c>
      <c r="AS71" s="47"/>
      <c r="AT71" s="48"/>
      <c r="AU71" s="48"/>
      <c r="AV71" s="49">
        <f t="shared" si="56"/>
        <v>638205</v>
      </c>
      <c r="AW71" s="47"/>
      <c r="AX71" s="48"/>
      <c r="AY71" s="48"/>
      <c r="AZ71" s="385">
        <f t="shared" si="57"/>
        <v>638205</v>
      </c>
      <c r="BA71" s="395">
        <f t="shared" si="12"/>
        <v>-638205</v>
      </c>
      <c r="BB71" s="410">
        <v>0</v>
      </c>
      <c r="BC71" s="403">
        <v>0</v>
      </c>
      <c r="BD71" s="391">
        <v>0</v>
      </c>
    </row>
    <row r="72" spans="1:56" s="50" customFormat="1" ht="26.4" x14ac:dyDescent="0.3">
      <c r="A72" s="10" t="s">
        <v>337</v>
      </c>
      <c r="B72" s="9" t="s">
        <v>336</v>
      </c>
      <c r="C72" s="47">
        <v>71205296</v>
      </c>
      <c r="D72" s="48"/>
      <c r="E72" s="397">
        <v>0</v>
      </c>
      <c r="F72" s="397">
        <v>0</v>
      </c>
      <c r="G72" s="49">
        <f t="shared" si="46"/>
        <v>71205296</v>
      </c>
      <c r="H72" s="47">
        <v>0</v>
      </c>
      <c r="I72" s="48"/>
      <c r="J72" s="397">
        <v>0</v>
      </c>
      <c r="K72" s="397">
        <v>0</v>
      </c>
      <c r="L72" s="49">
        <f t="shared" si="47"/>
        <v>71205296</v>
      </c>
      <c r="M72" s="47"/>
      <c r="N72" s="48"/>
      <c r="O72" s="48"/>
      <c r="P72" s="49">
        <f t="shared" si="48"/>
        <v>71205296</v>
      </c>
      <c r="Q72" s="47"/>
      <c r="R72" s="48"/>
      <c r="S72" s="48"/>
      <c r="T72" s="49">
        <f t="shared" si="49"/>
        <v>71205296</v>
      </c>
      <c r="U72" s="47"/>
      <c r="V72" s="48"/>
      <c r="W72" s="48"/>
      <c r="X72" s="49">
        <f t="shared" si="50"/>
        <v>71205296</v>
      </c>
      <c r="Y72" s="47"/>
      <c r="Z72" s="48"/>
      <c r="AA72" s="48"/>
      <c r="AB72" s="49">
        <f t="shared" si="51"/>
        <v>71205296</v>
      </c>
      <c r="AC72" s="47"/>
      <c r="AD72" s="48"/>
      <c r="AE72" s="48"/>
      <c r="AF72" s="49">
        <f t="shared" si="52"/>
        <v>71205296</v>
      </c>
      <c r="AG72" s="47"/>
      <c r="AH72" s="48"/>
      <c r="AI72" s="48"/>
      <c r="AJ72" s="49">
        <f t="shared" si="53"/>
        <v>71205296</v>
      </c>
      <c r="AK72" s="47"/>
      <c r="AL72" s="48"/>
      <c r="AM72" s="48"/>
      <c r="AN72" s="49">
        <f t="shared" si="54"/>
        <v>71205296</v>
      </c>
      <c r="AO72" s="47"/>
      <c r="AP72" s="48"/>
      <c r="AQ72" s="48"/>
      <c r="AR72" s="49">
        <f t="shared" si="55"/>
        <v>71205296</v>
      </c>
      <c r="AS72" s="47"/>
      <c r="AT72" s="48"/>
      <c r="AU72" s="48"/>
      <c r="AV72" s="49">
        <f t="shared" si="56"/>
        <v>71205296</v>
      </c>
      <c r="AW72" s="47"/>
      <c r="AX72" s="48"/>
      <c r="AY72" s="48"/>
      <c r="AZ72" s="385">
        <f t="shared" si="57"/>
        <v>71205296</v>
      </c>
      <c r="BA72" s="395">
        <f t="shared" si="12"/>
        <v>3011516</v>
      </c>
      <c r="BB72" s="410">
        <v>0</v>
      </c>
      <c r="BC72" s="403">
        <v>0</v>
      </c>
      <c r="BD72" s="391">
        <v>74216812</v>
      </c>
    </row>
    <row r="73" spans="1:56" s="50" customFormat="1" ht="26.4" hidden="1" x14ac:dyDescent="0.3">
      <c r="A73" s="10" t="s">
        <v>335</v>
      </c>
      <c r="B73" s="9" t="s">
        <v>334</v>
      </c>
      <c r="C73" s="47"/>
      <c r="D73" s="48"/>
      <c r="E73" s="397">
        <v>0</v>
      </c>
      <c r="F73" s="397">
        <v>0</v>
      </c>
      <c r="G73" s="49">
        <f t="shared" si="46"/>
        <v>0</v>
      </c>
      <c r="H73" s="47"/>
      <c r="I73" s="48"/>
      <c r="J73" s="397">
        <v>0</v>
      </c>
      <c r="K73" s="397">
        <v>0</v>
      </c>
      <c r="L73" s="49">
        <f t="shared" si="47"/>
        <v>0</v>
      </c>
      <c r="M73" s="47"/>
      <c r="N73" s="48"/>
      <c r="O73" s="48"/>
      <c r="P73" s="49">
        <f t="shared" si="48"/>
        <v>0</v>
      </c>
      <c r="Q73" s="47"/>
      <c r="R73" s="48"/>
      <c r="S73" s="48"/>
      <c r="T73" s="49">
        <f t="shared" si="49"/>
        <v>0</v>
      </c>
      <c r="U73" s="47"/>
      <c r="V73" s="48"/>
      <c r="W73" s="48"/>
      <c r="X73" s="49">
        <f t="shared" si="50"/>
        <v>0</v>
      </c>
      <c r="Y73" s="47"/>
      <c r="Z73" s="48"/>
      <c r="AA73" s="48"/>
      <c r="AB73" s="49">
        <f t="shared" si="51"/>
        <v>0</v>
      </c>
      <c r="AC73" s="47"/>
      <c r="AD73" s="48"/>
      <c r="AE73" s="48"/>
      <c r="AF73" s="49">
        <f t="shared" si="52"/>
        <v>0</v>
      </c>
      <c r="AG73" s="47"/>
      <c r="AH73" s="48"/>
      <c r="AI73" s="48"/>
      <c r="AJ73" s="49">
        <f t="shared" si="53"/>
        <v>0</v>
      </c>
      <c r="AK73" s="47"/>
      <c r="AL73" s="48"/>
      <c r="AM73" s="48"/>
      <c r="AN73" s="49">
        <f t="shared" si="54"/>
        <v>0</v>
      </c>
      <c r="AO73" s="47"/>
      <c r="AP73" s="48"/>
      <c r="AQ73" s="48"/>
      <c r="AR73" s="49">
        <f t="shared" si="55"/>
        <v>0</v>
      </c>
      <c r="AS73" s="47"/>
      <c r="AT73" s="48"/>
      <c r="AU73" s="48"/>
      <c r="AV73" s="49">
        <f t="shared" si="56"/>
        <v>0</v>
      </c>
      <c r="AW73" s="47"/>
      <c r="AX73" s="48"/>
      <c r="AY73" s="48"/>
      <c r="AZ73" s="385">
        <f t="shared" si="57"/>
        <v>0</v>
      </c>
      <c r="BA73" s="395">
        <f t="shared" si="12"/>
        <v>0</v>
      </c>
      <c r="BB73" s="410">
        <v>0</v>
      </c>
      <c r="BC73" s="403">
        <v>0</v>
      </c>
      <c r="BD73" s="391"/>
    </row>
    <row r="74" spans="1:56" s="50" customFormat="1" ht="26.4" hidden="1" x14ac:dyDescent="0.3">
      <c r="A74" s="10" t="s">
        <v>333</v>
      </c>
      <c r="B74" s="9" t="s">
        <v>332</v>
      </c>
      <c r="C74" s="47"/>
      <c r="D74" s="48"/>
      <c r="E74" s="397">
        <v>0</v>
      </c>
      <c r="F74" s="397">
        <v>0</v>
      </c>
      <c r="G74" s="49">
        <f t="shared" si="46"/>
        <v>0</v>
      </c>
      <c r="H74" s="47"/>
      <c r="I74" s="48"/>
      <c r="J74" s="397">
        <v>0</v>
      </c>
      <c r="K74" s="397">
        <v>0</v>
      </c>
      <c r="L74" s="49">
        <f t="shared" si="47"/>
        <v>0</v>
      </c>
      <c r="M74" s="47"/>
      <c r="N74" s="48"/>
      <c r="O74" s="48"/>
      <c r="P74" s="49">
        <f t="shared" si="48"/>
        <v>0</v>
      </c>
      <c r="Q74" s="47"/>
      <c r="R74" s="48"/>
      <c r="S74" s="48"/>
      <c r="T74" s="49">
        <f t="shared" si="49"/>
        <v>0</v>
      </c>
      <c r="U74" s="47"/>
      <c r="V74" s="48"/>
      <c r="W74" s="48"/>
      <c r="X74" s="49">
        <f t="shared" si="50"/>
        <v>0</v>
      </c>
      <c r="Y74" s="47"/>
      <c r="Z74" s="48"/>
      <c r="AA74" s="48"/>
      <c r="AB74" s="49">
        <f t="shared" si="51"/>
        <v>0</v>
      </c>
      <c r="AC74" s="47"/>
      <c r="AD74" s="48"/>
      <c r="AE74" s="48"/>
      <c r="AF74" s="49">
        <f t="shared" si="52"/>
        <v>0</v>
      </c>
      <c r="AG74" s="47"/>
      <c r="AH74" s="48"/>
      <c r="AI74" s="48"/>
      <c r="AJ74" s="49">
        <f t="shared" si="53"/>
        <v>0</v>
      </c>
      <c r="AK74" s="47"/>
      <c r="AL74" s="48"/>
      <c r="AM74" s="48"/>
      <c r="AN74" s="49">
        <f t="shared" si="54"/>
        <v>0</v>
      </c>
      <c r="AO74" s="47"/>
      <c r="AP74" s="48"/>
      <c r="AQ74" s="48"/>
      <c r="AR74" s="49">
        <f t="shared" si="55"/>
        <v>0</v>
      </c>
      <c r="AS74" s="47"/>
      <c r="AT74" s="48"/>
      <c r="AU74" s="48"/>
      <c r="AV74" s="49">
        <f t="shared" si="56"/>
        <v>0</v>
      </c>
      <c r="AW74" s="47"/>
      <c r="AX74" s="48"/>
      <c r="AY74" s="48"/>
      <c r="AZ74" s="385">
        <f t="shared" si="57"/>
        <v>0</v>
      </c>
      <c r="BA74" s="395">
        <f t="shared" si="12"/>
        <v>0</v>
      </c>
      <c r="BB74" s="410">
        <v>0</v>
      </c>
      <c r="BC74" s="403">
        <v>0</v>
      </c>
      <c r="BD74" s="391"/>
    </row>
    <row r="75" spans="1:56" s="50" customFormat="1" hidden="1" x14ac:dyDescent="0.3">
      <c r="A75" s="10" t="s">
        <v>331</v>
      </c>
      <c r="B75" s="9" t="s">
        <v>330</v>
      </c>
      <c r="C75" s="47"/>
      <c r="D75" s="48"/>
      <c r="E75" s="397">
        <v>0</v>
      </c>
      <c r="F75" s="397">
        <v>0</v>
      </c>
      <c r="G75" s="49">
        <f t="shared" si="46"/>
        <v>0</v>
      </c>
      <c r="H75" s="47"/>
      <c r="I75" s="48"/>
      <c r="J75" s="397">
        <v>0</v>
      </c>
      <c r="K75" s="397">
        <v>0</v>
      </c>
      <c r="L75" s="49">
        <f t="shared" si="47"/>
        <v>0</v>
      </c>
      <c r="M75" s="47"/>
      <c r="N75" s="48"/>
      <c r="O75" s="48"/>
      <c r="P75" s="49">
        <f t="shared" si="48"/>
        <v>0</v>
      </c>
      <c r="Q75" s="47"/>
      <c r="R75" s="48"/>
      <c r="S75" s="48"/>
      <c r="T75" s="49">
        <f t="shared" si="49"/>
        <v>0</v>
      </c>
      <c r="U75" s="47"/>
      <c r="V75" s="48"/>
      <c r="W75" s="48"/>
      <c r="X75" s="49">
        <f t="shared" si="50"/>
        <v>0</v>
      </c>
      <c r="Y75" s="47"/>
      <c r="Z75" s="48"/>
      <c r="AA75" s="48"/>
      <c r="AB75" s="49">
        <f t="shared" si="51"/>
        <v>0</v>
      </c>
      <c r="AC75" s="47"/>
      <c r="AD75" s="48"/>
      <c r="AE75" s="48"/>
      <c r="AF75" s="49">
        <f t="shared" si="52"/>
        <v>0</v>
      </c>
      <c r="AG75" s="47"/>
      <c r="AH75" s="48"/>
      <c r="AI75" s="48"/>
      <c r="AJ75" s="49">
        <f t="shared" si="53"/>
        <v>0</v>
      </c>
      <c r="AK75" s="47"/>
      <c r="AL75" s="48"/>
      <c r="AM75" s="48"/>
      <c r="AN75" s="49">
        <f t="shared" si="54"/>
        <v>0</v>
      </c>
      <c r="AO75" s="47"/>
      <c r="AP75" s="48"/>
      <c r="AQ75" s="48"/>
      <c r="AR75" s="49">
        <f t="shared" si="55"/>
        <v>0</v>
      </c>
      <c r="AS75" s="47"/>
      <c r="AT75" s="48"/>
      <c r="AU75" s="48"/>
      <c r="AV75" s="49">
        <f t="shared" si="56"/>
        <v>0</v>
      </c>
      <c r="AW75" s="47"/>
      <c r="AX75" s="48"/>
      <c r="AY75" s="48"/>
      <c r="AZ75" s="385">
        <f t="shared" si="57"/>
        <v>0</v>
      </c>
      <c r="BA75" s="395">
        <f t="shared" ref="BA75:BA138" si="58">BD75-L75</f>
        <v>0</v>
      </c>
      <c r="BB75" s="410">
        <v>0</v>
      </c>
      <c r="BC75" s="403">
        <v>0</v>
      </c>
      <c r="BD75" s="391"/>
    </row>
    <row r="76" spans="1:56" s="50" customFormat="1" hidden="1" x14ac:dyDescent="0.3">
      <c r="A76" s="10" t="s">
        <v>329</v>
      </c>
      <c r="B76" s="9" t="s">
        <v>328</v>
      </c>
      <c r="C76" s="47"/>
      <c r="D76" s="48"/>
      <c r="E76" s="397">
        <v>0</v>
      </c>
      <c r="F76" s="397">
        <v>0</v>
      </c>
      <c r="G76" s="49">
        <f t="shared" si="46"/>
        <v>0</v>
      </c>
      <c r="H76" s="47"/>
      <c r="I76" s="48"/>
      <c r="J76" s="397">
        <v>0</v>
      </c>
      <c r="K76" s="397">
        <v>0</v>
      </c>
      <c r="L76" s="49">
        <f t="shared" si="47"/>
        <v>0</v>
      </c>
      <c r="M76" s="47"/>
      <c r="N76" s="48"/>
      <c r="O76" s="48"/>
      <c r="P76" s="49">
        <f t="shared" si="48"/>
        <v>0</v>
      </c>
      <c r="Q76" s="47"/>
      <c r="R76" s="48"/>
      <c r="S76" s="48"/>
      <c r="T76" s="49">
        <f t="shared" si="49"/>
        <v>0</v>
      </c>
      <c r="U76" s="47"/>
      <c r="V76" s="48"/>
      <c r="W76" s="48"/>
      <c r="X76" s="49">
        <f t="shared" si="50"/>
        <v>0</v>
      </c>
      <c r="Y76" s="47"/>
      <c r="Z76" s="48"/>
      <c r="AA76" s="48"/>
      <c r="AB76" s="49">
        <f t="shared" si="51"/>
        <v>0</v>
      </c>
      <c r="AC76" s="47"/>
      <c r="AD76" s="48"/>
      <c r="AE76" s="48"/>
      <c r="AF76" s="49">
        <f t="shared" si="52"/>
        <v>0</v>
      </c>
      <c r="AG76" s="47"/>
      <c r="AH76" s="48"/>
      <c r="AI76" s="48"/>
      <c r="AJ76" s="49">
        <f t="shared" si="53"/>
        <v>0</v>
      </c>
      <c r="AK76" s="47"/>
      <c r="AL76" s="48"/>
      <c r="AM76" s="48"/>
      <c r="AN76" s="49">
        <f t="shared" si="54"/>
        <v>0</v>
      </c>
      <c r="AO76" s="47"/>
      <c r="AP76" s="48"/>
      <c r="AQ76" s="48"/>
      <c r="AR76" s="49">
        <f t="shared" si="55"/>
        <v>0</v>
      </c>
      <c r="AS76" s="47"/>
      <c r="AT76" s="48"/>
      <c r="AU76" s="48"/>
      <c r="AV76" s="49">
        <f t="shared" si="56"/>
        <v>0</v>
      </c>
      <c r="AW76" s="47"/>
      <c r="AX76" s="48"/>
      <c r="AY76" s="48"/>
      <c r="AZ76" s="385">
        <f t="shared" si="57"/>
        <v>0</v>
      </c>
      <c r="BA76" s="395">
        <f t="shared" si="58"/>
        <v>0</v>
      </c>
      <c r="BB76" s="410">
        <v>0</v>
      </c>
      <c r="BC76" s="403">
        <v>0</v>
      </c>
      <c r="BD76" s="391"/>
    </row>
    <row r="77" spans="1:56" s="50" customFormat="1" hidden="1" x14ac:dyDescent="0.3">
      <c r="A77" s="10" t="s">
        <v>327</v>
      </c>
      <c r="B77" s="9" t="s">
        <v>326</v>
      </c>
      <c r="C77" s="47"/>
      <c r="D77" s="48"/>
      <c r="E77" s="397">
        <v>0</v>
      </c>
      <c r="F77" s="397">
        <v>0</v>
      </c>
      <c r="G77" s="49">
        <f t="shared" si="46"/>
        <v>0</v>
      </c>
      <c r="H77" s="47"/>
      <c r="I77" s="48"/>
      <c r="J77" s="397">
        <v>0</v>
      </c>
      <c r="K77" s="397">
        <v>0</v>
      </c>
      <c r="L77" s="49">
        <f t="shared" si="47"/>
        <v>0</v>
      </c>
      <c r="M77" s="47"/>
      <c r="N77" s="48"/>
      <c r="O77" s="48"/>
      <c r="P77" s="49">
        <f t="shared" si="48"/>
        <v>0</v>
      </c>
      <c r="Q77" s="47"/>
      <c r="R77" s="48"/>
      <c r="S77" s="48"/>
      <c r="T77" s="49">
        <f t="shared" si="49"/>
        <v>0</v>
      </c>
      <c r="U77" s="47"/>
      <c r="V77" s="48"/>
      <c r="W77" s="48"/>
      <c r="X77" s="49">
        <f t="shared" si="50"/>
        <v>0</v>
      </c>
      <c r="Y77" s="47"/>
      <c r="Z77" s="48"/>
      <c r="AA77" s="48"/>
      <c r="AB77" s="49">
        <f t="shared" si="51"/>
        <v>0</v>
      </c>
      <c r="AC77" s="47"/>
      <c r="AD77" s="48"/>
      <c r="AE77" s="48"/>
      <c r="AF77" s="49">
        <f t="shared" si="52"/>
        <v>0</v>
      </c>
      <c r="AG77" s="47"/>
      <c r="AH77" s="48"/>
      <c r="AI77" s="48"/>
      <c r="AJ77" s="49">
        <f t="shared" si="53"/>
        <v>0</v>
      </c>
      <c r="AK77" s="47"/>
      <c r="AL77" s="48"/>
      <c r="AM77" s="48"/>
      <c r="AN77" s="49">
        <f t="shared" si="54"/>
        <v>0</v>
      </c>
      <c r="AO77" s="47"/>
      <c r="AP77" s="48"/>
      <c r="AQ77" s="48"/>
      <c r="AR77" s="49">
        <f t="shared" si="55"/>
        <v>0</v>
      </c>
      <c r="AS77" s="47"/>
      <c r="AT77" s="48"/>
      <c r="AU77" s="48"/>
      <c r="AV77" s="49">
        <f t="shared" si="56"/>
        <v>0</v>
      </c>
      <c r="AW77" s="47"/>
      <c r="AX77" s="48"/>
      <c r="AY77" s="48"/>
      <c r="AZ77" s="385">
        <f t="shared" si="57"/>
        <v>0</v>
      </c>
      <c r="BA77" s="395">
        <f t="shared" si="58"/>
        <v>0</v>
      </c>
      <c r="BB77" s="410">
        <v>0</v>
      </c>
      <c r="BC77" s="403">
        <v>0</v>
      </c>
      <c r="BD77" s="391"/>
    </row>
    <row r="78" spans="1:56" s="50" customFormat="1" ht="26.4" x14ac:dyDescent="0.3">
      <c r="A78" s="10" t="s">
        <v>325</v>
      </c>
      <c r="B78" s="9" t="s">
        <v>324</v>
      </c>
      <c r="C78" s="47">
        <v>2376000</v>
      </c>
      <c r="D78" s="48"/>
      <c r="E78" s="397">
        <v>0</v>
      </c>
      <c r="F78" s="397">
        <v>0</v>
      </c>
      <c r="G78" s="49">
        <f t="shared" si="46"/>
        <v>2376000</v>
      </c>
      <c r="H78" s="47">
        <v>0</v>
      </c>
      <c r="I78" s="48"/>
      <c r="J78" s="397">
        <v>0</v>
      </c>
      <c r="K78" s="397">
        <v>0</v>
      </c>
      <c r="L78" s="49">
        <f t="shared" si="47"/>
        <v>2376000</v>
      </c>
      <c r="M78" s="47"/>
      <c r="N78" s="48"/>
      <c r="O78" s="48"/>
      <c r="P78" s="49">
        <f t="shared" si="48"/>
        <v>2376000</v>
      </c>
      <c r="Q78" s="47"/>
      <c r="R78" s="48"/>
      <c r="S78" s="48"/>
      <c r="T78" s="49">
        <f t="shared" si="49"/>
        <v>2376000</v>
      </c>
      <c r="U78" s="47"/>
      <c r="V78" s="48"/>
      <c r="W78" s="48"/>
      <c r="X78" s="49">
        <f t="shared" si="50"/>
        <v>2376000</v>
      </c>
      <c r="Y78" s="47"/>
      <c r="Z78" s="48"/>
      <c r="AA78" s="48"/>
      <c r="AB78" s="49">
        <f t="shared" si="51"/>
        <v>2376000</v>
      </c>
      <c r="AC78" s="47"/>
      <c r="AD78" s="48"/>
      <c r="AE78" s="48"/>
      <c r="AF78" s="49">
        <f t="shared" si="52"/>
        <v>2376000</v>
      </c>
      <c r="AG78" s="47"/>
      <c r="AH78" s="48"/>
      <c r="AI78" s="48"/>
      <c r="AJ78" s="49">
        <f t="shared" si="53"/>
        <v>2376000</v>
      </c>
      <c r="AK78" s="47"/>
      <c r="AL78" s="48"/>
      <c r="AM78" s="48"/>
      <c r="AN78" s="49">
        <f t="shared" si="54"/>
        <v>2376000</v>
      </c>
      <c r="AO78" s="47"/>
      <c r="AP78" s="48"/>
      <c r="AQ78" s="48"/>
      <c r="AR78" s="49">
        <f t="shared" si="55"/>
        <v>2376000</v>
      </c>
      <c r="AS78" s="47"/>
      <c r="AT78" s="48"/>
      <c r="AU78" s="48"/>
      <c r="AV78" s="49">
        <f t="shared" si="56"/>
        <v>2376000</v>
      </c>
      <c r="AW78" s="47"/>
      <c r="AX78" s="48"/>
      <c r="AY78" s="48"/>
      <c r="AZ78" s="385">
        <f t="shared" si="57"/>
        <v>2376000</v>
      </c>
      <c r="BA78" s="395">
        <f t="shared" si="58"/>
        <v>9851700</v>
      </c>
      <c r="BB78" s="410">
        <v>0</v>
      </c>
      <c r="BC78" s="403">
        <v>0</v>
      </c>
      <c r="BD78" s="391">
        <v>12227700</v>
      </c>
    </row>
    <row r="79" spans="1:56" s="50" customFormat="1" x14ac:dyDescent="0.3">
      <c r="A79" s="10" t="s">
        <v>323</v>
      </c>
      <c r="B79" s="9" t="s">
        <v>322</v>
      </c>
      <c r="C79" s="312">
        <v>21040012</v>
      </c>
      <c r="D79" s="48"/>
      <c r="E79" s="397">
        <v>0</v>
      </c>
      <c r="F79" s="397">
        <v>0</v>
      </c>
      <c r="G79" s="49">
        <f t="shared" si="46"/>
        <v>21040012</v>
      </c>
      <c r="H79" s="47">
        <v>-18088358</v>
      </c>
      <c r="I79" s="48"/>
      <c r="J79" s="397">
        <v>0</v>
      </c>
      <c r="K79" s="397">
        <v>0</v>
      </c>
      <c r="L79" s="49">
        <f t="shared" si="47"/>
        <v>2951654</v>
      </c>
      <c r="M79" s="47"/>
      <c r="N79" s="48"/>
      <c r="O79" s="48"/>
      <c r="P79" s="49">
        <f t="shared" si="48"/>
        <v>2951654</v>
      </c>
      <c r="Q79" s="47"/>
      <c r="R79" s="48"/>
      <c r="S79" s="48"/>
      <c r="T79" s="49">
        <f t="shared" si="49"/>
        <v>2951654</v>
      </c>
      <c r="U79" s="47"/>
      <c r="V79" s="48"/>
      <c r="W79" s="48"/>
      <c r="X79" s="49">
        <f t="shared" si="50"/>
        <v>2951654</v>
      </c>
      <c r="Y79" s="47"/>
      <c r="Z79" s="48"/>
      <c r="AA79" s="48"/>
      <c r="AB79" s="49">
        <f t="shared" si="51"/>
        <v>2951654</v>
      </c>
      <c r="AC79" s="47"/>
      <c r="AD79" s="48"/>
      <c r="AE79" s="48"/>
      <c r="AF79" s="49">
        <f t="shared" si="52"/>
        <v>2951654</v>
      </c>
      <c r="AG79" s="47"/>
      <c r="AH79" s="48"/>
      <c r="AI79" s="48"/>
      <c r="AJ79" s="49">
        <f t="shared" si="53"/>
        <v>2951654</v>
      </c>
      <c r="AK79" s="47"/>
      <c r="AL79" s="48"/>
      <c r="AM79" s="48"/>
      <c r="AN79" s="49">
        <f t="shared" si="54"/>
        <v>2951654</v>
      </c>
      <c r="AO79" s="47"/>
      <c r="AP79" s="48"/>
      <c r="AQ79" s="48"/>
      <c r="AR79" s="49">
        <f t="shared" si="55"/>
        <v>2951654</v>
      </c>
      <c r="AS79" s="47"/>
      <c r="AT79" s="48"/>
      <c r="AU79" s="48"/>
      <c r="AV79" s="49">
        <f t="shared" si="56"/>
        <v>2951654</v>
      </c>
      <c r="AW79" s="47"/>
      <c r="AX79" s="48"/>
      <c r="AY79" s="48"/>
      <c r="AZ79" s="385">
        <f t="shared" si="57"/>
        <v>2951654</v>
      </c>
      <c r="BA79" s="395">
        <f t="shared" si="58"/>
        <v>8330405</v>
      </c>
      <c r="BB79" s="410">
        <v>0</v>
      </c>
      <c r="BC79" s="403">
        <v>0</v>
      </c>
      <c r="BD79" s="391">
        <v>11282059</v>
      </c>
    </row>
    <row r="80" spans="1:56" s="60" customFormat="1" ht="13.8" x14ac:dyDescent="0.3">
      <c r="A80" s="4" t="s">
        <v>321</v>
      </c>
      <c r="B80" s="3" t="s">
        <v>320</v>
      </c>
      <c r="C80" s="57">
        <f>SUM(C68:C79,C64)</f>
        <v>96170482</v>
      </c>
      <c r="D80" s="58">
        <f>SUM(D68:D79,D64)</f>
        <v>0</v>
      </c>
      <c r="E80" s="431">
        <v>0</v>
      </c>
      <c r="F80" s="431">
        <v>0</v>
      </c>
      <c r="G80" s="59">
        <f>IF((SUM(C80:D80))=(SUM(G68:G79,G64)),SUM(G68:G79,G64),"HIBA!")</f>
        <v>96170482</v>
      </c>
      <c r="H80" s="57">
        <f t="shared" ref="H80:O80" si="59">SUM(H68:H79,H64)</f>
        <v>-15230989</v>
      </c>
      <c r="I80" s="58">
        <f t="shared" si="59"/>
        <v>0</v>
      </c>
      <c r="J80" s="431">
        <v>0</v>
      </c>
      <c r="K80" s="431">
        <v>0</v>
      </c>
      <c r="L80" s="58">
        <f t="shared" si="59"/>
        <v>80939493</v>
      </c>
      <c r="M80" s="57">
        <f t="shared" si="59"/>
        <v>0</v>
      </c>
      <c r="N80" s="58">
        <f t="shared" si="59"/>
        <v>0</v>
      </c>
      <c r="O80" s="58">
        <f t="shared" si="59"/>
        <v>0</v>
      </c>
      <c r="P80" s="59">
        <f>IF((SUM(L80:O80))=(SUM(P68:P79,P64)),SUM(P68:P79,P64),"HIBA!")</f>
        <v>80939493</v>
      </c>
      <c r="Q80" s="57">
        <f>SUM(Q68:Q79,Q64)</f>
        <v>0</v>
      </c>
      <c r="R80" s="58">
        <f>SUM(R68:R79,R64)</f>
        <v>0</v>
      </c>
      <c r="S80" s="58">
        <f>SUM(S68:S79,S64)</f>
        <v>0</v>
      </c>
      <c r="T80" s="59">
        <f>IF((SUM(P80:S80))=(SUM(T68:T79,T64)),SUM(T68:T79,T64),"HIBA!")</f>
        <v>80939493</v>
      </c>
      <c r="U80" s="57">
        <f>SUM(U68:U79,U64)</f>
        <v>0</v>
      </c>
      <c r="V80" s="58">
        <f>SUM(V68:V79,V64)</f>
        <v>0</v>
      </c>
      <c r="W80" s="58">
        <f>SUM(W68:W79,W64)</f>
        <v>0</v>
      </c>
      <c r="X80" s="59">
        <f>IF((SUM(T80:W80))=(SUM(X68:X79,X64)),SUM(X68:X79,X64),"HIBA!")</f>
        <v>80939493</v>
      </c>
      <c r="Y80" s="57">
        <f>SUM(Y68:Y79,Y64)</f>
        <v>0</v>
      </c>
      <c r="Z80" s="58">
        <f>SUM(Z68:Z79,Z64)</f>
        <v>0</v>
      </c>
      <c r="AA80" s="58">
        <f>SUM(AA68:AA79,AA64)</f>
        <v>0</v>
      </c>
      <c r="AB80" s="59">
        <f>IF((SUM(X80:AA80))=(SUM(AB68:AB79,AB64)),SUM(AB68:AB79,AB64),"HIBA!")</f>
        <v>80939493</v>
      </c>
      <c r="AC80" s="57">
        <f>SUM(AC68:AC79,AC64)</f>
        <v>0</v>
      </c>
      <c r="AD80" s="58">
        <f>SUM(AD68:AD79,AD64)</f>
        <v>0</v>
      </c>
      <c r="AE80" s="58">
        <f>SUM(AE68:AE79,AE64)</f>
        <v>0</v>
      </c>
      <c r="AF80" s="59">
        <f>IF((SUM(AB80:AE80))=(SUM(AF68:AF79,AF64)),SUM(AF68:AF79,AF64),"HIBA!")</f>
        <v>80939493</v>
      </c>
      <c r="AG80" s="57">
        <f>SUM(AG68:AG79,AG64)</f>
        <v>0</v>
      </c>
      <c r="AH80" s="58">
        <f>SUM(AH68:AH79,AH64)</f>
        <v>0</v>
      </c>
      <c r="AI80" s="58">
        <f>SUM(AI68:AI79,AI64)</f>
        <v>0</v>
      </c>
      <c r="AJ80" s="59">
        <f>IF((SUM(AF80:AI80))=(SUM(AJ68:AJ79,AJ64)),SUM(AJ68:AJ79,AJ64),"HIBA!")</f>
        <v>80939493</v>
      </c>
      <c r="AK80" s="57">
        <f>SUM(AK68:AK79,AK64)</f>
        <v>0</v>
      </c>
      <c r="AL80" s="58">
        <f>SUM(AL68:AL79,AL64)</f>
        <v>0</v>
      </c>
      <c r="AM80" s="58">
        <f>SUM(AM68:AM79,AM64)</f>
        <v>0</v>
      </c>
      <c r="AN80" s="59">
        <f>IF((SUM(AJ80:AM80))=(SUM(AN68:AN79,AN64)),SUM(AN68:AN79,AN64),"HIBA!")</f>
        <v>80939493</v>
      </c>
      <c r="AO80" s="57">
        <f>SUM(AO68:AO79,AO64)</f>
        <v>0</v>
      </c>
      <c r="AP80" s="58">
        <f>SUM(AP68:AP79,AP64)</f>
        <v>0</v>
      </c>
      <c r="AQ80" s="58">
        <f>SUM(AQ68:AQ79,AQ64)</f>
        <v>0</v>
      </c>
      <c r="AR80" s="59">
        <f>IF((SUM(AN80:AQ80))=(SUM(AR68:AR79,AR64)),SUM(AR68:AR79,AR64),"HIBA!")</f>
        <v>80939493</v>
      </c>
      <c r="AS80" s="57">
        <f>SUM(AS68:AS79,AS64)</f>
        <v>0</v>
      </c>
      <c r="AT80" s="58">
        <f>SUM(AT68:AT79,AT64)</f>
        <v>0</v>
      </c>
      <c r="AU80" s="58">
        <f>SUM(AU68:AU79,AU64)</f>
        <v>0</v>
      </c>
      <c r="AV80" s="59">
        <f>IF((SUM(AR80:AU80))=(SUM(AV68:AV79,AV64)),SUM(AV68:AV79,AV64),"HIBA!")</f>
        <v>80939493</v>
      </c>
      <c r="AW80" s="57">
        <f>SUM(AW68:AW79,AW64)</f>
        <v>0</v>
      </c>
      <c r="AX80" s="58">
        <f>SUM(AX68:AX79,AX64)</f>
        <v>0</v>
      </c>
      <c r="AY80" s="58">
        <f>SUM(AY68:AY79,AY64)</f>
        <v>0</v>
      </c>
      <c r="AZ80" s="387">
        <f>IF((SUM(AV80:AY80))=(SUM(AZ68:AZ79,AZ64)),SUM(AZ68:AZ79,AZ64),"HIBA!")</f>
        <v>80939493</v>
      </c>
      <c r="BA80" s="462">
        <f t="shared" si="58"/>
        <v>20555416</v>
      </c>
      <c r="BB80" s="463">
        <v>0</v>
      </c>
      <c r="BC80" s="464">
        <v>0</v>
      </c>
      <c r="BD80" s="435">
        <f>SUM(BD68:BD79)</f>
        <v>101494909</v>
      </c>
    </row>
    <row r="81" spans="1:56" s="75" customFormat="1" ht="31.2" x14ac:dyDescent="0.3">
      <c r="A81" s="461" t="s">
        <v>102</v>
      </c>
      <c r="B81" s="13"/>
      <c r="C81" s="72">
        <f>SUM(C80,C63,C54,C29,C28)</f>
        <v>184372030</v>
      </c>
      <c r="D81" s="73">
        <f>SUM(D80,D63,D54,D29,D28)</f>
        <v>0</v>
      </c>
      <c r="E81" s="468">
        <v>0</v>
      </c>
      <c r="F81" s="468">
        <v>0</v>
      </c>
      <c r="G81" s="74">
        <f>IF((SUM(C81:D81))=(G80+G63+G54+G29+G28),SUM(G80+G63+G54+G29+G28),"HIBA!")</f>
        <v>184372030</v>
      </c>
      <c r="H81" s="72">
        <f>SUM(H80,H63,H54,H29,H28)</f>
        <v>-14411964</v>
      </c>
      <c r="I81" s="72">
        <f t="shared" ref="I81:L81" si="60">SUM(I80,I63,I54,I29,I28)</f>
        <v>0</v>
      </c>
      <c r="J81" s="468">
        <v>0</v>
      </c>
      <c r="K81" s="468">
        <v>0</v>
      </c>
      <c r="L81" s="72">
        <f t="shared" si="60"/>
        <v>169960066</v>
      </c>
      <c r="M81" s="72">
        <f>SUM(M80,M63,M54,M29,M28)</f>
        <v>0</v>
      </c>
      <c r="N81" s="73">
        <f>SUM(N80,N63,N54,N29,N28)</f>
        <v>0</v>
      </c>
      <c r="O81" s="73">
        <f>SUM(O80,O63,O54,O29,O28)</f>
        <v>0</v>
      </c>
      <c r="P81" s="74">
        <f>IF((SUM(L81:O81))=(P80+P63+P54+P29+P28),SUM(P80+P63+P54+P29+P28),"HIBA!")</f>
        <v>169960066</v>
      </c>
      <c r="Q81" s="72">
        <f>SUM(Q80,Q63,Q54,Q29,Q28)</f>
        <v>0</v>
      </c>
      <c r="R81" s="73">
        <f>SUM(R80,R63,R54,R29,R28)</f>
        <v>0</v>
      </c>
      <c r="S81" s="73">
        <f>SUM(S80,S63,S54,S29,S28)</f>
        <v>0</v>
      </c>
      <c r="T81" s="74">
        <f>IF((SUM(P81:S81))=(T80+T63+T54+T29+T28),SUM(T80+T63+T54+T29+T28),"HIBA!")</f>
        <v>169960066</v>
      </c>
      <c r="U81" s="72">
        <f>SUM(U80,U63,U54,U29,U28)</f>
        <v>0</v>
      </c>
      <c r="V81" s="73">
        <f>SUM(V80,V63,V54,V29,V28)</f>
        <v>0</v>
      </c>
      <c r="W81" s="73">
        <f>SUM(W80,W63,W54,W29,W28)</f>
        <v>0</v>
      </c>
      <c r="X81" s="74">
        <f>IF((SUM(T81:W81))=(X80+X63+X54+X29+X28),SUM(X80+X63+X54+X29+X28),"HIBA!")</f>
        <v>169960066</v>
      </c>
      <c r="Y81" s="72">
        <f>SUM(Y80,Y63,Y54,Y29,Y28)</f>
        <v>0</v>
      </c>
      <c r="Z81" s="73">
        <f>SUM(Z80,Z63,Z54,Z29,Z28)</f>
        <v>0</v>
      </c>
      <c r="AA81" s="73">
        <f>SUM(AA80,AA63,AA54,AA29,AA28)</f>
        <v>0</v>
      </c>
      <c r="AB81" s="74">
        <f>IF((SUM(X81:AA81))=(AB80+AB63+AB54+AB29+AB28),SUM(AB80+AB63+AB54+AB29+AB28),"HIBA!")</f>
        <v>169960066</v>
      </c>
      <c r="AC81" s="72">
        <f>SUM(AC80,AC63,AC54,AC29,AC28)</f>
        <v>0</v>
      </c>
      <c r="AD81" s="73">
        <f>SUM(AD80,AD63,AD54,AD29,AD28)</f>
        <v>0</v>
      </c>
      <c r="AE81" s="73">
        <f>SUM(AE80,AE63,AE54,AE29,AE28)</f>
        <v>0</v>
      </c>
      <c r="AF81" s="74">
        <f>IF((SUM(AB81:AE81))=(AF80+AF63+AF54+AF29+AF28),SUM(AF80+AF63+AF54+AF29+AF28),"HIBA!")</f>
        <v>169960066</v>
      </c>
      <c r="AG81" s="72">
        <f>SUM(AG80,AG63,AG54,AG29,AG28)</f>
        <v>0</v>
      </c>
      <c r="AH81" s="73">
        <f>SUM(AH80,AH63,AH54,AH29,AH28)</f>
        <v>0</v>
      </c>
      <c r="AI81" s="73">
        <f>SUM(AI80,AI63,AI54,AI29,AI28)</f>
        <v>0</v>
      </c>
      <c r="AJ81" s="74">
        <f>IF((SUM(AF81:AI81))=(AJ80+AJ63+AJ54+AJ29+AJ28),SUM(AJ80+AJ63+AJ54+AJ29+AJ28),"HIBA!")</f>
        <v>169960066</v>
      </c>
      <c r="AK81" s="72">
        <f>SUM(AK80,AK63,AK54,AK29,AK28)</f>
        <v>0</v>
      </c>
      <c r="AL81" s="73">
        <f>SUM(AL80,AL63,AL54,AL29,AL28)</f>
        <v>0</v>
      </c>
      <c r="AM81" s="73">
        <f>SUM(AM80,AM63,AM54,AM29,AM28)</f>
        <v>0</v>
      </c>
      <c r="AN81" s="74">
        <f>IF((SUM(AJ81:AM81))=(AN80+AN63+AN54+AN29+AN28),SUM(AN80+AN63+AN54+AN29+AN28),"HIBA!")</f>
        <v>169960066</v>
      </c>
      <c r="AO81" s="72">
        <f>SUM(AO80,AO63,AO54,AO29,AO28)</f>
        <v>0</v>
      </c>
      <c r="AP81" s="73">
        <f>SUM(AP80,AP63,AP54,AP29,AP28)</f>
        <v>0</v>
      </c>
      <c r="AQ81" s="73">
        <f>SUM(AQ80,AQ63,AQ54,AQ29,AQ28)</f>
        <v>0</v>
      </c>
      <c r="AR81" s="74">
        <f>IF((SUM(AN81:AQ81))=(AR80+AR63+AR54+AR29+AR28),SUM(AR80+AR63+AR54+AR29+AR28),"HIBA!")</f>
        <v>169960066</v>
      </c>
      <c r="AS81" s="72">
        <f>SUM(AS80,AS63,AS54,AS29,AS28)</f>
        <v>0</v>
      </c>
      <c r="AT81" s="73">
        <f>SUM(AT80,AT63,AT54,AT29,AT28)</f>
        <v>0</v>
      </c>
      <c r="AU81" s="73">
        <f>SUM(AU80,AU63,AU54,AU29,AU28)</f>
        <v>0</v>
      </c>
      <c r="AV81" s="74">
        <f>IF((SUM(AR81:AU81))=(AV80+AV63+AV54+AV29+AV28),SUM(AV80+AV63+AV54+AV29+AV28),"HIBA!")</f>
        <v>169960066</v>
      </c>
      <c r="AW81" s="72">
        <f>SUM(AW80,AW63,AW54,AW29,AW28)</f>
        <v>0</v>
      </c>
      <c r="AX81" s="73">
        <f>SUM(AX80,AX63,AX54,AX29,AX28)</f>
        <v>0</v>
      </c>
      <c r="AY81" s="73">
        <f>SUM(AY80,AY63,AY54,AY29,AY28)</f>
        <v>0</v>
      </c>
      <c r="AZ81" s="389">
        <f>IF((SUM(AV81:AY81))=(AZ80+AZ63+AZ54+AZ29+AZ28),SUM(AZ80+AZ63+AZ54+AZ29+AZ28),"HIBA!")</f>
        <v>169960066</v>
      </c>
      <c r="BA81" s="469">
        <f t="shared" si="58"/>
        <v>37765468</v>
      </c>
      <c r="BB81" s="470">
        <v>0</v>
      </c>
      <c r="BC81" s="471">
        <v>0</v>
      </c>
      <c r="BD81" s="460">
        <f>SUM(BD80+BD63+BD54+BD29+BD28)</f>
        <v>207725534</v>
      </c>
    </row>
    <row r="82" spans="1:56" s="69" customFormat="1" hidden="1" x14ac:dyDescent="0.3">
      <c r="A82" s="14" t="s">
        <v>319</v>
      </c>
      <c r="B82" s="5" t="s">
        <v>318</v>
      </c>
      <c r="C82" s="66">
        <v>0</v>
      </c>
      <c r="D82" s="67"/>
      <c r="E82" s="397">
        <v>0</v>
      </c>
      <c r="F82" s="397">
        <v>0</v>
      </c>
      <c r="G82" s="68">
        <f>SUM(C82:D82)</f>
        <v>0</v>
      </c>
      <c r="H82" s="66"/>
      <c r="I82" s="67"/>
      <c r="J82" s="397">
        <v>0</v>
      </c>
      <c r="K82" s="397">
        <v>0</v>
      </c>
      <c r="L82" s="68">
        <f>SUM(G82:I82)</f>
        <v>0</v>
      </c>
      <c r="M82" s="66"/>
      <c r="N82" s="67"/>
      <c r="O82" s="67"/>
      <c r="P82" s="68">
        <f t="shared" ref="P82:P89" si="61">SUM(L82:O82)</f>
        <v>0</v>
      </c>
      <c r="Q82" s="66"/>
      <c r="R82" s="67"/>
      <c r="S82" s="67"/>
      <c r="T82" s="68">
        <f t="shared" ref="T82:T89" si="62">SUM(P82:S82)</f>
        <v>0</v>
      </c>
      <c r="U82" s="66"/>
      <c r="V82" s="67"/>
      <c r="W82" s="67"/>
      <c r="X82" s="68">
        <f t="shared" ref="X82:X89" si="63">SUM(T82:W82)</f>
        <v>0</v>
      </c>
      <c r="Y82" s="66"/>
      <c r="Z82" s="67"/>
      <c r="AA82" s="67"/>
      <c r="AB82" s="68">
        <f t="shared" ref="AB82:AB89" si="64">SUM(X82:AA82)</f>
        <v>0</v>
      </c>
      <c r="AC82" s="66"/>
      <c r="AD82" s="67"/>
      <c r="AE82" s="67"/>
      <c r="AF82" s="68">
        <f t="shared" ref="AF82:AF89" si="65">SUM(AB82:AE82)</f>
        <v>0</v>
      </c>
      <c r="AG82" s="66"/>
      <c r="AH82" s="67"/>
      <c r="AI82" s="67"/>
      <c r="AJ82" s="68">
        <f t="shared" ref="AJ82:AJ89" si="66">SUM(AF82:AI82)</f>
        <v>0</v>
      </c>
      <c r="AK82" s="66"/>
      <c r="AL82" s="67"/>
      <c r="AM82" s="67"/>
      <c r="AN82" s="68">
        <f t="shared" ref="AN82:AN89" si="67">SUM(AJ82:AM82)</f>
        <v>0</v>
      </c>
      <c r="AO82" s="66"/>
      <c r="AP82" s="67"/>
      <c r="AQ82" s="67"/>
      <c r="AR82" s="68">
        <f t="shared" ref="AR82:AR89" si="68">SUM(AN82:AQ82)</f>
        <v>0</v>
      </c>
      <c r="AS82" s="66"/>
      <c r="AT82" s="67"/>
      <c r="AU82" s="67"/>
      <c r="AV82" s="68">
        <f t="shared" ref="AV82:AV89" si="69">SUM(AR82:AU82)</f>
        <v>0</v>
      </c>
      <c r="AW82" s="66"/>
      <c r="AX82" s="67"/>
      <c r="AY82" s="67"/>
      <c r="AZ82" s="388">
        <f t="shared" ref="AZ82:AZ89" si="70">SUM(AV82:AY82)</f>
        <v>0</v>
      </c>
      <c r="BA82" s="395">
        <f t="shared" si="58"/>
        <v>0</v>
      </c>
      <c r="BB82" s="410">
        <v>0</v>
      </c>
      <c r="BC82" s="403">
        <v>0</v>
      </c>
      <c r="BD82" s="394"/>
    </row>
    <row r="83" spans="1:56" s="69" customFormat="1" hidden="1" x14ac:dyDescent="0.3">
      <c r="A83" s="14" t="s">
        <v>317</v>
      </c>
      <c r="B83" s="5" t="s">
        <v>316</v>
      </c>
      <c r="C83" s="66">
        <v>0</v>
      </c>
      <c r="D83" s="67"/>
      <c r="E83" s="397">
        <v>0</v>
      </c>
      <c r="F83" s="397">
        <v>0</v>
      </c>
      <c r="G83" s="68">
        <f>SUM(C83:D83)</f>
        <v>0</v>
      </c>
      <c r="H83" s="66"/>
      <c r="I83" s="67"/>
      <c r="J83" s="397">
        <v>0</v>
      </c>
      <c r="K83" s="397">
        <v>0</v>
      </c>
      <c r="L83" s="68">
        <f>SUM(G83:I83)</f>
        <v>0</v>
      </c>
      <c r="M83" s="66"/>
      <c r="N83" s="67"/>
      <c r="O83" s="67"/>
      <c r="P83" s="68">
        <f t="shared" si="61"/>
        <v>0</v>
      </c>
      <c r="Q83" s="66"/>
      <c r="R83" s="67"/>
      <c r="S83" s="67"/>
      <c r="T83" s="68">
        <f t="shared" si="62"/>
        <v>0</v>
      </c>
      <c r="U83" s="66"/>
      <c r="V83" s="67"/>
      <c r="W83" s="67"/>
      <c r="X83" s="68">
        <f t="shared" si="63"/>
        <v>0</v>
      </c>
      <c r="Y83" s="66"/>
      <c r="Z83" s="67"/>
      <c r="AA83" s="67"/>
      <c r="AB83" s="68">
        <f t="shared" si="64"/>
        <v>0</v>
      </c>
      <c r="AC83" s="66"/>
      <c r="AD83" s="67"/>
      <c r="AE83" s="67"/>
      <c r="AF83" s="68">
        <f t="shared" si="65"/>
        <v>0</v>
      </c>
      <c r="AG83" s="66"/>
      <c r="AH83" s="67"/>
      <c r="AI83" s="67"/>
      <c r="AJ83" s="68">
        <f t="shared" si="66"/>
        <v>0</v>
      </c>
      <c r="AK83" s="66"/>
      <c r="AL83" s="67"/>
      <c r="AM83" s="67"/>
      <c r="AN83" s="68">
        <f t="shared" si="67"/>
        <v>0</v>
      </c>
      <c r="AO83" s="66"/>
      <c r="AP83" s="67"/>
      <c r="AQ83" s="67"/>
      <c r="AR83" s="68">
        <f t="shared" si="68"/>
        <v>0</v>
      </c>
      <c r="AS83" s="66"/>
      <c r="AT83" s="67"/>
      <c r="AU83" s="67"/>
      <c r="AV83" s="68">
        <f t="shared" si="69"/>
        <v>0</v>
      </c>
      <c r="AW83" s="66"/>
      <c r="AX83" s="67"/>
      <c r="AY83" s="67"/>
      <c r="AZ83" s="388">
        <f t="shared" si="70"/>
        <v>0</v>
      </c>
      <c r="BA83" s="395">
        <f t="shared" si="58"/>
        <v>0</v>
      </c>
      <c r="BB83" s="410">
        <v>0</v>
      </c>
      <c r="BC83" s="403">
        <v>0</v>
      </c>
      <c r="BD83" s="394"/>
    </row>
    <row r="84" spans="1:56" s="69" customFormat="1" hidden="1" x14ac:dyDescent="0.3">
      <c r="A84" s="14" t="s">
        <v>315</v>
      </c>
      <c r="B84" s="5" t="s">
        <v>314</v>
      </c>
      <c r="C84" s="66">
        <v>0</v>
      </c>
      <c r="D84" s="67"/>
      <c r="E84" s="397">
        <v>0</v>
      </c>
      <c r="F84" s="397">
        <v>0</v>
      </c>
      <c r="G84" s="68">
        <f>SUM(C84:D84)</f>
        <v>0</v>
      </c>
      <c r="H84" s="66"/>
      <c r="I84" s="67"/>
      <c r="J84" s="397">
        <v>0</v>
      </c>
      <c r="K84" s="397">
        <v>0</v>
      </c>
      <c r="L84" s="68">
        <f>SUM(G84:I84)</f>
        <v>0</v>
      </c>
      <c r="M84" s="66"/>
      <c r="N84" s="67"/>
      <c r="O84" s="67"/>
      <c r="P84" s="68">
        <f t="shared" si="61"/>
        <v>0</v>
      </c>
      <c r="Q84" s="66"/>
      <c r="R84" s="67"/>
      <c r="S84" s="67"/>
      <c r="T84" s="68">
        <f t="shared" si="62"/>
        <v>0</v>
      </c>
      <c r="U84" s="66"/>
      <c r="V84" s="67"/>
      <c r="W84" s="67"/>
      <c r="X84" s="68">
        <f t="shared" si="63"/>
        <v>0</v>
      </c>
      <c r="Y84" s="66"/>
      <c r="Z84" s="67"/>
      <c r="AA84" s="67"/>
      <c r="AB84" s="68">
        <f t="shared" si="64"/>
        <v>0</v>
      </c>
      <c r="AC84" s="66"/>
      <c r="AD84" s="67"/>
      <c r="AE84" s="67"/>
      <c r="AF84" s="68">
        <f t="shared" si="65"/>
        <v>0</v>
      </c>
      <c r="AG84" s="66"/>
      <c r="AH84" s="67"/>
      <c r="AI84" s="67"/>
      <c r="AJ84" s="68">
        <f t="shared" si="66"/>
        <v>0</v>
      </c>
      <c r="AK84" s="66"/>
      <c r="AL84" s="67"/>
      <c r="AM84" s="67"/>
      <c r="AN84" s="68">
        <f t="shared" si="67"/>
        <v>0</v>
      </c>
      <c r="AO84" s="66"/>
      <c r="AP84" s="67"/>
      <c r="AQ84" s="67"/>
      <c r="AR84" s="68">
        <f t="shared" si="68"/>
        <v>0</v>
      </c>
      <c r="AS84" s="66"/>
      <c r="AT84" s="67"/>
      <c r="AU84" s="67"/>
      <c r="AV84" s="68">
        <f t="shared" si="69"/>
        <v>0</v>
      </c>
      <c r="AW84" s="66"/>
      <c r="AX84" s="67"/>
      <c r="AY84" s="67"/>
      <c r="AZ84" s="388">
        <f t="shared" si="70"/>
        <v>0</v>
      </c>
      <c r="BA84" s="395">
        <f t="shared" si="58"/>
        <v>0</v>
      </c>
      <c r="BB84" s="410">
        <v>0</v>
      </c>
      <c r="BC84" s="403">
        <v>0</v>
      </c>
      <c r="BD84" s="394"/>
    </row>
    <row r="85" spans="1:56" s="69" customFormat="1" x14ac:dyDescent="0.3">
      <c r="A85" s="14" t="s">
        <v>734</v>
      </c>
      <c r="B85" s="5" t="s">
        <v>316</v>
      </c>
      <c r="C85" s="66">
        <v>0</v>
      </c>
      <c r="D85" s="472">
        <v>0</v>
      </c>
      <c r="E85" s="67">
        <v>0</v>
      </c>
      <c r="F85" s="67">
        <v>0</v>
      </c>
      <c r="G85" s="473">
        <v>0</v>
      </c>
      <c r="H85" s="66">
        <v>0</v>
      </c>
      <c r="I85" s="472">
        <v>0</v>
      </c>
      <c r="J85" s="67">
        <v>0</v>
      </c>
      <c r="K85" s="67">
        <v>0</v>
      </c>
      <c r="L85" s="473">
        <v>0</v>
      </c>
      <c r="M85" s="66"/>
      <c r="N85" s="67"/>
      <c r="O85" s="67"/>
      <c r="P85" s="68"/>
      <c r="Q85" s="66"/>
      <c r="R85" s="67"/>
      <c r="S85" s="67"/>
      <c r="T85" s="68"/>
      <c r="U85" s="66"/>
      <c r="V85" s="67"/>
      <c r="W85" s="67"/>
      <c r="X85" s="68"/>
      <c r="Y85" s="66"/>
      <c r="Z85" s="67"/>
      <c r="AA85" s="67"/>
      <c r="AB85" s="68"/>
      <c r="AC85" s="66"/>
      <c r="AD85" s="67"/>
      <c r="AE85" s="67"/>
      <c r="AF85" s="68"/>
      <c r="AG85" s="66"/>
      <c r="AH85" s="67"/>
      <c r="AI85" s="67"/>
      <c r="AJ85" s="68"/>
      <c r="AK85" s="66"/>
      <c r="AL85" s="67"/>
      <c r="AM85" s="67"/>
      <c r="AN85" s="68"/>
      <c r="AO85" s="66"/>
      <c r="AP85" s="67"/>
      <c r="AQ85" s="67"/>
      <c r="AR85" s="68"/>
      <c r="AS85" s="66"/>
      <c r="AT85" s="67"/>
      <c r="AU85" s="67"/>
      <c r="AV85" s="68"/>
      <c r="AW85" s="66"/>
      <c r="AX85" s="67"/>
      <c r="AY85" s="67"/>
      <c r="AZ85" s="388"/>
      <c r="BA85" s="395">
        <f t="shared" si="58"/>
        <v>96000</v>
      </c>
      <c r="BB85" s="410">
        <v>0</v>
      </c>
      <c r="BC85" s="403">
        <v>0</v>
      </c>
      <c r="BD85" s="394">
        <v>96000</v>
      </c>
    </row>
    <row r="86" spans="1:56" s="69" customFormat="1" x14ac:dyDescent="0.3">
      <c r="A86" s="14" t="s">
        <v>313</v>
      </c>
      <c r="B86" s="5" t="s">
        <v>312</v>
      </c>
      <c r="C86" s="66">
        <v>1580000</v>
      </c>
      <c r="D86" s="67"/>
      <c r="E86" s="397">
        <v>0</v>
      </c>
      <c r="F86" s="397">
        <v>0</v>
      </c>
      <c r="G86" s="68">
        <f>SUM(C86:D86)</f>
        <v>1580000</v>
      </c>
      <c r="H86" s="66">
        <v>0</v>
      </c>
      <c r="I86" s="67"/>
      <c r="J86" s="397">
        <v>0</v>
      </c>
      <c r="K86" s="397">
        <v>0</v>
      </c>
      <c r="L86" s="68">
        <f>SUM(G86:I86)</f>
        <v>1580000</v>
      </c>
      <c r="M86" s="66"/>
      <c r="N86" s="67"/>
      <c r="O86" s="67"/>
      <c r="P86" s="68">
        <f t="shared" si="61"/>
        <v>1580000</v>
      </c>
      <c r="Q86" s="66"/>
      <c r="R86" s="67"/>
      <c r="S86" s="67"/>
      <c r="T86" s="68">
        <f t="shared" si="62"/>
        <v>1580000</v>
      </c>
      <c r="U86" s="66"/>
      <c r="V86" s="67"/>
      <c r="W86" s="67"/>
      <c r="X86" s="68">
        <f t="shared" si="63"/>
        <v>1580000</v>
      </c>
      <c r="Y86" s="66"/>
      <c r="Z86" s="67"/>
      <c r="AA86" s="67"/>
      <c r="AB86" s="68">
        <f t="shared" si="64"/>
        <v>1580000</v>
      </c>
      <c r="AC86" s="66"/>
      <c r="AD86" s="67"/>
      <c r="AE86" s="67"/>
      <c r="AF86" s="68">
        <f t="shared" si="65"/>
        <v>1580000</v>
      </c>
      <c r="AG86" s="66"/>
      <c r="AH86" s="67"/>
      <c r="AI86" s="67"/>
      <c r="AJ86" s="68">
        <f t="shared" si="66"/>
        <v>1580000</v>
      </c>
      <c r="AK86" s="66"/>
      <c r="AL86" s="67"/>
      <c r="AM86" s="67"/>
      <c r="AN86" s="68">
        <f t="shared" si="67"/>
        <v>1580000</v>
      </c>
      <c r="AO86" s="66"/>
      <c r="AP86" s="67"/>
      <c r="AQ86" s="67"/>
      <c r="AR86" s="68">
        <f t="shared" si="68"/>
        <v>1580000</v>
      </c>
      <c r="AS86" s="66"/>
      <c r="AT86" s="67"/>
      <c r="AU86" s="67"/>
      <c r="AV86" s="68">
        <f t="shared" si="69"/>
        <v>1580000</v>
      </c>
      <c r="AW86" s="66"/>
      <c r="AX86" s="67"/>
      <c r="AY86" s="67"/>
      <c r="AZ86" s="388">
        <f t="shared" si="70"/>
        <v>1580000</v>
      </c>
      <c r="BA86" s="395">
        <f t="shared" si="58"/>
        <v>1277680</v>
      </c>
      <c r="BB86" s="410">
        <v>0</v>
      </c>
      <c r="BC86" s="403">
        <v>0</v>
      </c>
      <c r="BD86" s="394">
        <v>2857680</v>
      </c>
    </row>
    <row r="87" spans="1:56" s="69" customFormat="1" hidden="1" x14ac:dyDescent="0.3">
      <c r="A87" s="14" t="s">
        <v>311</v>
      </c>
      <c r="B87" s="5" t="s">
        <v>310</v>
      </c>
      <c r="C87" s="66"/>
      <c r="D87" s="67"/>
      <c r="E87" s="397">
        <v>0</v>
      </c>
      <c r="F87" s="397">
        <v>0</v>
      </c>
      <c r="G87" s="68">
        <f>SUM(C87:D87)</f>
        <v>0</v>
      </c>
      <c r="H87" s="66"/>
      <c r="I87" s="67"/>
      <c r="J87" s="397">
        <v>0</v>
      </c>
      <c r="K87" s="397">
        <v>0</v>
      </c>
      <c r="L87" s="68">
        <f>SUM(G87:I87)</f>
        <v>0</v>
      </c>
      <c r="M87" s="66"/>
      <c r="N87" s="67"/>
      <c r="O87" s="67"/>
      <c r="P87" s="68">
        <f t="shared" si="61"/>
        <v>0</v>
      </c>
      <c r="Q87" s="66"/>
      <c r="R87" s="67"/>
      <c r="S87" s="67"/>
      <c r="T87" s="68">
        <f t="shared" si="62"/>
        <v>0</v>
      </c>
      <c r="U87" s="66"/>
      <c r="V87" s="67"/>
      <c r="W87" s="67"/>
      <c r="X87" s="68">
        <f t="shared" si="63"/>
        <v>0</v>
      </c>
      <c r="Y87" s="66"/>
      <c r="Z87" s="67"/>
      <c r="AA87" s="67"/>
      <c r="AB87" s="68">
        <f t="shared" si="64"/>
        <v>0</v>
      </c>
      <c r="AC87" s="66"/>
      <c r="AD87" s="67"/>
      <c r="AE87" s="67"/>
      <c r="AF87" s="68">
        <f t="shared" si="65"/>
        <v>0</v>
      </c>
      <c r="AG87" s="66"/>
      <c r="AH87" s="67"/>
      <c r="AI87" s="67"/>
      <c r="AJ87" s="68">
        <f t="shared" si="66"/>
        <v>0</v>
      </c>
      <c r="AK87" s="66"/>
      <c r="AL87" s="67"/>
      <c r="AM87" s="67"/>
      <c r="AN87" s="68">
        <f t="shared" si="67"/>
        <v>0</v>
      </c>
      <c r="AO87" s="66"/>
      <c r="AP87" s="67"/>
      <c r="AQ87" s="67"/>
      <c r="AR87" s="68">
        <f t="shared" si="68"/>
        <v>0</v>
      </c>
      <c r="AS87" s="66"/>
      <c r="AT87" s="67"/>
      <c r="AU87" s="67"/>
      <c r="AV87" s="68">
        <f t="shared" si="69"/>
        <v>0</v>
      </c>
      <c r="AW87" s="66"/>
      <c r="AX87" s="67"/>
      <c r="AY87" s="67"/>
      <c r="AZ87" s="388">
        <f t="shared" si="70"/>
        <v>0</v>
      </c>
      <c r="BA87" s="395">
        <f t="shared" si="58"/>
        <v>0</v>
      </c>
      <c r="BB87" s="410">
        <v>0</v>
      </c>
      <c r="BC87" s="403">
        <v>0</v>
      </c>
      <c r="BD87" s="394"/>
    </row>
    <row r="88" spans="1:56" s="69" customFormat="1" ht="26.4" hidden="1" x14ac:dyDescent="0.3">
      <c r="A88" s="14" t="s">
        <v>309</v>
      </c>
      <c r="B88" s="5" t="s">
        <v>308</v>
      </c>
      <c r="C88" s="66"/>
      <c r="D88" s="67"/>
      <c r="E88" s="397">
        <v>0</v>
      </c>
      <c r="F88" s="397">
        <v>0</v>
      </c>
      <c r="G88" s="68">
        <f>SUM(C88:D88)</f>
        <v>0</v>
      </c>
      <c r="H88" s="66"/>
      <c r="I88" s="67"/>
      <c r="J88" s="397">
        <v>0</v>
      </c>
      <c r="K88" s="397">
        <v>0</v>
      </c>
      <c r="L88" s="68">
        <f>SUM(G88:I88)</f>
        <v>0</v>
      </c>
      <c r="M88" s="66"/>
      <c r="N88" s="67"/>
      <c r="O88" s="67"/>
      <c r="P88" s="68">
        <f t="shared" si="61"/>
        <v>0</v>
      </c>
      <c r="Q88" s="66"/>
      <c r="R88" s="67"/>
      <c r="S88" s="67"/>
      <c r="T88" s="68">
        <f t="shared" si="62"/>
        <v>0</v>
      </c>
      <c r="U88" s="66"/>
      <c r="V88" s="67"/>
      <c r="W88" s="67"/>
      <c r="X88" s="68">
        <f t="shared" si="63"/>
        <v>0</v>
      </c>
      <c r="Y88" s="66"/>
      <c r="Z88" s="67"/>
      <c r="AA88" s="67"/>
      <c r="AB88" s="68">
        <f t="shared" si="64"/>
        <v>0</v>
      </c>
      <c r="AC88" s="66"/>
      <c r="AD88" s="67"/>
      <c r="AE88" s="67"/>
      <c r="AF88" s="68">
        <f t="shared" si="65"/>
        <v>0</v>
      </c>
      <c r="AG88" s="66"/>
      <c r="AH88" s="67"/>
      <c r="AI88" s="67"/>
      <c r="AJ88" s="68">
        <f t="shared" si="66"/>
        <v>0</v>
      </c>
      <c r="AK88" s="66"/>
      <c r="AL88" s="67"/>
      <c r="AM88" s="67"/>
      <c r="AN88" s="68">
        <f t="shared" si="67"/>
        <v>0</v>
      </c>
      <c r="AO88" s="66"/>
      <c r="AP88" s="67"/>
      <c r="AQ88" s="67"/>
      <c r="AR88" s="68">
        <f t="shared" si="68"/>
        <v>0</v>
      </c>
      <c r="AS88" s="66"/>
      <c r="AT88" s="67"/>
      <c r="AU88" s="67"/>
      <c r="AV88" s="68">
        <f t="shared" si="69"/>
        <v>0</v>
      </c>
      <c r="AW88" s="66"/>
      <c r="AX88" s="67"/>
      <c r="AY88" s="67"/>
      <c r="AZ88" s="388">
        <f t="shared" si="70"/>
        <v>0</v>
      </c>
      <c r="BA88" s="395">
        <f t="shared" si="58"/>
        <v>0</v>
      </c>
      <c r="BB88" s="410">
        <v>0</v>
      </c>
      <c r="BC88" s="403">
        <v>0</v>
      </c>
      <c r="BD88" s="394"/>
    </row>
    <row r="89" spans="1:56" s="69" customFormat="1" ht="26.4" x14ac:dyDescent="0.3">
      <c r="A89" s="14" t="s">
        <v>307</v>
      </c>
      <c r="B89" s="5" t="s">
        <v>306</v>
      </c>
      <c r="C89" s="66">
        <v>420000</v>
      </c>
      <c r="D89" s="67"/>
      <c r="E89" s="397">
        <v>0</v>
      </c>
      <c r="F89" s="397">
        <v>0</v>
      </c>
      <c r="G89" s="68">
        <f>SUM(C89:D89)</f>
        <v>420000</v>
      </c>
      <c r="H89" s="66">
        <v>0</v>
      </c>
      <c r="I89" s="67"/>
      <c r="J89" s="397">
        <v>0</v>
      </c>
      <c r="K89" s="397">
        <v>0</v>
      </c>
      <c r="L89" s="68">
        <f>SUM(G89:I89)</f>
        <v>420000</v>
      </c>
      <c r="M89" s="66"/>
      <c r="N89" s="67"/>
      <c r="O89" s="67"/>
      <c r="P89" s="68">
        <f t="shared" si="61"/>
        <v>420000</v>
      </c>
      <c r="Q89" s="66"/>
      <c r="R89" s="67"/>
      <c r="S89" s="67"/>
      <c r="T89" s="68">
        <f t="shared" si="62"/>
        <v>420000</v>
      </c>
      <c r="U89" s="66"/>
      <c r="V89" s="67"/>
      <c r="W89" s="67"/>
      <c r="X89" s="68">
        <f t="shared" si="63"/>
        <v>420000</v>
      </c>
      <c r="Y89" s="66"/>
      <c r="Z89" s="67"/>
      <c r="AA89" s="67"/>
      <c r="AB89" s="68">
        <f t="shared" si="64"/>
        <v>420000</v>
      </c>
      <c r="AC89" s="66"/>
      <c r="AD89" s="67"/>
      <c r="AE89" s="67"/>
      <c r="AF89" s="68">
        <f t="shared" si="65"/>
        <v>420000</v>
      </c>
      <c r="AG89" s="66"/>
      <c r="AH89" s="67"/>
      <c r="AI89" s="67"/>
      <c r="AJ89" s="68">
        <f t="shared" si="66"/>
        <v>420000</v>
      </c>
      <c r="AK89" s="66"/>
      <c r="AL89" s="67"/>
      <c r="AM89" s="67"/>
      <c r="AN89" s="68">
        <f t="shared" si="67"/>
        <v>420000</v>
      </c>
      <c r="AO89" s="66"/>
      <c r="AP89" s="67"/>
      <c r="AQ89" s="67"/>
      <c r="AR89" s="68">
        <f t="shared" si="68"/>
        <v>420000</v>
      </c>
      <c r="AS89" s="66"/>
      <c r="AT89" s="67"/>
      <c r="AU89" s="67"/>
      <c r="AV89" s="68">
        <f t="shared" si="69"/>
        <v>420000</v>
      </c>
      <c r="AW89" s="66"/>
      <c r="AX89" s="67"/>
      <c r="AY89" s="67"/>
      <c r="AZ89" s="388">
        <f t="shared" si="70"/>
        <v>420000</v>
      </c>
      <c r="BA89" s="395">
        <f t="shared" si="58"/>
        <v>358174</v>
      </c>
      <c r="BB89" s="410">
        <v>0</v>
      </c>
      <c r="BC89" s="403">
        <v>0</v>
      </c>
      <c r="BD89" s="394">
        <v>778174</v>
      </c>
    </row>
    <row r="90" spans="1:56" s="60" customFormat="1" ht="13.8" x14ac:dyDescent="0.3">
      <c r="A90" s="4" t="s">
        <v>305</v>
      </c>
      <c r="B90" s="3" t="s">
        <v>304</v>
      </c>
      <c r="C90" s="57">
        <f>SUM(C82:C89)</f>
        <v>2000000</v>
      </c>
      <c r="D90" s="58">
        <f>SUM(D82:D89)</f>
        <v>0</v>
      </c>
      <c r="E90" s="398">
        <v>0</v>
      </c>
      <c r="F90" s="398">
        <v>0</v>
      </c>
      <c r="G90" s="59">
        <f>IF((SUM(C90:D90))=(SUM(G82:G89)),SUM(G82:G89),"HIBA!")</f>
        <v>2000000</v>
      </c>
      <c r="H90" s="57">
        <f>SUM(H82:H89)</f>
        <v>0</v>
      </c>
      <c r="I90" s="58">
        <f>SUM(I82:I89)</f>
        <v>0</v>
      </c>
      <c r="J90" s="398">
        <v>0</v>
      </c>
      <c r="K90" s="398">
        <v>0</v>
      </c>
      <c r="L90" s="59">
        <f>IF((SUM(G90:I90))=(SUM(L82:L89)),SUM(L82:L89),"HIBA!")</f>
        <v>2000000</v>
      </c>
      <c r="M90" s="57">
        <f>SUM(M82:M89)</f>
        <v>0</v>
      </c>
      <c r="N90" s="58">
        <f>SUM(N82:N89)</f>
        <v>0</v>
      </c>
      <c r="O90" s="58">
        <f>SUM(O82:O89)</f>
        <v>0</v>
      </c>
      <c r="P90" s="59">
        <f>IF((SUM(L90:O90))=(SUM(P82:P89)),SUM(P82:P89),"HIBA!")</f>
        <v>2000000</v>
      </c>
      <c r="Q90" s="57">
        <f>SUM(Q82:Q89)</f>
        <v>0</v>
      </c>
      <c r="R90" s="58">
        <f>SUM(R82:R89)</f>
        <v>0</v>
      </c>
      <c r="S90" s="58">
        <f>SUM(S82:S89)</f>
        <v>0</v>
      </c>
      <c r="T90" s="59">
        <f>IF((SUM(P90:S90))=(SUM(T82:T89)),SUM(T82:T89),"HIBA!")</f>
        <v>2000000</v>
      </c>
      <c r="U90" s="57">
        <f>SUM(U82:U89)</f>
        <v>0</v>
      </c>
      <c r="V90" s="58">
        <f>SUM(V82:V89)</f>
        <v>0</v>
      </c>
      <c r="W90" s="58">
        <f>SUM(W82:W89)</f>
        <v>0</v>
      </c>
      <c r="X90" s="59">
        <f>IF((SUM(T90:W90))=(SUM(X82:X89)),SUM(X82:X89),"HIBA!")</f>
        <v>2000000</v>
      </c>
      <c r="Y90" s="57">
        <f>SUM(Y82:Y89)</f>
        <v>0</v>
      </c>
      <c r="Z90" s="58">
        <f>SUM(Z82:Z89)</f>
        <v>0</v>
      </c>
      <c r="AA90" s="58">
        <f>SUM(AA82:AA89)</f>
        <v>0</v>
      </c>
      <c r="AB90" s="59">
        <f>IF((SUM(X90:AA90))=(SUM(AB82:AB89)),SUM(AB82:AB89),"HIBA!")</f>
        <v>2000000</v>
      </c>
      <c r="AC90" s="57">
        <f>SUM(AC82:AC89)</f>
        <v>0</v>
      </c>
      <c r="AD90" s="58">
        <f>SUM(AD82:AD89)</f>
        <v>0</v>
      </c>
      <c r="AE90" s="58">
        <f>SUM(AE82:AE89)</f>
        <v>0</v>
      </c>
      <c r="AF90" s="59">
        <f>IF((SUM(AB90:AE90))=(SUM(AF82:AF89)),SUM(AF82:AF89),"HIBA!")</f>
        <v>2000000</v>
      </c>
      <c r="AG90" s="57">
        <f>SUM(AG82:AG89)</f>
        <v>0</v>
      </c>
      <c r="AH90" s="58">
        <f>SUM(AH82:AH89)</f>
        <v>0</v>
      </c>
      <c r="AI90" s="58">
        <f>SUM(AI82:AI89)</f>
        <v>0</v>
      </c>
      <c r="AJ90" s="59">
        <f>IF((SUM(AF90:AI90))=(SUM(AJ82:AJ89)),SUM(AJ82:AJ89),"HIBA!")</f>
        <v>2000000</v>
      </c>
      <c r="AK90" s="57">
        <f>SUM(AK82:AK89)</f>
        <v>0</v>
      </c>
      <c r="AL90" s="58">
        <f>SUM(AL82:AL89)</f>
        <v>0</v>
      </c>
      <c r="AM90" s="58">
        <f>SUM(AM82:AM89)</f>
        <v>0</v>
      </c>
      <c r="AN90" s="59">
        <f>IF((SUM(AJ90:AM90))=(SUM(AN82:AN89)),SUM(AN82:AN89),"HIBA!")</f>
        <v>2000000</v>
      </c>
      <c r="AO90" s="57">
        <f>SUM(AO82:AO89)</f>
        <v>0</v>
      </c>
      <c r="AP90" s="58">
        <f>SUM(AP82:AP89)</f>
        <v>0</v>
      </c>
      <c r="AQ90" s="58">
        <f>SUM(AQ82:AQ89)</f>
        <v>0</v>
      </c>
      <c r="AR90" s="59">
        <f>IF((SUM(AN90:AQ90))=(SUM(AR82:AR89)),SUM(AR82:AR89),"HIBA!")</f>
        <v>2000000</v>
      </c>
      <c r="AS90" s="57">
        <f>SUM(AS82:AS89)</f>
        <v>0</v>
      </c>
      <c r="AT90" s="58">
        <f>SUM(AT82:AT89)</f>
        <v>0</v>
      </c>
      <c r="AU90" s="58">
        <f>SUM(AU82:AU89)</f>
        <v>0</v>
      </c>
      <c r="AV90" s="59">
        <f>IF((SUM(AR90:AU90))=(SUM(AV82:AV89)),SUM(AV82:AV89),"HIBA!")</f>
        <v>2000000</v>
      </c>
      <c r="AW90" s="57">
        <f>SUM(AW82:AW89)</f>
        <v>0</v>
      </c>
      <c r="AX90" s="58">
        <f>SUM(AX82:AX89)</f>
        <v>0</v>
      </c>
      <c r="AY90" s="58">
        <f>SUM(AY82:AY89)</f>
        <v>0</v>
      </c>
      <c r="AZ90" s="387">
        <f>IF((SUM(AV90:AY90))=(SUM(AZ82:AZ89)),SUM(AZ82:AZ89),"HIBA!")</f>
        <v>2000000</v>
      </c>
      <c r="BA90" s="465">
        <f t="shared" si="58"/>
        <v>1731854</v>
      </c>
      <c r="BB90" s="466">
        <v>0</v>
      </c>
      <c r="BC90" s="467">
        <v>0</v>
      </c>
      <c r="BD90" s="435">
        <f>SUM(BD85:BD89)</f>
        <v>3731854</v>
      </c>
    </row>
    <row r="91" spans="1:56" s="69" customFormat="1" x14ac:dyDescent="0.3">
      <c r="A91" s="14" t="s">
        <v>303</v>
      </c>
      <c r="B91" s="5" t="s">
        <v>302</v>
      </c>
      <c r="C91" s="66">
        <v>88439000</v>
      </c>
      <c r="D91" s="67"/>
      <c r="E91" s="397">
        <v>0</v>
      </c>
      <c r="F91" s="397">
        <v>0</v>
      </c>
      <c r="G91" s="68">
        <f>SUM(C91:D91)</f>
        <v>88439000</v>
      </c>
      <c r="H91" s="66">
        <v>0</v>
      </c>
      <c r="I91" s="67"/>
      <c r="J91" s="397">
        <v>0</v>
      </c>
      <c r="K91" s="397">
        <v>0</v>
      </c>
      <c r="L91" s="49">
        <f>SUM(G91:I91)</f>
        <v>88439000</v>
      </c>
      <c r="M91" s="66"/>
      <c r="N91" s="67"/>
      <c r="O91" s="67"/>
      <c r="P91" s="68">
        <f>SUM(L91:O91)</f>
        <v>88439000</v>
      </c>
      <c r="Q91" s="66"/>
      <c r="R91" s="67"/>
      <c r="S91" s="67"/>
      <c r="T91" s="68">
        <f>SUM(P91:S91)</f>
        <v>88439000</v>
      </c>
      <c r="U91" s="66"/>
      <c r="V91" s="67"/>
      <c r="W91" s="67"/>
      <c r="X91" s="68">
        <f>SUM(T91:W91)</f>
        <v>88439000</v>
      </c>
      <c r="Y91" s="66"/>
      <c r="Z91" s="67"/>
      <c r="AA91" s="67"/>
      <c r="AB91" s="68">
        <f>SUM(X91:AA91)</f>
        <v>88439000</v>
      </c>
      <c r="AC91" s="66"/>
      <c r="AD91" s="67"/>
      <c r="AE91" s="67"/>
      <c r="AF91" s="68">
        <f>SUM(AB91:AE91)</f>
        <v>88439000</v>
      </c>
      <c r="AG91" s="66"/>
      <c r="AH91" s="67"/>
      <c r="AI91" s="67"/>
      <c r="AJ91" s="68">
        <f>SUM(AF91:AI91)</f>
        <v>88439000</v>
      </c>
      <c r="AK91" s="66"/>
      <c r="AL91" s="67"/>
      <c r="AM91" s="67"/>
      <c r="AN91" s="68">
        <f>SUM(AJ91:AM91)</f>
        <v>88439000</v>
      </c>
      <c r="AO91" s="66"/>
      <c r="AP91" s="67"/>
      <c r="AQ91" s="67"/>
      <c r="AR91" s="68">
        <f>SUM(AN91:AQ91)</f>
        <v>88439000</v>
      </c>
      <c r="AS91" s="66"/>
      <c r="AT91" s="67"/>
      <c r="AU91" s="67"/>
      <c r="AV91" s="68">
        <f>SUM(AR91:AU91)</f>
        <v>88439000</v>
      </c>
      <c r="AW91" s="66"/>
      <c r="AX91" s="67"/>
      <c r="AY91" s="67"/>
      <c r="AZ91" s="388">
        <f>SUM(AV91:AY91)</f>
        <v>88439000</v>
      </c>
      <c r="BA91" s="395">
        <f t="shared" si="58"/>
        <v>0</v>
      </c>
      <c r="BB91" s="410">
        <v>0</v>
      </c>
      <c r="BC91" s="403">
        <v>0</v>
      </c>
      <c r="BD91" s="394">
        <v>88439000</v>
      </c>
    </row>
    <row r="92" spans="1:56" s="69" customFormat="1" hidden="1" x14ac:dyDescent="0.3">
      <c r="A92" s="14" t="s">
        <v>301</v>
      </c>
      <c r="B92" s="5" t="s">
        <v>300</v>
      </c>
      <c r="C92" s="66">
        <v>0</v>
      </c>
      <c r="D92" s="67"/>
      <c r="E92" s="397">
        <v>0</v>
      </c>
      <c r="F92" s="397">
        <v>0</v>
      </c>
      <c r="G92" s="68">
        <f>SUM(C92:D92)</f>
        <v>0</v>
      </c>
      <c r="H92" s="66"/>
      <c r="I92" s="67"/>
      <c r="J92" s="397">
        <v>0</v>
      </c>
      <c r="K92" s="397">
        <v>0</v>
      </c>
      <c r="L92" s="49">
        <f>SUM(G92:I92)</f>
        <v>0</v>
      </c>
      <c r="M92" s="66"/>
      <c r="N92" s="67"/>
      <c r="O92" s="67"/>
      <c r="P92" s="68">
        <f>SUM(L92:O92)</f>
        <v>0</v>
      </c>
      <c r="Q92" s="66"/>
      <c r="R92" s="67"/>
      <c r="S92" s="67"/>
      <c r="T92" s="68">
        <f>SUM(P92:S92)</f>
        <v>0</v>
      </c>
      <c r="U92" s="66"/>
      <c r="V92" s="67"/>
      <c r="W92" s="67"/>
      <c r="X92" s="68">
        <f>SUM(T92:W92)</f>
        <v>0</v>
      </c>
      <c r="Y92" s="66"/>
      <c r="Z92" s="67"/>
      <c r="AA92" s="67"/>
      <c r="AB92" s="68">
        <f>SUM(X92:AA92)</f>
        <v>0</v>
      </c>
      <c r="AC92" s="66"/>
      <c r="AD92" s="67"/>
      <c r="AE92" s="67"/>
      <c r="AF92" s="68">
        <f>SUM(AB92:AE92)</f>
        <v>0</v>
      </c>
      <c r="AG92" s="66"/>
      <c r="AH92" s="67"/>
      <c r="AI92" s="67"/>
      <c r="AJ92" s="68">
        <f>SUM(AF92:AI92)</f>
        <v>0</v>
      </c>
      <c r="AK92" s="66"/>
      <c r="AL92" s="67"/>
      <c r="AM92" s="67"/>
      <c r="AN92" s="68">
        <f>SUM(AJ92:AM92)</f>
        <v>0</v>
      </c>
      <c r="AO92" s="66"/>
      <c r="AP92" s="67"/>
      <c r="AQ92" s="67"/>
      <c r="AR92" s="68">
        <f>SUM(AN92:AQ92)</f>
        <v>0</v>
      </c>
      <c r="AS92" s="66"/>
      <c r="AT92" s="67"/>
      <c r="AU92" s="67"/>
      <c r="AV92" s="68">
        <f>SUM(AR92:AU92)</f>
        <v>0</v>
      </c>
      <c r="AW92" s="66"/>
      <c r="AX92" s="67"/>
      <c r="AY92" s="67"/>
      <c r="AZ92" s="388">
        <f>SUM(AV92:AY92)</f>
        <v>0</v>
      </c>
      <c r="BA92" s="395">
        <f t="shared" si="58"/>
        <v>0</v>
      </c>
      <c r="BB92" s="410">
        <v>0</v>
      </c>
      <c r="BC92" s="403">
        <v>0</v>
      </c>
      <c r="BD92" s="394"/>
    </row>
    <row r="93" spans="1:56" s="69" customFormat="1" hidden="1" x14ac:dyDescent="0.3">
      <c r="A93" s="14" t="s">
        <v>299</v>
      </c>
      <c r="B93" s="5" t="s">
        <v>298</v>
      </c>
      <c r="C93" s="66">
        <v>0</v>
      </c>
      <c r="D93" s="67"/>
      <c r="E93" s="397">
        <v>0</v>
      </c>
      <c r="F93" s="397">
        <v>0</v>
      </c>
      <c r="G93" s="68">
        <f>SUM(C93:D93)</f>
        <v>0</v>
      </c>
      <c r="H93" s="66"/>
      <c r="I93" s="67"/>
      <c r="J93" s="397">
        <v>0</v>
      </c>
      <c r="K93" s="397">
        <v>0</v>
      </c>
      <c r="L93" s="49">
        <f>SUM(G93:I93)</f>
        <v>0</v>
      </c>
      <c r="M93" s="66"/>
      <c r="N93" s="67"/>
      <c r="O93" s="67"/>
      <c r="P93" s="68">
        <f>SUM(L93:O93)</f>
        <v>0</v>
      </c>
      <c r="Q93" s="66"/>
      <c r="R93" s="67"/>
      <c r="S93" s="67"/>
      <c r="T93" s="68">
        <f>SUM(P93:S93)</f>
        <v>0</v>
      </c>
      <c r="U93" s="66"/>
      <c r="V93" s="67"/>
      <c r="W93" s="67"/>
      <c r="X93" s="68">
        <f>SUM(T93:W93)</f>
        <v>0</v>
      </c>
      <c r="Y93" s="66"/>
      <c r="Z93" s="67"/>
      <c r="AA93" s="67"/>
      <c r="AB93" s="68">
        <f>SUM(X93:AA93)</f>
        <v>0</v>
      </c>
      <c r="AC93" s="66"/>
      <c r="AD93" s="67"/>
      <c r="AE93" s="67"/>
      <c r="AF93" s="68">
        <f>SUM(AB93:AE93)</f>
        <v>0</v>
      </c>
      <c r="AG93" s="66"/>
      <c r="AH93" s="67"/>
      <c r="AI93" s="67"/>
      <c r="AJ93" s="68">
        <f>SUM(AF93:AI93)</f>
        <v>0</v>
      </c>
      <c r="AK93" s="66"/>
      <c r="AL93" s="67"/>
      <c r="AM93" s="67"/>
      <c r="AN93" s="68">
        <f>SUM(AJ93:AM93)</f>
        <v>0</v>
      </c>
      <c r="AO93" s="66"/>
      <c r="AP93" s="67"/>
      <c r="AQ93" s="67"/>
      <c r="AR93" s="68">
        <f>SUM(AN93:AQ93)</f>
        <v>0</v>
      </c>
      <c r="AS93" s="66"/>
      <c r="AT93" s="67"/>
      <c r="AU93" s="67"/>
      <c r="AV93" s="68">
        <f>SUM(AR93:AU93)</f>
        <v>0</v>
      </c>
      <c r="AW93" s="66"/>
      <c r="AX93" s="67"/>
      <c r="AY93" s="67"/>
      <c r="AZ93" s="388">
        <f>SUM(AV93:AY93)</f>
        <v>0</v>
      </c>
      <c r="BA93" s="395">
        <f t="shared" si="58"/>
        <v>0</v>
      </c>
      <c r="BB93" s="410">
        <v>0</v>
      </c>
      <c r="BC93" s="403">
        <v>0</v>
      </c>
      <c r="BD93" s="394"/>
    </row>
    <row r="94" spans="1:56" s="69" customFormat="1" ht="26.4" x14ac:dyDescent="0.3">
      <c r="A94" s="14" t="s">
        <v>297</v>
      </c>
      <c r="B94" s="5" t="s">
        <v>296</v>
      </c>
      <c r="C94" s="66">
        <v>23856000</v>
      </c>
      <c r="D94" s="67"/>
      <c r="E94" s="397">
        <v>0</v>
      </c>
      <c r="F94" s="397">
        <v>0</v>
      </c>
      <c r="G94" s="68">
        <f>SUM(C94:D94)</f>
        <v>23856000</v>
      </c>
      <c r="H94" s="66">
        <v>0</v>
      </c>
      <c r="I94" s="67"/>
      <c r="J94" s="397">
        <v>0</v>
      </c>
      <c r="K94" s="397">
        <v>0</v>
      </c>
      <c r="L94" s="49">
        <f>SUM(G94:I94)</f>
        <v>23856000</v>
      </c>
      <c r="M94" s="66"/>
      <c r="N94" s="67"/>
      <c r="O94" s="67"/>
      <c r="P94" s="68">
        <f>SUM(L94:O94)</f>
        <v>23856000</v>
      </c>
      <c r="Q94" s="66"/>
      <c r="R94" s="67"/>
      <c r="S94" s="67"/>
      <c r="T94" s="68">
        <f>SUM(P94:S94)</f>
        <v>23856000</v>
      </c>
      <c r="U94" s="66"/>
      <c r="V94" s="67"/>
      <c r="W94" s="67"/>
      <c r="X94" s="68">
        <f>SUM(T94:W94)</f>
        <v>23856000</v>
      </c>
      <c r="Y94" s="66"/>
      <c r="Z94" s="67"/>
      <c r="AA94" s="67"/>
      <c r="AB94" s="68">
        <f>SUM(X94:AA94)</f>
        <v>23856000</v>
      </c>
      <c r="AC94" s="66"/>
      <c r="AD94" s="67"/>
      <c r="AE94" s="67"/>
      <c r="AF94" s="68">
        <f>SUM(AB94:AE94)</f>
        <v>23856000</v>
      </c>
      <c r="AG94" s="66"/>
      <c r="AH94" s="67"/>
      <c r="AI94" s="67"/>
      <c r="AJ94" s="68">
        <f>SUM(AF94:AI94)</f>
        <v>23856000</v>
      </c>
      <c r="AK94" s="66"/>
      <c r="AL94" s="67"/>
      <c r="AM94" s="67"/>
      <c r="AN94" s="68">
        <f>SUM(AJ94:AM94)</f>
        <v>23856000</v>
      </c>
      <c r="AO94" s="66"/>
      <c r="AP94" s="67"/>
      <c r="AQ94" s="67"/>
      <c r="AR94" s="68">
        <f>SUM(AN94:AQ94)</f>
        <v>23856000</v>
      </c>
      <c r="AS94" s="66"/>
      <c r="AT94" s="67"/>
      <c r="AU94" s="67"/>
      <c r="AV94" s="68">
        <f>SUM(AR94:AU94)</f>
        <v>23856000</v>
      </c>
      <c r="AW94" s="66"/>
      <c r="AX94" s="67"/>
      <c r="AY94" s="67"/>
      <c r="AZ94" s="388">
        <f>SUM(AV94:AY94)</f>
        <v>23856000</v>
      </c>
      <c r="BA94" s="395">
        <f t="shared" si="58"/>
        <v>0</v>
      </c>
      <c r="BB94" s="410">
        <v>0</v>
      </c>
      <c r="BC94" s="403">
        <v>0</v>
      </c>
      <c r="BD94" s="394">
        <v>23856000</v>
      </c>
    </row>
    <row r="95" spans="1:56" s="60" customFormat="1" ht="13.8" x14ac:dyDescent="0.3">
      <c r="A95" s="4" t="s">
        <v>295</v>
      </c>
      <c r="B95" s="3" t="s">
        <v>294</v>
      </c>
      <c r="C95" s="77">
        <f>SUM(C91:C94)</f>
        <v>112295000</v>
      </c>
      <c r="D95" s="58">
        <f t="shared" ref="D95:AZ95" si="71">SUM(D91:D94)</f>
        <v>0</v>
      </c>
      <c r="E95" s="398">
        <v>0</v>
      </c>
      <c r="F95" s="398">
        <v>0</v>
      </c>
      <c r="G95" s="78">
        <f t="shared" si="71"/>
        <v>112295000</v>
      </c>
      <c r="H95" s="77">
        <f t="shared" si="71"/>
        <v>0</v>
      </c>
      <c r="I95" s="58">
        <f t="shared" si="71"/>
        <v>0</v>
      </c>
      <c r="J95" s="398">
        <v>0</v>
      </c>
      <c r="K95" s="398">
        <v>0</v>
      </c>
      <c r="L95" s="78">
        <f t="shared" si="71"/>
        <v>112295000</v>
      </c>
      <c r="M95" s="77">
        <f t="shared" si="71"/>
        <v>0</v>
      </c>
      <c r="N95" s="58">
        <f t="shared" si="71"/>
        <v>0</v>
      </c>
      <c r="O95" s="58">
        <f t="shared" si="71"/>
        <v>0</v>
      </c>
      <c r="P95" s="78">
        <f t="shared" si="71"/>
        <v>112295000</v>
      </c>
      <c r="Q95" s="77">
        <f t="shared" si="71"/>
        <v>0</v>
      </c>
      <c r="R95" s="58">
        <f t="shared" si="71"/>
        <v>0</v>
      </c>
      <c r="S95" s="58">
        <f t="shared" si="71"/>
        <v>0</v>
      </c>
      <c r="T95" s="78">
        <f t="shared" si="71"/>
        <v>112295000</v>
      </c>
      <c r="U95" s="77">
        <f t="shared" si="71"/>
        <v>0</v>
      </c>
      <c r="V95" s="58">
        <f t="shared" si="71"/>
        <v>0</v>
      </c>
      <c r="W95" s="58">
        <f t="shared" si="71"/>
        <v>0</v>
      </c>
      <c r="X95" s="78">
        <f t="shared" si="71"/>
        <v>112295000</v>
      </c>
      <c r="Y95" s="77">
        <f t="shared" si="71"/>
        <v>0</v>
      </c>
      <c r="Z95" s="58">
        <f t="shared" si="71"/>
        <v>0</v>
      </c>
      <c r="AA95" s="58">
        <f t="shared" si="71"/>
        <v>0</v>
      </c>
      <c r="AB95" s="78">
        <f t="shared" si="71"/>
        <v>112295000</v>
      </c>
      <c r="AC95" s="77">
        <f t="shared" si="71"/>
        <v>0</v>
      </c>
      <c r="AD95" s="58">
        <f t="shared" si="71"/>
        <v>0</v>
      </c>
      <c r="AE95" s="58">
        <f t="shared" si="71"/>
        <v>0</v>
      </c>
      <c r="AF95" s="78">
        <f t="shared" si="71"/>
        <v>112295000</v>
      </c>
      <c r="AG95" s="77">
        <f t="shared" si="71"/>
        <v>0</v>
      </c>
      <c r="AH95" s="58">
        <f t="shared" si="71"/>
        <v>0</v>
      </c>
      <c r="AI95" s="58">
        <f t="shared" si="71"/>
        <v>0</v>
      </c>
      <c r="AJ95" s="78">
        <f t="shared" si="71"/>
        <v>112295000</v>
      </c>
      <c r="AK95" s="77">
        <f t="shared" si="71"/>
        <v>0</v>
      </c>
      <c r="AL95" s="58">
        <f t="shared" si="71"/>
        <v>0</v>
      </c>
      <c r="AM95" s="58">
        <f t="shared" si="71"/>
        <v>0</v>
      </c>
      <c r="AN95" s="78">
        <f t="shared" si="71"/>
        <v>112295000</v>
      </c>
      <c r="AO95" s="77">
        <f t="shared" si="71"/>
        <v>0</v>
      </c>
      <c r="AP95" s="58">
        <f t="shared" si="71"/>
        <v>0</v>
      </c>
      <c r="AQ95" s="58">
        <f t="shared" si="71"/>
        <v>0</v>
      </c>
      <c r="AR95" s="78">
        <f t="shared" si="71"/>
        <v>112295000</v>
      </c>
      <c r="AS95" s="77">
        <f t="shared" si="71"/>
        <v>0</v>
      </c>
      <c r="AT95" s="58">
        <f t="shared" si="71"/>
        <v>0</v>
      </c>
      <c r="AU95" s="58">
        <f t="shared" si="71"/>
        <v>0</v>
      </c>
      <c r="AV95" s="78">
        <f t="shared" si="71"/>
        <v>112295000</v>
      </c>
      <c r="AW95" s="77">
        <f t="shared" si="71"/>
        <v>0</v>
      </c>
      <c r="AX95" s="58">
        <f t="shared" si="71"/>
        <v>0</v>
      </c>
      <c r="AY95" s="58">
        <f t="shared" si="71"/>
        <v>0</v>
      </c>
      <c r="AZ95" s="390">
        <f t="shared" si="71"/>
        <v>112295000</v>
      </c>
      <c r="BA95" s="465">
        <f t="shared" si="58"/>
        <v>0</v>
      </c>
      <c r="BB95" s="466">
        <v>0</v>
      </c>
      <c r="BC95" s="467">
        <v>0</v>
      </c>
      <c r="BD95" s="435">
        <f>SUM(BD91:BD94)</f>
        <v>112295000</v>
      </c>
    </row>
    <row r="96" spans="1:56" s="69" customFormat="1" ht="39.6" hidden="1" x14ac:dyDescent="0.3">
      <c r="A96" s="14" t="s">
        <v>293</v>
      </c>
      <c r="B96" s="5" t="s">
        <v>292</v>
      </c>
      <c r="C96" s="66"/>
      <c r="D96" s="67"/>
      <c r="E96" s="397">
        <v>0</v>
      </c>
      <c r="F96" s="397">
        <v>0</v>
      </c>
      <c r="G96" s="68">
        <f t="shared" ref="G96:G103" si="72">SUM(C96:D96)</f>
        <v>0</v>
      </c>
      <c r="H96" s="66"/>
      <c r="I96" s="67"/>
      <c r="J96" s="397">
        <v>0</v>
      </c>
      <c r="K96" s="397">
        <v>0</v>
      </c>
      <c r="L96" s="68">
        <f t="shared" ref="L96:L104" si="73">SUM(G96:I96)</f>
        <v>0</v>
      </c>
      <c r="M96" s="66"/>
      <c r="N96" s="67"/>
      <c r="O96" s="67"/>
      <c r="P96" s="68">
        <f t="shared" ref="P96:P104" si="74">SUM(L96:O96)</f>
        <v>0</v>
      </c>
      <c r="Q96" s="66"/>
      <c r="R96" s="67"/>
      <c r="S96" s="67"/>
      <c r="T96" s="68">
        <f t="shared" ref="T96:T104" si="75">SUM(P96:S96)</f>
        <v>0</v>
      </c>
      <c r="U96" s="66"/>
      <c r="V96" s="67"/>
      <c r="W96" s="67"/>
      <c r="X96" s="68">
        <f t="shared" ref="X96:X104" si="76">SUM(T96:W96)</f>
        <v>0</v>
      </c>
      <c r="Y96" s="66"/>
      <c r="Z96" s="67"/>
      <c r="AA96" s="67"/>
      <c r="AB96" s="68">
        <f t="shared" ref="AB96:AB104" si="77">SUM(X96:AA96)</f>
        <v>0</v>
      </c>
      <c r="AC96" s="66"/>
      <c r="AD96" s="67"/>
      <c r="AE96" s="67"/>
      <c r="AF96" s="68">
        <f t="shared" ref="AF96:AF104" si="78">SUM(AB96:AE96)</f>
        <v>0</v>
      </c>
      <c r="AG96" s="66"/>
      <c r="AH96" s="67"/>
      <c r="AI96" s="67"/>
      <c r="AJ96" s="68">
        <f t="shared" ref="AJ96:AJ104" si="79">SUM(AF96:AI96)</f>
        <v>0</v>
      </c>
      <c r="AK96" s="66"/>
      <c r="AL96" s="67"/>
      <c r="AM96" s="67"/>
      <c r="AN96" s="68">
        <f t="shared" ref="AN96:AN104" si="80">SUM(AJ96:AM96)</f>
        <v>0</v>
      </c>
      <c r="AO96" s="66"/>
      <c r="AP96" s="67"/>
      <c r="AQ96" s="67"/>
      <c r="AR96" s="68">
        <f t="shared" ref="AR96:AR104" si="81">SUM(AN96:AQ96)</f>
        <v>0</v>
      </c>
      <c r="AS96" s="66"/>
      <c r="AT96" s="67"/>
      <c r="AU96" s="67"/>
      <c r="AV96" s="68">
        <f t="shared" ref="AV96:AV104" si="82">SUM(AR96:AU96)</f>
        <v>0</v>
      </c>
      <c r="AW96" s="66"/>
      <c r="AX96" s="67"/>
      <c r="AY96" s="67"/>
      <c r="AZ96" s="388">
        <f t="shared" ref="AZ96:AZ104" si="83">SUM(AV96:AY96)</f>
        <v>0</v>
      </c>
      <c r="BA96" s="395">
        <f t="shared" si="58"/>
        <v>0</v>
      </c>
      <c r="BB96" s="410">
        <v>0</v>
      </c>
      <c r="BC96" s="403">
        <v>0</v>
      </c>
      <c r="BD96" s="394"/>
    </row>
    <row r="97" spans="1:56" s="69" customFormat="1" ht="26.4" hidden="1" x14ac:dyDescent="0.3">
      <c r="A97" s="14" t="s">
        <v>291</v>
      </c>
      <c r="B97" s="5" t="s">
        <v>290</v>
      </c>
      <c r="C97" s="66"/>
      <c r="D97" s="67"/>
      <c r="E97" s="397">
        <v>0</v>
      </c>
      <c r="F97" s="397">
        <v>0</v>
      </c>
      <c r="G97" s="68">
        <f t="shared" si="72"/>
        <v>0</v>
      </c>
      <c r="H97" s="66"/>
      <c r="I97" s="67"/>
      <c r="J97" s="397">
        <v>0</v>
      </c>
      <c r="K97" s="397">
        <v>0</v>
      </c>
      <c r="L97" s="68">
        <f t="shared" si="73"/>
        <v>0</v>
      </c>
      <c r="M97" s="66"/>
      <c r="N97" s="67"/>
      <c r="O97" s="67"/>
      <c r="P97" s="68">
        <f t="shared" si="74"/>
        <v>0</v>
      </c>
      <c r="Q97" s="66"/>
      <c r="R97" s="67"/>
      <c r="S97" s="67"/>
      <c r="T97" s="68">
        <f t="shared" si="75"/>
        <v>0</v>
      </c>
      <c r="U97" s="66"/>
      <c r="V97" s="67"/>
      <c r="W97" s="67"/>
      <c r="X97" s="68">
        <f t="shared" si="76"/>
        <v>0</v>
      </c>
      <c r="Y97" s="66"/>
      <c r="Z97" s="67"/>
      <c r="AA97" s="67"/>
      <c r="AB97" s="68">
        <f t="shared" si="77"/>
        <v>0</v>
      </c>
      <c r="AC97" s="66"/>
      <c r="AD97" s="67"/>
      <c r="AE97" s="67"/>
      <c r="AF97" s="68">
        <f t="shared" si="78"/>
        <v>0</v>
      </c>
      <c r="AG97" s="66"/>
      <c r="AH97" s="67"/>
      <c r="AI97" s="67"/>
      <c r="AJ97" s="68">
        <f t="shared" si="79"/>
        <v>0</v>
      </c>
      <c r="AK97" s="66"/>
      <c r="AL97" s="67"/>
      <c r="AM97" s="67"/>
      <c r="AN97" s="68">
        <f t="shared" si="80"/>
        <v>0</v>
      </c>
      <c r="AO97" s="66"/>
      <c r="AP97" s="67"/>
      <c r="AQ97" s="67"/>
      <c r="AR97" s="68">
        <f t="shared" si="81"/>
        <v>0</v>
      </c>
      <c r="AS97" s="66"/>
      <c r="AT97" s="67"/>
      <c r="AU97" s="67"/>
      <c r="AV97" s="68">
        <f t="shared" si="82"/>
        <v>0</v>
      </c>
      <c r="AW97" s="66"/>
      <c r="AX97" s="67"/>
      <c r="AY97" s="67"/>
      <c r="AZ97" s="388">
        <f t="shared" si="83"/>
        <v>0</v>
      </c>
      <c r="BA97" s="395">
        <f t="shared" si="58"/>
        <v>0</v>
      </c>
      <c r="BB97" s="410">
        <v>0</v>
      </c>
      <c r="BC97" s="403">
        <v>0</v>
      </c>
      <c r="BD97" s="394"/>
    </row>
    <row r="98" spans="1:56" s="69" customFormat="1" ht="26.4" hidden="1" x14ac:dyDescent="0.3">
      <c r="A98" s="14" t="s">
        <v>289</v>
      </c>
      <c r="B98" s="5" t="s">
        <v>288</v>
      </c>
      <c r="C98" s="66"/>
      <c r="D98" s="67"/>
      <c r="E98" s="397">
        <v>0</v>
      </c>
      <c r="F98" s="397">
        <v>0</v>
      </c>
      <c r="G98" s="68">
        <f t="shared" si="72"/>
        <v>0</v>
      </c>
      <c r="H98" s="66"/>
      <c r="I98" s="67"/>
      <c r="J98" s="397">
        <v>0</v>
      </c>
      <c r="K98" s="397">
        <v>0</v>
      </c>
      <c r="L98" s="68">
        <f t="shared" si="73"/>
        <v>0</v>
      </c>
      <c r="M98" s="66"/>
      <c r="N98" s="67"/>
      <c r="O98" s="67"/>
      <c r="P98" s="68">
        <f t="shared" si="74"/>
        <v>0</v>
      </c>
      <c r="Q98" s="66"/>
      <c r="R98" s="67"/>
      <c r="S98" s="67"/>
      <c r="T98" s="68">
        <f t="shared" si="75"/>
        <v>0</v>
      </c>
      <c r="U98" s="66"/>
      <c r="V98" s="67"/>
      <c r="W98" s="67"/>
      <c r="X98" s="68">
        <f t="shared" si="76"/>
        <v>0</v>
      </c>
      <c r="Y98" s="66"/>
      <c r="Z98" s="67"/>
      <c r="AA98" s="67"/>
      <c r="AB98" s="68">
        <f t="shared" si="77"/>
        <v>0</v>
      </c>
      <c r="AC98" s="66"/>
      <c r="AD98" s="67"/>
      <c r="AE98" s="67"/>
      <c r="AF98" s="68">
        <f t="shared" si="78"/>
        <v>0</v>
      </c>
      <c r="AG98" s="66"/>
      <c r="AH98" s="67"/>
      <c r="AI98" s="67"/>
      <c r="AJ98" s="68">
        <f t="shared" si="79"/>
        <v>0</v>
      </c>
      <c r="AK98" s="66"/>
      <c r="AL98" s="67"/>
      <c r="AM98" s="67"/>
      <c r="AN98" s="68">
        <f t="shared" si="80"/>
        <v>0</v>
      </c>
      <c r="AO98" s="66"/>
      <c r="AP98" s="67"/>
      <c r="AQ98" s="67"/>
      <c r="AR98" s="68">
        <f t="shared" si="81"/>
        <v>0</v>
      </c>
      <c r="AS98" s="66"/>
      <c r="AT98" s="67"/>
      <c r="AU98" s="67"/>
      <c r="AV98" s="68">
        <f t="shared" si="82"/>
        <v>0</v>
      </c>
      <c r="AW98" s="66"/>
      <c r="AX98" s="67"/>
      <c r="AY98" s="67"/>
      <c r="AZ98" s="388">
        <f t="shared" si="83"/>
        <v>0</v>
      </c>
      <c r="BA98" s="395">
        <f t="shared" si="58"/>
        <v>0</v>
      </c>
      <c r="BB98" s="410">
        <v>0</v>
      </c>
      <c r="BC98" s="403">
        <v>0</v>
      </c>
      <c r="BD98" s="394"/>
    </row>
    <row r="99" spans="1:56" s="69" customFormat="1" ht="26.4" hidden="1" x14ac:dyDescent="0.3">
      <c r="A99" s="14" t="s">
        <v>287</v>
      </c>
      <c r="B99" s="5" t="s">
        <v>286</v>
      </c>
      <c r="C99" s="66"/>
      <c r="D99" s="67"/>
      <c r="E99" s="397">
        <v>0</v>
      </c>
      <c r="F99" s="397">
        <v>0</v>
      </c>
      <c r="G99" s="68">
        <f t="shared" si="72"/>
        <v>0</v>
      </c>
      <c r="H99" s="66"/>
      <c r="I99" s="67"/>
      <c r="J99" s="397">
        <v>0</v>
      </c>
      <c r="K99" s="397">
        <v>0</v>
      </c>
      <c r="L99" s="68">
        <f t="shared" si="73"/>
        <v>0</v>
      </c>
      <c r="M99" s="66"/>
      <c r="N99" s="67"/>
      <c r="O99" s="67"/>
      <c r="P99" s="68">
        <f t="shared" si="74"/>
        <v>0</v>
      </c>
      <c r="Q99" s="66"/>
      <c r="R99" s="67"/>
      <c r="S99" s="67"/>
      <c r="T99" s="68">
        <f t="shared" si="75"/>
        <v>0</v>
      </c>
      <c r="U99" s="66"/>
      <c r="V99" s="67"/>
      <c r="W99" s="67"/>
      <c r="X99" s="68">
        <f t="shared" si="76"/>
        <v>0</v>
      </c>
      <c r="Y99" s="66"/>
      <c r="Z99" s="67"/>
      <c r="AA99" s="67"/>
      <c r="AB99" s="68">
        <f t="shared" si="77"/>
        <v>0</v>
      </c>
      <c r="AC99" s="66"/>
      <c r="AD99" s="67"/>
      <c r="AE99" s="67"/>
      <c r="AF99" s="68">
        <f t="shared" si="78"/>
        <v>0</v>
      </c>
      <c r="AG99" s="66"/>
      <c r="AH99" s="67"/>
      <c r="AI99" s="67"/>
      <c r="AJ99" s="68">
        <f t="shared" si="79"/>
        <v>0</v>
      </c>
      <c r="AK99" s="66"/>
      <c r="AL99" s="67"/>
      <c r="AM99" s="67"/>
      <c r="AN99" s="68">
        <f t="shared" si="80"/>
        <v>0</v>
      </c>
      <c r="AO99" s="66"/>
      <c r="AP99" s="67"/>
      <c r="AQ99" s="67"/>
      <c r="AR99" s="68">
        <f t="shared" si="81"/>
        <v>0</v>
      </c>
      <c r="AS99" s="66"/>
      <c r="AT99" s="67"/>
      <c r="AU99" s="67"/>
      <c r="AV99" s="68">
        <f t="shared" si="82"/>
        <v>0</v>
      </c>
      <c r="AW99" s="66"/>
      <c r="AX99" s="67"/>
      <c r="AY99" s="67"/>
      <c r="AZ99" s="388">
        <f t="shared" si="83"/>
        <v>0</v>
      </c>
      <c r="BA99" s="395">
        <f t="shared" si="58"/>
        <v>0</v>
      </c>
      <c r="BB99" s="410">
        <v>0</v>
      </c>
      <c r="BC99" s="403">
        <v>0</v>
      </c>
      <c r="BD99" s="394"/>
    </row>
    <row r="100" spans="1:56" s="69" customFormat="1" ht="39.6" hidden="1" x14ac:dyDescent="0.3">
      <c r="A100" s="14" t="s">
        <v>285</v>
      </c>
      <c r="B100" s="5" t="s">
        <v>284</v>
      </c>
      <c r="C100" s="66"/>
      <c r="D100" s="67"/>
      <c r="E100" s="397">
        <v>0</v>
      </c>
      <c r="F100" s="397">
        <v>0</v>
      </c>
      <c r="G100" s="68">
        <f t="shared" si="72"/>
        <v>0</v>
      </c>
      <c r="H100" s="66"/>
      <c r="I100" s="67"/>
      <c r="J100" s="397">
        <v>0</v>
      </c>
      <c r="K100" s="397">
        <v>0</v>
      </c>
      <c r="L100" s="68">
        <f t="shared" si="73"/>
        <v>0</v>
      </c>
      <c r="M100" s="66"/>
      <c r="N100" s="67"/>
      <c r="O100" s="67"/>
      <c r="P100" s="68">
        <f t="shared" si="74"/>
        <v>0</v>
      </c>
      <c r="Q100" s="66"/>
      <c r="R100" s="67"/>
      <c r="S100" s="67"/>
      <c r="T100" s="68">
        <f t="shared" si="75"/>
        <v>0</v>
      </c>
      <c r="U100" s="66"/>
      <c r="V100" s="67"/>
      <c r="W100" s="67"/>
      <c r="X100" s="68">
        <f t="shared" si="76"/>
        <v>0</v>
      </c>
      <c r="Y100" s="66"/>
      <c r="Z100" s="67"/>
      <c r="AA100" s="67"/>
      <c r="AB100" s="68">
        <f t="shared" si="77"/>
        <v>0</v>
      </c>
      <c r="AC100" s="66"/>
      <c r="AD100" s="67"/>
      <c r="AE100" s="67"/>
      <c r="AF100" s="68">
        <f t="shared" si="78"/>
        <v>0</v>
      </c>
      <c r="AG100" s="66"/>
      <c r="AH100" s="67"/>
      <c r="AI100" s="67"/>
      <c r="AJ100" s="68">
        <f t="shared" si="79"/>
        <v>0</v>
      </c>
      <c r="AK100" s="66"/>
      <c r="AL100" s="67"/>
      <c r="AM100" s="67"/>
      <c r="AN100" s="68">
        <f t="shared" si="80"/>
        <v>0</v>
      </c>
      <c r="AO100" s="66"/>
      <c r="AP100" s="67"/>
      <c r="AQ100" s="67"/>
      <c r="AR100" s="68">
        <f t="shared" si="81"/>
        <v>0</v>
      </c>
      <c r="AS100" s="66"/>
      <c r="AT100" s="67"/>
      <c r="AU100" s="67"/>
      <c r="AV100" s="68">
        <f t="shared" si="82"/>
        <v>0</v>
      </c>
      <c r="AW100" s="66"/>
      <c r="AX100" s="67"/>
      <c r="AY100" s="67"/>
      <c r="AZ100" s="388">
        <f t="shared" si="83"/>
        <v>0</v>
      </c>
      <c r="BA100" s="395">
        <f t="shared" si="58"/>
        <v>0</v>
      </c>
      <c r="BB100" s="410">
        <v>0</v>
      </c>
      <c r="BC100" s="403">
        <v>0</v>
      </c>
      <c r="BD100" s="394"/>
    </row>
    <row r="101" spans="1:56" s="69" customFormat="1" ht="26.4" hidden="1" x14ac:dyDescent="0.3">
      <c r="A101" s="14" t="s">
        <v>283</v>
      </c>
      <c r="B101" s="5" t="s">
        <v>282</v>
      </c>
      <c r="C101" s="66"/>
      <c r="D101" s="67"/>
      <c r="E101" s="397">
        <v>0</v>
      </c>
      <c r="F101" s="397">
        <v>0</v>
      </c>
      <c r="G101" s="68">
        <f t="shared" si="72"/>
        <v>0</v>
      </c>
      <c r="H101" s="66"/>
      <c r="I101" s="67"/>
      <c r="J101" s="397">
        <v>0</v>
      </c>
      <c r="K101" s="397">
        <v>0</v>
      </c>
      <c r="L101" s="68">
        <f t="shared" si="73"/>
        <v>0</v>
      </c>
      <c r="M101" s="66"/>
      <c r="N101" s="67"/>
      <c r="O101" s="67"/>
      <c r="P101" s="68">
        <f t="shared" si="74"/>
        <v>0</v>
      </c>
      <c r="Q101" s="66"/>
      <c r="R101" s="67"/>
      <c r="S101" s="67"/>
      <c r="T101" s="68">
        <f t="shared" si="75"/>
        <v>0</v>
      </c>
      <c r="U101" s="66"/>
      <c r="V101" s="67"/>
      <c r="W101" s="67"/>
      <c r="X101" s="68">
        <f t="shared" si="76"/>
        <v>0</v>
      </c>
      <c r="Y101" s="66"/>
      <c r="Z101" s="67"/>
      <c r="AA101" s="67"/>
      <c r="AB101" s="68">
        <f t="shared" si="77"/>
        <v>0</v>
      </c>
      <c r="AC101" s="66"/>
      <c r="AD101" s="67"/>
      <c r="AE101" s="67"/>
      <c r="AF101" s="68">
        <f t="shared" si="78"/>
        <v>0</v>
      </c>
      <c r="AG101" s="66"/>
      <c r="AH101" s="67"/>
      <c r="AI101" s="67"/>
      <c r="AJ101" s="68">
        <f t="shared" si="79"/>
        <v>0</v>
      </c>
      <c r="AK101" s="66"/>
      <c r="AL101" s="67"/>
      <c r="AM101" s="67"/>
      <c r="AN101" s="68">
        <f t="shared" si="80"/>
        <v>0</v>
      </c>
      <c r="AO101" s="66"/>
      <c r="AP101" s="67"/>
      <c r="AQ101" s="67"/>
      <c r="AR101" s="68">
        <f t="shared" si="81"/>
        <v>0</v>
      </c>
      <c r="AS101" s="66"/>
      <c r="AT101" s="67"/>
      <c r="AU101" s="67"/>
      <c r="AV101" s="68">
        <f t="shared" si="82"/>
        <v>0</v>
      </c>
      <c r="AW101" s="66"/>
      <c r="AX101" s="67"/>
      <c r="AY101" s="67"/>
      <c r="AZ101" s="388">
        <f t="shared" si="83"/>
        <v>0</v>
      </c>
      <c r="BA101" s="395">
        <f t="shared" si="58"/>
        <v>0</v>
      </c>
      <c r="BB101" s="410">
        <v>0</v>
      </c>
      <c r="BC101" s="403">
        <v>0</v>
      </c>
      <c r="BD101" s="394"/>
    </row>
    <row r="102" spans="1:56" s="69" customFormat="1" hidden="1" x14ac:dyDescent="0.3">
      <c r="A102" s="14" t="s">
        <v>281</v>
      </c>
      <c r="B102" s="5" t="s">
        <v>280</v>
      </c>
      <c r="C102" s="66"/>
      <c r="D102" s="67"/>
      <c r="E102" s="397">
        <v>0</v>
      </c>
      <c r="F102" s="397">
        <v>0</v>
      </c>
      <c r="G102" s="68">
        <f t="shared" si="72"/>
        <v>0</v>
      </c>
      <c r="H102" s="66"/>
      <c r="I102" s="67"/>
      <c r="J102" s="397">
        <v>0</v>
      </c>
      <c r="K102" s="397">
        <v>0</v>
      </c>
      <c r="L102" s="68">
        <f t="shared" si="73"/>
        <v>0</v>
      </c>
      <c r="M102" s="66"/>
      <c r="N102" s="67"/>
      <c r="O102" s="67"/>
      <c r="P102" s="68">
        <f t="shared" si="74"/>
        <v>0</v>
      </c>
      <c r="Q102" s="66"/>
      <c r="R102" s="67"/>
      <c r="S102" s="67"/>
      <c r="T102" s="68">
        <f t="shared" si="75"/>
        <v>0</v>
      </c>
      <c r="U102" s="66"/>
      <c r="V102" s="67"/>
      <c r="W102" s="67"/>
      <c r="X102" s="68">
        <f t="shared" si="76"/>
        <v>0</v>
      </c>
      <c r="Y102" s="66"/>
      <c r="Z102" s="67"/>
      <c r="AA102" s="67"/>
      <c r="AB102" s="68">
        <f t="shared" si="77"/>
        <v>0</v>
      </c>
      <c r="AC102" s="66"/>
      <c r="AD102" s="67"/>
      <c r="AE102" s="67"/>
      <c r="AF102" s="68">
        <f t="shared" si="78"/>
        <v>0</v>
      </c>
      <c r="AG102" s="66"/>
      <c r="AH102" s="67"/>
      <c r="AI102" s="67"/>
      <c r="AJ102" s="68">
        <f t="shared" si="79"/>
        <v>0</v>
      </c>
      <c r="AK102" s="66"/>
      <c r="AL102" s="67"/>
      <c r="AM102" s="67"/>
      <c r="AN102" s="68">
        <f t="shared" si="80"/>
        <v>0</v>
      </c>
      <c r="AO102" s="66"/>
      <c r="AP102" s="67"/>
      <c r="AQ102" s="67"/>
      <c r="AR102" s="68">
        <f t="shared" si="81"/>
        <v>0</v>
      </c>
      <c r="AS102" s="66"/>
      <c r="AT102" s="67"/>
      <c r="AU102" s="67"/>
      <c r="AV102" s="68">
        <f t="shared" si="82"/>
        <v>0</v>
      </c>
      <c r="AW102" s="66"/>
      <c r="AX102" s="67"/>
      <c r="AY102" s="67"/>
      <c r="AZ102" s="388">
        <f t="shared" si="83"/>
        <v>0</v>
      </c>
      <c r="BA102" s="395">
        <f t="shared" si="58"/>
        <v>0</v>
      </c>
      <c r="BB102" s="410">
        <v>0</v>
      </c>
      <c r="BC102" s="403">
        <v>0</v>
      </c>
      <c r="BD102" s="394"/>
    </row>
    <row r="103" spans="1:56" s="69" customFormat="1" ht="26.4" hidden="1" x14ac:dyDescent="0.3">
      <c r="A103" s="14" t="s">
        <v>279</v>
      </c>
      <c r="B103" s="5" t="s">
        <v>278</v>
      </c>
      <c r="C103" s="66"/>
      <c r="D103" s="67"/>
      <c r="E103" s="397">
        <v>0</v>
      </c>
      <c r="F103" s="397">
        <v>0</v>
      </c>
      <c r="G103" s="68">
        <f t="shared" si="72"/>
        <v>0</v>
      </c>
      <c r="H103" s="66"/>
      <c r="I103" s="67"/>
      <c r="J103" s="397">
        <v>0</v>
      </c>
      <c r="K103" s="397">
        <v>0</v>
      </c>
      <c r="L103" s="68">
        <f t="shared" si="73"/>
        <v>0</v>
      </c>
      <c r="M103" s="66"/>
      <c r="N103" s="67"/>
      <c r="O103" s="67"/>
      <c r="P103" s="68">
        <f t="shared" si="74"/>
        <v>0</v>
      </c>
      <c r="Q103" s="66"/>
      <c r="R103" s="67"/>
      <c r="S103" s="67"/>
      <c r="T103" s="68">
        <f t="shared" si="75"/>
        <v>0</v>
      </c>
      <c r="U103" s="66"/>
      <c r="V103" s="67"/>
      <c r="W103" s="67"/>
      <c r="X103" s="68">
        <f t="shared" si="76"/>
        <v>0</v>
      </c>
      <c r="Y103" s="66"/>
      <c r="Z103" s="67"/>
      <c r="AA103" s="67"/>
      <c r="AB103" s="68">
        <f t="shared" si="77"/>
        <v>0</v>
      </c>
      <c r="AC103" s="66"/>
      <c r="AD103" s="67"/>
      <c r="AE103" s="67"/>
      <c r="AF103" s="68">
        <f t="shared" si="78"/>
        <v>0</v>
      </c>
      <c r="AG103" s="66"/>
      <c r="AH103" s="67"/>
      <c r="AI103" s="67"/>
      <c r="AJ103" s="68">
        <f t="shared" si="79"/>
        <v>0</v>
      </c>
      <c r="AK103" s="66"/>
      <c r="AL103" s="67"/>
      <c r="AM103" s="67"/>
      <c r="AN103" s="68">
        <f t="shared" si="80"/>
        <v>0</v>
      </c>
      <c r="AO103" s="66"/>
      <c r="AP103" s="67"/>
      <c r="AQ103" s="67"/>
      <c r="AR103" s="68">
        <f t="shared" si="81"/>
        <v>0</v>
      </c>
      <c r="AS103" s="66"/>
      <c r="AT103" s="67"/>
      <c r="AU103" s="67"/>
      <c r="AV103" s="68">
        <f t="shared" si="82"/>
        <v>0</v>
      </c>
      <c r="AW103" s="66"/>
      <c r="AX103" s="67"/>
      <c r="AY103" s="67"/>
      <c r="AZ103" s="388">
        <f t="shared" si="83"/>
        <v>0</v>
      </c>
      <c r="BA103" s="395">
        <f t="shared" si="58"/>
        <v>0</v>
      </c>
      <c r="BB103" s="410">
        <v>0</v>
      </c>
      <c r="BC103" s="403">
        <v>0</v>
      </c>
      <c r="BD103" s="394"/>
    </row>
    <row r="104" spans="1:56" s="69" customFormat="1" ht="26.4" hidden="1" x14ac:dyDescent="0.3">
      <c r="A104" s="14" t="s">
        <v>277</v>
      </c>
      <c r="B104" s="5" t="s">
        <v>276</v>
      </c>
      <c r="C104" s="66"/>
      <c r="D104" s="67"/>
      <c r="E104" s="397">
        <v>0</v>
      </c>
      <c r="F104" s="397">
        <v>0</v>
      </c>
      <c r="G104" s="68"/>
      <c r="H104" s="66"/>
      <c r="I104" s="67"/>
      <c r="J104" s="397">
        <v>0</v>
      </c>
      <c r="K104" s="397">
        <v>0</v>
      </c>
      <c r="L104" s="68">
        <f t="shared" si="73"/>
        <v>0</v>
      </c>
      <c r="M104" s="66"/>
      <c r="N104" s="67"/>
      <c r="O104" s="67"/>
      <c r="P104" s="68">
        <f t="shared" si="74"/>
        <v>0</v>
      </c>
      <c r="Q104" s="66"/>
      <c r="R104" s="67"/>
      <c r="S104" s="67"/>
      <c r="T104" s="68">
        <f t="shared" si="75"/>
        <v>0</v>
      </c>
      <c r="U104" s="66"/>
      <c r="V104" s="67"/>
      <c r="W104" s="67"/>
      <c r="X104" s="68">
        <f t="shared" si="76"/>
        <v>0</v>
      </c>
      <c r="Y104" s="66"/>
      <c r="Z104" s="67"/>
      <c r="AA104" s="67"/>
      <c r="AB104" s="68">
        <f t="shared" si="77"/>
        <v>0</v>
      </c>
      <c r="AC104" s="66"/>
      <c r="AD104" s="67"/>
      <c r="AE104" s="67"/>
      <c r="AF104" s="68">
        <f t="shared" si="78"/>
        <v>0</v>
      </c>
      <c r="AG104" s="66"/>
      <c r="AH104" s="67"/>
      <c r="AI104" s="67"/>
      <c r="AJ104" s="68">
        <f t="shared" si="79"/>
        <v>0</v>
      </c>
      <c r="AK104" s="66"/>
      <c r="AL104" s="67"/>
      <c r="AM104" s="67"/>
      <c r="AN104" s="68">
        <f t="shared" si="80"/>
        <v>0</v>
      </c>
      <c r="AO104" s="66"/>
      <c r="AP104" s="67"/>
      <c r="AQ104" s="67"/>
      <c r="AR104" s="68">
        <f t="shared" si="81"/>
        <v>0</v>
      </c>
      <c r="AS104" s="66"/>
      <c r="AT104" s="67"/>
      <c r="AU104" s="67"/>
      <c r="AV104" s="68">
        <f t="shared" si="82"/>
        <v>0</v>
      </c>
      <c r="AW104" s="66"/>
      <c r="AX104" s="67"/>
      <c r="AY104" s="67"/>
      <c r="AZ104" s="388">
        <f t="shared" si="83"/>
        <v>0</v>
      </c>
      <c r="BA104" s="395">
        <f t="shared" si="58"/>
        <v>0</v>
      </c>
      <c r="BB104" s="410">
        <v>0</v>
      </c>
      <c r="BC104" s="403">
        <v>0</v>
      </c>
      <c r="BD104" s="394"/>
    </row>
    <row r="105" spans="1:56" s="60" customFormat="1" ht="13.8" hidden="1" x14ac:dyDescent="0.3">
      <c r="A105" s="4" t="s">
        <v>275</v>
      </c>
      <c r="B105" s="3" t="s">
        <v>274</v>
      </c>
      <c r="C105" s="57">
        <f>SUM(C96:C103)</f>
        <v>0</v>
      </c>
      <c r="D105" s="58">
        <f>SUM(D96:D103)</f>
        <v>0</v>
      </c>
      <c r="E105" s="397">
        <v>0</v>
      </c>
      <c r="F105" s="397">
        <v>0</v>
      </c>
      <c r="G105" s="59">
        <f>IF((SUM(C105:D105))=(SUM(G96:G104)),SUM(G96:G104),"HIBA!")</f>
        <v>0</v>
      </c>
      <c r="H105" s="57">
        <f>SUM(H96:H103)</f>
        <v>0</v>
      </c>
      <c r="I105" s="58">
        <f>SUM(I96:I103)</f>
        <v>0</v>
      </c>
      <c r="J105" s="397">
        <v>0</v>
      </c>
      <c r="K105" s="397">
        <v>0</v>
      </c>
      <c r="L105" s="59">
        <f>IF((SUM(G105:I105))=(SUM(L96:L104)),SUM(L96:L104),"HIBA!")</f>
        <v>0</v>
      </c>
      <c r="M105" s="57">
        <f>SUM(M96:M103)</f>
        <v>0</v>
      </c>
      <c r="N105" s="58">
        <f>SUM(N96:N103)</f>
        <v>0</v>
      </c>
      <c r="O105" s="58">
        <f>SUM(O96:O103)</f>
        <v>0</v>
      </c>
      <c r="P105" s="59">
        <f>IF((SUM(L105:O105))=(SUM(P96:P104)),SUM(P96:P104),"HIBA!")</f>
        <v>0</v>
      </c>
      <c r="Q105" s="57">
        <f>SUM(Q96:Q103)</f>
        <v>0</v>
      </c>
      <c r="R105" s="58">
        <f>SUM(R96:R103)</f>
        <v>0</v>
      </c>
      <c r="S105" s="58">
        <f>SUM(S96:S103)</f>
        <v>0</v>
      </c>
      <c r="T105" s="59">
        <f>IF((SUM(P105:S105))=(SUM(T96:T104)),SUM(T96:T104),"HIBA!")</f>
        <v>0</v>
      </c>
      <c r="U105" s="57">
        <f>SUM(U96:U103)</f>
        <v>0</v>
      </c>
      <c r="V105" s="58">
        <f>SUM(V96:V103)</f>
        <v>0</v>
      </c>
      <c r="W105" s="58">
        <f>SUM(W96:W103)</f>
        <v>0</v>
      </c>
      <c r="X105" s="59">
        <f>IF((SUM(T105:W105))=(SUM(X96:X104)),SUM(X96:X104),"HIBA!")</f>
        <v>0</v>
      </c>
      <c r="Y105" s="57">
        <f>SUM(Y96:Y103)</f>
        <v>0</v>
      </c>
      <c r="Z105" s="58">
        <f>SUM(Z96:Z103)</f>
        <v>0</v>
      </c>
      <c r="AA105" s="58">
        <f>SUM(AA96:AA103)</f>
        <v>0</v>
      </c>
      <c r="AB105" s="59">
        <f>IF((SUM(X105:AA105))=(SUM(AB96:AB104)),SUM(AB96:AB104),"HIBA!")</f>
        <v>0</v>
      </c>
      <c r="AC105" s="57">
        <f>SUM(AC96:AC103)</f>
        <v>0</v>
      </c>
      <c r="AD105" s="58">
        <f>SUM(AD96:AD103)</f>
        <v>0</v>
      </c>
      <c r="AE105" s="58">
        <f>SUM(AE96:AE103)</f>
        <v>0</v>
      </c>
      <c r="AF105" s="59">
        <f>IF((SUM(AB105:AE105))=(SUM(AF96:AF104)),SUM(AF96:AF104),"HIBA!")</f>
        <v>0</v>
      </c>
      <c r="AG105" s="57">
        <f>SUM(AG96:AG103)</f>
        <v>0</v>
      </c>
      <c r="AH105" s="58">
        <f>SUM(AH96:AH103)</f>
        <v>0</v>
      </c>
      <c r="AI105" s="58">
        <f>SUM(AI96:AI103)</f>
        <v>0</v>
      </c>
      <c r="AJ105" s="59">
        <f>IF((SUM(AF105:AI105))=(SUM(AJ96:AJ104)),SUM(AJ96:AJ104),"HIBA!")</f>
        <v>0</v>
      </c>
      <c r="AK105" s="57">
        <f>SUM(AK96:AK103)</f>
        <v>0</v>
      </c>
      <c r="AL105" s="58">
        <f>SUM(AL96:AL103)</f>
        <v>0</v>
      </c>
      <c r="AM105" s="58">
        <f>SUM(AM96:AM103)</f>
        <v>0</v>
      </c>
      <c r="AN105" s="59">
        <f>IF((SUM(AJ105:AM105))=(SUM(AN96:AN104)),SUM(AN96:AN104),"HIBA!")</f>
        <v>0</v>
      </c>
      <c r="AO105" s="57">
        <f>SUM(AO96:AO103)</f>
        <v>0</v>
      </c>
      <c r="AP105" s="58">
        <f>SUM(AP96:AP103)</f>
        <v>0</v>
      </c>
      <c r="AQ105" s="58">
        <f>SUM(AQ96:AQ103)</f>
        <v>0</v>
      </c>
      <c r="AR105" s="59">
        <f>IF((SUM(AN105:AQ105))=(SUM(AR96:AR104)),SUM(AR96:AR104),"HIBA!")</f>
        <v>0</v>
      </c>
      <c r="AS105" s="57">
        <f>SUM(AS96:AS103)</f>
        <v>0</v>
      </c>
      <c r="AT105" s="58">
        <f>SUM(AT96:AT103)</f>
        <v>0</v>
      </c>
      <c r="AU105" s="58">
        <f>SUM(AU96:AU103)</f>
        <v>0</v>
      </c>
      <c r="AV105" s="59">
        <f>IF((SUM(AR105:AU105))=(SUM(AV96:AV104)),SUM(AV96:AV104),"HIBA!")</f>
        <v>0</v>
      </c>
      <c r="AW105" s="57">
        <f>SUM(AW96:AW103)</f>
        <v>0</v>
      </c>
      <c r="AX105" s="58">
        <f>SUM(AX96:AX103)</f>
        <v>0</v>
      </c>
      <c r="AY105" s="58">
        <f>SUM(AY96:AY103)</f>
        <v>0</v>
      </c>
      <c r="AZ105" s="387">
        <f>IF((SUM(AV105:AY105))=(SUM(AZ96:AZ104)),SUM(AZ96:AZ104),"HIBA!")</f>
        <v>0</v>
      </c>
      <c r="BA105" s="395">
        <f t="shared" si="58"/>
        <v>0</v>
      </c>
      <c r="BB105" s="410">
        <v>0</v>
      </c>
      <c r="BC105" s="403">
        <v>0</v>
      </c>
      <c r="BD105" s="393"/>
    </row>
    <row r="106" spans="1:56" s="75" customFormat="1" ht="31.2" x14ac:dyDescent="0.3">
      <c r="A106" s="461" t="s">
        <v>65</v>
      </c>
      <c r="B106" s="13"/>
      <c r="C106" s="72">
        <f>SUM(C105,C95,C90)</f>
        <v>114295000</v>
      </c>
      <c r="D106" s="73">
        <f>SUM(D105,D95,D90)</f>
        <v>0</v>
      </c>
      <c r="E106" s="468">
        <v>0</v>
      </c>
      <c r="F106" s="468">
        <v>0</v>
      </c>
      <c r="G106" s="74">
        <f>IF((SUM(C106:D106))=(G105+G95+G90),SUM(G105+G95+G90),"HIBA!")</f>
        <v>114295000</v>
      </c>
      <c r="H106" s="72">
        <f>SUM(H105,H95,H90)</f>
        <v>0</v>
      </c>
      <c r="I106" s="73">
        <f>SUM(I105,I95,I90)</f>
        <v>0</v>
      </c>
      <c r="J106" s="468">
        <v>0</v>
      </c>
      <c r="K106" s="468">
        <v>0</v>
      </c>
      <c r="L106" s="74">
        <f>IF((SUM(G106:I106))=(L105+L95+L90),SUM(L105+L95+L90),"HIBA!")</f>
        <v>114295000</v>
      </c>
      <c r="M106" s="72">
        <f>SUM(M105,M95,M90)</f>
        <v>0</v>
      </c>
      <c r="N106" s="73">
        <f>SUM(N105,N95,N90)</f>
        <v>0</v>
      </c>
      <c r="O106" s="73">
        <f>SUM(O105,O95,O90)</f>
        <v>0</v>
      </c>
      <c r="P106" s="74">
        <f>IF((SUM(L106:O106))=(P105+P95+P90),SUM(P105+P95+P90),"HIBA!")</f>
        <v>114295000</v>
      </c>
      <c r="Q106" s="72">
        <f>SUM(Q105,Q95,Q90)</f>
        <v>0</v>
      </c>
      <c r="R106" s="73">
        <f>SUM(R105,R95,R90)</f>
        <v>0</v>
      </c>
      <c r="S106" s="73">
        <f>SUM(S105,S95,S90)</f>
        <v>0</v>
      </c>
      <c r="T106" s="74">
        <f>IF((SUM(P106:S106))=(T105+T95+T90),SUM(T105+T95+T90),"HIBA!")</f>
        <v>114295000</v>
      </c>
      <c r="U106" s="72">
        <f>SUM(U105,U95,U90)</f>
        <v>0</v>
      </c>
      <c r="V106" s="73">
        <f>SUM(V105,V95,V90)</f>
        <v>0</v>
      </c>
      <c r="W106" s="73">
        <f>SUM(W105,W95,W90)</f>
        <v>0</v>
      </c>
      <c r="X106" s="74">
        <f>IF((SUM(T106:W106))=(X105+X95+X90),SUM(X105+X95+X90),"HIBA!")</f>
        <v>114295000</v>
      </c>
      <c r="Y106" s="72">
        <f>SUM(Y105,Y95,Y90)</f>
        <v>0</v>
      </c>
      <c r="Z106" s="73">
        <f>SUM(Z105,Z95,Z90)</f>
        <v>0</v>
      </c>
      <c r="AA106" s="73">
        <f>SUM(AA105,AA95,AA90)</f>
        <v>0</v>
      </c>
      <c r="AB106" s="74">
        <f>IF((SUM(X106:AA106))=(AB105+AB95+AB90),SUM(AB105+AB95+AB90),"HIBA!")</f>
        <v>114295000</v>
      </c>
      <c r="AC106" s="72">
        <f>SUM(AC105,AC95,AC90)</f>
        <v>0</v>
      </c>
      <c r="AD106" s="73">
        <f>SUM(AD105,AD95,AD90)</f>
        <v>0</v>
      </c>
      <c r="AE106" s="73">
        <f>SUM(AE105,AE95,AE90)</f>
        <v>0</v>
      </c>
      <c r="AF106" s="74">
        <f>IF((SUM(AB106:AE106))=(AF105+AF95+AF90),SUM(AF105+AF95+AF90),"HIBA!")</f>
        <v>114295000</v>
      </c>
      <c r="AG106" s="72">
        <f>SUM(AG105,AG95,AG90)</f>
        <v>0</v>
      </c>
      <c r="AH106" s="73">
        <f>SUM(AH105,AH95,AH90)</f>
        <v>0</v>
      </c>
      <c r="AI106" s="73">
        <f>SUM(AI105,AI95,AI90)</f>
        <v>0</v>
      </c>
      <c r="AJ106" s="74">
        <f>IF((SUM(AF106:AI106))=(AJ105+AJ95+AJ90),SUM(AJ105+AJ95+AJ90),"HIBA!")</f>
        <v>114295000</v>
      </c>
      <c r="AK106" s="72">
        <f>SUM(AK105,AK95,AK90)</f>
        <v>0</v>
      </c>
      <c r="AL106" s="73">
        <f>SUM(AL105,AL95,AL90)</f>
        <v>0</v>
      </c>
      <c r="AM106" s="73">
        <f>SUM(AM105,AM95,AM90)</f>
        <v>0</v>
      </c>
      <c r="AN106" s="74">
        <f>IF((SUM(AJ106:AM106))=(AN105+AN95+AN90),SUM(AN105+AN95+AN90),"HIBA!")</f>
        <v>114295000</v>
      </c>
      <c r="AO106" s="72">
        <f>SUM(AO105,AO95,AO90)</f>
        <v>0</v>
      </c>
      <c r="AP106" s="73">
        <f>SUM(AP105,AP95,AP90)</f>
        <v>0</v>
      </c>
      <c r="AQ106" s="73">
        <f>SUM(AQ105,AQ95,AQ90)</f>
        <v>0</v>
      </c>
      <c r="AR106" s="74">
        <f>IF((SUM(AN106:AQ106))=(AR105+AR95+AR90),SUM(AR105+AR95+AR90),"HIBA!")</f>
        <v>114295000</v>
      </c>
      <c r="AS106" s="72">
        <f>SUM(AS105,AS95,AS90)</f>
        <v>0</v>
      </c>
      <c r="AT106" s="73">
        <f>SUM(AT105,AT95,AT90)</f>
        <v>0</v>
      </c>
      <c r="AU106" s="73">
        <f>SUM(AU105,AU95,AU90)</f>
        <v>0</v>
      </c>
      <c r="AV106" s="74">
        <f>IF((SUM(AR106:AU106))=(AV105+AV95+AV90),SUM(AV105+AV95+AV90),"HIBA!")</f>
        <v>114295000</v>
      </c>
      <c r="AW106" s="72">
        <f>SUM(AW105,AW95,AW90)</f>
        <v>0</v>
      </c>
      <c r="AX106" s="73">
        <f>SUM(AX105,AX95,AX90)</f>
        <v>0</v>
      </c>
      <c r="AY106" s="73">
        <f>SUM(AY105,AY95,AY90)</f>
        <v>0</v>
      </c>
      <c r="AZ106" s="389">
        <f>IF((SUM(AV106:AY106))=(AZ105+AZ95+AZ90),SUM(AZ105+AZ95+AZ90),"HIBA!")</f>
        <v>114295000</v>
      </c>
      <c r="BA106" s="469">
        <f t="shared" si="58"/>
        <v>1731854</v>
      </c>
      <c r="BB106" s="470">
        <v>0</v>
      </c>
      <c r="BC106" s="471">
        <v>0</v>
      </c>
      <c r="BD106" s="460">
        <f>BD95+BD90</f>
        <v>116026854</v>
      </c>
    </row>
    <row r="107" spans="1:56" s="75" customFormat="1" ht="15.6" x14ac:dyDescent="0.3">
      <c r="A107" s="474" t="s">
        <v>273</v>
      </c>
      <c r="B107" s="475" t="s">
        <v>272</v>
      </c>
      <c r="C107" s="476">
        <f>SUM(C106,C81)</f>
        <v>298667030</v>
      </c>
      <c r="D107" s="477">
        <f>SUM(D106,D81)</f>
        <v>0</v>
      </c>
      <c r="E107" s="468">
        <v>0</v>
      </c>
      <c r="F107" s="468">
        <v>0</v>
      </c>
      <c r="G107" s="74">
        <f>IF((SUM(C107:D107))=(G106+G81),SUM(G106+G81),"HIBA!")</f>
        <v>298667030</v>
      </c>
      <c r="H107" s="476">
        <f>SUM(H106,H81)</f>
        <v>-14411964</v>
      </c>
      <c r="I107" s="476">
        <f>SUM(I106,I81)</f>
        <v>0</v>
      </c>
      <c r="J107" s="468">
        <v>0</v>
      </c>
      <c r="K107" s="468">
        <v>0</v>
      </c>
      <c r="L107" s="476">
        <f>SUM(L106,L81)</f>
        <v>284255066</v>
      </c>
      <c r="M107" s="476">
        <f>SUM(M106,M81)</f>
        <v>0</v>
      </c>
      <c r="N107" s="477">
        <f>SUM(N106,N81)</f>
        <v>0</v>
      </c>
      <c r="O107" s="477">
        <f t="shared" ref="O107:P107" si="84">SUM(O106,O81)</f>
        <v>0</v>
      </c>
      <c r="P107" s="477">
        <f t="shared" si="84"/>
        <v>284255066</v>
      </c>
      <c r="Q107" s="476">
        <f>SUM(Q106,Q81)</f>
        <v>0</v>
      </c>
      <c r="R107" s="477">
        <f>SUM(R106,R81)</f>
        <v>0</v>
      </c>
      <c r="S107" s="477">
        <f>SUM(S106,S81)</f>
        <v>0</v>
      </c>
      <c r="T107" s="74">
        <f>IF((SUM(P107:S107))=(T106+T81),SUM(T106+T81),"HIBA!")</f>
        <v>284255066</v>
      </c>
      <c r="U107" s="476">
        <f>SUM(U106,U81)</f>
        <v>0</v>
      </c>
      <c r="V107" s="477">
        <f>SUM(V106,V81)</f>
        <v>0</v>
      </c>
      <c r="W107" s="477">
        <f>SUM(W106,W81)</f>
        <v>0</v>
      </c>
      <c r="X107" s="74">
        <f>IF((SUM(T107:W107))=(X106+X81),SUM(X106+X81),"HIBA!")</f>
        <v>284255066</v>
      </c>
      <c r="Y107" s="476">
        <f>SUM(Y106,Y81)</f>
        <v>0</v>
      </c>
      <c r="Z107" s="477">
        <f>SUM(Z106,Z81)</f>
        <v>0</v>
      </c>
      <c r="AA107" s="477">
        <f>SUM(AA106,AA81)</f>
        <v>0</v>
      </c>
      <c r="AB107" s="74">
        <f>IF((SUM(X107:AA107))=(AB106+AB81),SUM(AB106+AB81),"HIBA!")</f>
        <v>284255066</v>
      </c>
      <c r="AC107" s="476">
        <f>SUM(AC106,AC81)</f>
        <v>0</v>
      </c>
      <c r="AD107" s="477">
        <f>SUM(AD106,AD81)</f>
        <v>0</v>
      </c>
      <c r="AE107" s="477">
        <f>SUM(AE106,AE81)</f>
        <v>0</v>
      </c>
      <c r="AF107" s="74">
        <f>IF((SUM(AB107:AE107))=(AF106+AF81),SUM(AF106+AF81),"HIBA!")</f>
        <v>284255066</v>
      </c>
      <c r="AG107" s="476">
        <f>SUM(AG106,AG81)</f>
        <v>0</v>
      </c>
      <c r="AH107" s="477">
        <f>SUM(AH106,AH81)</f>
        <v>0</v>
      </c>
      <c r="AI107" s="477">
        <f>SUM(AI106,AI81)</f>
        <v>0</v>
      </c>
      <c r="AJ107" s="74">
        <f>IF((SUM(AF107:AI107))=(AJ106+AJ81),SUM(AJ106+AJ81),"HIBA!")</f>
        <v>284255066</v>
      </c>
      <c r="AK107" s="476">
        <f>SUM(AK106,AK81)</f>
        <v>0</v>
      </c>
      <c r="AL107" s="477">
        <f>SUM(AL106,AL81)</f>
        <v>0</v>
      </c>
      <c r="AM107" s="477">
        <f>SUM(AM106,AM81)</f>
        <v>0</v>
      </c>
      <c r="AN107" s="74">
        <f>IF((SUM(AJ107:AM107))=(AN106+AN81),SUM(AN106+AN81),"HIBA!")</f>
        <v>284255066</v>
      </c>
      <c r="AO107" s="476">
        <f>SUM(AO106,AO81)</f>
        <v>0</v>
      </c>
      <c r="AP107" s="477">
        <f>SUM(AP106,AP81)</f>
        <v>0</v>
      </c>
      <c r="AQ107" s="477">
        <f>SUM(AQ106,AQ81)</f>
        <v>0</v>
      </c>
      <c r="AR107" s="74">
        <f>IF((SUM(AN107:AQ107))=(AR106+AR81),SUM(AR106+AR81),"HIBA!")</f>
        <v>284255066</v>
      </c>
      <c r="AS107" s="476">
        <f>SUM(AS106,AS81)</f>
        <v>0</v>
      </c>
      <c r="AT107" s="477">
        <f>SUM(AT106,AT81)</f>
        <v>0</v>
      </c>
      <c r="AU107" s="477">
        <f>SUM(AU106,AU81)</f>
        <v>0</v>
      </c>
      <c r="AV107" s="74">
        <f>IF((SUM(AR107:AU107))=(AV106+AV81),SUM(AV106+AV81),"HIBA!")</f>
        <v>284255066</v>
      </c>
      <c r="AW107" s="476">
        <f>SUM(AW106,AW81)</f>
        <v>0</v>
      </c>
      <c r="AX107" s="477">
        <f>SUM(AX106,AX81)</f>
        <v>0</v>
      </c>
      <c r="AY107" s="477">
        <f>SUM(AY106,AY81)</f>
        <v>0</v>
      </c>
      <c r="AZ107" s="389">
        <f>IF((SUM(AV107:AY107))=(AZ106+AZ81),SUM(AZ106+AZ81),"HIBA!")</f>
        <v>284255066</v>
      </c>
      <c r="BA107" s="469">
        <f t="shared" si="58"/>
        <v>39497322</v>
      </c>
      <c r="BB107" s="470">
        <v>0</v>
      </c>
      <c r="BC107" s="471">
        <v>0</v>
      </c>
      <c r="BD107" s="460">
        <f>BD106+BD81</f>
        <v>323752388</v>
      </c>
    </row>
    <row r="108" spans="1:56" s="50" customFormat="1" hidden="1" x14ac:dyDescent="0.3">
      <c r="A108" s="24" t="s">
        <v>271</v>
      </c>
      <c r="B108" s="23" t="s">
        <v>270</v>
      </c>
      <c r="C108" s="47"/>
      <c r="D108" s="48"/>
      <c r="E108" s="397">
        <v>0</v>
      </c>
      <c r="F108" s="397">
        <v>0</v>
      </c>
      <c r="G108" s="49">
        <f>SUM(C108:D108)</f>
        <v>0</v>
      </c>
      <c r="H108" s="47"/>
      <c r="I108" s="48"/>
      <c r="J108" s="397">
        <v>0</v>
      </c>
      <c r="K108" s="397">
        <v>0</v>
      </c>
      <c r="L108" s="49">
        <f>SUM(G108:I108)</f>
        <v>0</v>
      </c>
      <c r="M108" s="47"/>
      <c r="N108" s="48"/>
      <c r="O108" s="48"/>
      <c r="P108" s="49">
        <f>SUM(L108:O108)</f>
        <v>0</v>
      </c>
      <c r="Q108" s="47"/>
      <c r="R108" s="48"/>
      <c r="S108" s="48"/>
      <c r="T108" s="49">
        <f>SUM(P108:S108)</f>
        <v>0</v>
      </c>
      <c r="U108" s="47"/>
      <c r="V108" s="48"/>
      <c r="W108" s="48"/>
      <c r="X108" s="49">
        <f>SUM(T108:W108)</f>
        <v>0</v>
      </c>
      <c r="Y108" s="47"/>
      <c r="Z108" s="48"/>
      <c r="AA108" s="48"/>
      <c r="AB108" s="49">
        <f>SUM(X108:AA108)</f>
        <v>0</v>
      </c>
      <c r="AC108" s="47"/>
      <c r="AD108" s="48"/>
      <c r="AE108" s="48"/>
      <c r="AF108" s="49">
        <f>SUM(AB108:AE108)</f>
        <v>0</v>
      </c>
      <c r="AG108" s="47"/>
      <c r="AH108" s="48"/>
      <c r="AI108" s="48"/>
      <c r="AJ108" s="49">
        <f>SUM(AF108:AI108)</f>
        <v>0</v>
      </c>
      <c r="AK108" s="47"/>
      <c r="AL108" s="48"/>
      <c r="AM108" s="48"/>
      <c r="AN108" s="49">
        <f>SUM(AJ108:AM108)</f>
        <v>0</v>
      </c>
      <c r="AO108" s="47"/>
      <c r="AP108" s="48"/>
      <c r="AQ108" s="48"/>
      <c r="AR108" s="49">
        <f>SUM(AN108:AQ108)</f>
        <v>0</v>
      </c>
      <c r="AS108" s="47"/>
      <c r="AT108" s="48"/>
      <c r="AU108" s="48"/>
      <c r="AV108" s="49">
        <f>SUM(AR108:AU108)</f>
        <v>0</v>
      </c>
      <c r="AW108" s="47"/>
      <c r="AX108" s="48"/>
      <c r="AY108" s="48"/>
      <c r="AZ108" s="385">
        <f>SUM(AV108:AY108)</f>
        <v>0</v>
      </c>
      <c r="BA108" s="395">
        <f t="shared" si="58"/>
        <v>0</v>
      </c>
      <c r="BB108" s="410">
        <v>0</v>
      </c>
      <c r="BC108" s="403">
        <v>0</v>
      </c>
      <c r="BD108" s="391"/>
    </row>
    <row r="109" spans="1:56" s="50" customFormat="1" hidden="1" x14ac:dyDescent="0.3">
      <c r="A109" s="24" t="s">
        <v>269</v>
      </c>
      <c r="B109" s="23" t="s">
        <v>268</v>
      </c>
      <c r="C109" s="47"/>
      <c r="D109" s="48"/>
      <c r="E109" s="397">
        <v>0</v>
      </c>
      <c r="F109" s="397">
        <v>0</v>
      </c>
      <c r="G109" s="49">
        <f>SUM(C109:D109)</f>
        <v>0</v>
      </c>
      <c r="H109" s="47"/>
      <c r="I109" s="48"/>
      <c r="J109" s="397">
        <v>0</v>
      </c>
      <c r="K109" s="397">
        <v>0</v>
      </c>
      <c r="L109" s="49">
        <f>SUM(G109:I109)</f>
        <v>0</v>
      </c>
      <c r="M109" s="47"/>
      <c r="N109" s="48"/>
      <c r="O109" s="48"/>
      <c r="P109" s="49">
        <f>SUM(L109:O109)</f>
        <v>0</v>
      </c>
      <c r="Q109" s="47"/>
      <c r="R109" s="48"/>
      <c r="S109" s="48"/>
      <c r="T109" s="49">
        <f>SUM(P109:S109)</f>
        <v>0</v>
      </c>
      <c r="U109" s="47"/>
      <c r="V109" s="48"/>
      <c r="W109" s="48"/>
      <c r="X109" s="49">
        <f>SUM(T109:W109)</f>
        <v>0</v>
      </c>
      <c r="Y109" s="47"/>
      <c r="Z109" s="48"/>
      <c r="AA109" s="48"/>
      <c r="AB109" s="49">
        <f>SUM(X109:AA109)</f>
        <v>0</v>
      </c>
      <c r="AC109" s="47"/>
      <c r="AD109" s="48"/>
      <c r="AE109" s="48"/>
      <c r="AF109" s="49">
        <f>SUM(AB109:AE109)</f>
        <v>0</v>
      </c>
      <c r="AG109" s="47"/>
      <c r="AH109" s="48"/>
      <c r="AI109" s="48"/>
      <c r="AJ109" s="49">
        <f>SUM(AF109:AI109)</f>
        <v>0</v>
      </c>
      <c r="AK109" s="47"/>
      <c r="AL109" s="48"/>
      <c r="AM109" s="48"/>
      <c r="AN109" s="49">
        <f>SUM(AJ109:AM109)</f>
        <v>0</v>
      </c>
      <c r="AO109" s="47"/>
      <c r="AP109" s="48"/>
      <c r="AQ109" s="48"/>
      <c r="AR109" s="49">
        <f>SUM(AN109:AQ109)</f>
        <v>0</v>
      </c>
      <c r="AS109" s="47"/>
      <c r="AT109" s="48"/>
      <c r="AU109" s="48"/>
      <c r="AV109" s="49">
        <f>SUM(AR109:AU109)</f>
        <v>0</v>
      </c>
      <c r="AW109" s="47"/>
      <c r="AX109" s="48"/>
      <c r="AY109" s="48"/>
      <c r="AZ109" s="385">
        <f>SUM(AV109:AY109)</f>
        <v>0</v>
      </c>
      <c r="BA109" s="395">
        <f t="shared" si="58"/>
        <v>0</v>
      </c>
      <c r="BB109" s="410">
        <v>0</v>
      </c>
      <c r="BC109" s="403">
        <v>0</v>
      </c>
      <c r="BD109" s="391"/>
    </row>
    <row r="110" spans="1:56" s="50" customFormat="1" hidden="1" x14ac:dyDescent="0.3">
      <c r="A110" s="24" t="s">
        <v>267</v>
      </c>
      <c r="B110" s="23" t="s">
        <v>266</v>
      </c>
      <c r="C110" s="47"/>
      <c r="D110" s="48"/>
      <c r="E110" s="397">
        <v>0</v>
      </c>
      <c r="F110" s="397">
        <v>0</v>
      </c>
      <c r="G110" s="49">
        <f>SUM(C110:D110)</f>
        <v>0</v>
      </c>
      <c r="H110" s="47"/>
      <c r="I110" s="48"/>
      <c r="J110" s="397">
        <v>0</v>
      </c>
      <c r="K110" s="397">
        <v>0</v>
      </c>
      <c r="L110" s="49">
        <f>SUM(G110:I110)</f>
        <v>0</v>
      </c>
      <c r="M110" s="47"/>
      <c r="N110" s="48"/>
      <c r="O110" s="48"/>
      <c r="P110" s="49">
        <f>SUM(L110:O110)</f>
        <v>0</v>
      </c>
      <c r="Q110" s="47"/>
      <c r="R110" s="48"/>
      <c r="S110" s="48"/>
      <c r="T110" s="49">
        <f>SUM(P110:S110)</f>
        <v>0</v>
      </c>
      <c r="U110" s="47"/>
      <c r="V110" s="48"/>
      <c r="W110" s="48"/>
      <c r="X110" s="49">
        <f>SUM(T110:W110)</f>
        <v>0</v>
      </c>
      <c r="Y110" s="47"/>
      <c r="Z110" s="48"/>
      <c r="AA110" s="48"/>
      <c r="AB110" s="49">
        <f>SUM(X110:AA110)</f>
        <v>0</v>
      </c>
      <c r="AC110" s="47"/>
      <c r="AD110" s="48"/>
      <c r="AE110" s="48"/>
      <c r="AF110" s="49">
        <f>SUM(AB110:AE110)</f>
        <v>0</v>
      </c>
      <c r="AG110" s="47"/>
      <c r="AH110" s="48"/>
      <c r="AI110" s="48"/>
      <c r="AJ110" s="49">
        <f>SUM(AF110:AI110)</f>
        <v>0</v>
      </c>
      <c r="AK110" s="47"/>
      <c r="AL110" s="48"/>
      <c r="AM110" s="48"/>
      <c r="AN110" s="49">
        <f>SUM(AJ110:AM110)</f>
        <v>0</v>
      </c>
      <c r="AO110" s="47"/>
      <c r="AP110" s="48"/>
      <c r="AQ110" s="48"/>
      <c r="AR110" s="49">
        <f>SUM(AN110:AQ110)</f>
        <v>0</v>
      </c>
      <c r="AS110" s="47"/>
      <c r="AT110" s="48"/>
      <c r="AU110" s="48"/>
      <c r="AV110" s="49">
        <f>SUM(AR110:AU110)</f>
        <v>0</v>
      </c>
      <c r="AW110" s="47"/>
      <c r="AX110" s="48"/>
      <c r="AY110" s="48"/>
      <c r="AZ110" s="385">
        <f>SUM(AV110:AY110)</f>
        <v>0</v>
      </c>
      <c r="BA110" s="395">
        <f t="shared" si="58"/>
        <v>0</v>
      </c>
      <c r="BB110" s="410">
        <v>0</v>
      </c>
      <c r="BC110" s="403">
        <v>0</v>
      </c>
      <c r="BD110" s="391"/>
    </row>
    <row r="111" spans="1:56" s="55" customFormat="1" ht="26.4" hidden="1" x14ac:dyDescent="0.3">
      <c r="A111" s="8" t="s">
        <v>265</v>
      </c>
      <c r="B111" s="7" t="s">
        <v>264</v>
      </c>
      <c r="C111" s="52">
        <f>SUM(C108:C110)</f>
        <v>0</v>
      </c>
      <c r="D111" s="53">
        <f>SUM(D108:D110)</f>
        <v>0</v>
      </c>
      <c r="E111" s="397">
        <v>0</v>
      </c>
      <c r="F111" s="397">
        <v>0</v>
      </c>
      <c r="G111" s="54">
        <f>IF((SUM(C111:D111))=SUM(G108:G110),SUM(G108:G110),"HIBA!")</f>
        <v>0</v>
      </c>
      <c r="H111" s="52">
        <f>SUM(H108:H110)</f>
        <v>0</v>
      </c>
      <c r="I111" s="53">
        <f>SUM(I108:I110)</f>
        <v>0</v>
      </c>
      <c r="J111" s="397">
        <v>0</v>
      </c>
      <c r="K111" s="397">
        <v>0</v>
      </c>
      <c r="L111" s="54">
        <f>IF((SUM(G111:I111))=SUM(L108:L110),SUM(L108:L110),"HIBA!")</f>
        <v>0</v>
      </c>
      <c r="M111" s="52">
        <f>SUM(M108:M110)</f>
        <v>0</v>
      </c>
      <c r="N111" s="53">
        <f>SUM(N108:N110)</f>
        <v>0</v>
      </c>
      <c r="O111" s="53">
        <f>SUM(O108:O110)</f>
        <v>0</v>
      </c>
      <c r="P111" s="54">
        <f>IF((SUM(L111:O111))=SUM(P108:P110),SUM(P108:P110),"HIBA!")</f>
        <v>0</v>
      </c>
      <c r="Q111" s="52">
        <f>SUM(Q108:Q110)</f>
        <v>0</v>
      </c>
      <c r="R111" s="53">
        <f>SUM(R108:R110)</f>
        <v>0</v>
      </c>
      <c r="S111" s="53">
        <f>SUM(S108:S110)</f>
        <v>0</v>
      </c>
      <c r="T111" s="54">
        <f>IF((SUM(P111:S111))=SUM(T108:T110),SUM(T108:T110),"HIBA!")</f>
        <v>0</v>
      </c>
      <c r="U111" s="52">
        <f>SUM(U108:U110)</f>
        <v>0</v>
      </c>
      <c r="V111" s="53">
        <f>SUM(V108:V110)</f>
        <v>0</v>
      </c>
      <c r="W111" s="53">
        <f>SUM(W108:W110)</f>
        <v>0</v>
      </c>
      <c r="X111" s="54">
        <f>IF((SUM(T111:W111))=SUM(X108:X110),SUM(X108:X110),"HIBA!")</f>
        <v>0</v>
      </c>
      <c r="Y111" s="52">
        <f>SUM(Y108:Y110)</f>
        <v>0</v>
      </c>
      <c r="Z111" s="53">
        <f>SUM(Z108:Z110)</f>
        <v>0</v>
      </c>
      <c r="AA111" s="53">
        <f>SUM(AA108:AA110)</f>
        <v>0</v>
      </c>
      <c r="AB111" s="54">
        <f>IF((SUM(X111:AA111))=SUM(AB108:AB110),SUM(AB108:AB110),"HIBA!")</f>
        <v>0</v>
      </c>
      <c r="AC111" s="52">
        <f>SUM(AC108:AC110)</f>
        <v>0</v>
      </c>
      <c r="AD111" s="53">
        <f>SUM(AD108:AD110)</f>
        <v>0</v>
      </c>
      <c r="AE111" s="53">
        <f>SUM(AE108:AE110)</f>
        <v>0</v>
      </c>
      <c r="AF111" s="54">
        <f>IF((SUM(AB111:AE111))=SUM(AF108:AF110),SUM(AF108:AF110),"HIBA!")</f>
        <v>0</v>
      </c>
      <c r="AG111" s="52">
        <f>SUM(AG108:AG110)</f>
        <v>0</v>
      </c>
      <c r="AH111" s="53">
        <f>SUM(AH108:AH110)</f>
        <v>0</v>
      </c>
      <c r="AI111" s="53">
        <f>SUM(AI108:AI110)</f>
        <v>0</v>
      </c>
      <c r="AJ111" s="54">
        <f>IF((SUM(AF111:AI111))=SUM(AJ108:AJ110),SUM(AJ108:AJ110),"HIBA!")</f>
        <v>0</v>
      </c>
      <c r="AK111" s="52">
        <f>SUM(AK108:AK110)</f>
        <v>0</v>
      </c>
      <c r="AL111" s="53">
        <f>SUM(AL108:AL110)</f>
        <v>0</v>
      </c>
      <c r="AM111" s="53">
        <f>SUM(AM108:AM110)</f>
        <v>0</v>
      </c>
      <c r="AN111" s="54">
        <f>IF((SUM(AJ111:AM111))=SUM(AN108:AN110),SUM(AN108:AN110),"HIBA!")</f>
        <v>0</v>
      </c>
      <c r="AO111" s="52">
        <f>SUM(AO108:AO110)</f>
        <v>0</v>
      </c>
      <c r="AP111" s="53">
        <f>SUM(AP108:AP110)</f>
        <v>0</v>
      </c>
      <c r="AQ111" s="53">
        <f>SUM(AQ108:AQ110)</f>
        <v>0</v>
      </c>
      <c r="AR111" s="54">
        <f>IF((SUM(AN111:AQ111))=SUM(AR108:AR110),SUM(AR108:AR110),"HIBA!")</f>
        <v>0</v>
      </c>
      <c r="AS111" s="52">
        <f>SUM(AS108:AS110)</f>
        <v>0</v>
      </c>
      <c r="AT111" s="53">
        <f>SUM(AT108:AT110)</f>
        <v>0</v>
      </c>
      <c r="AU111" s="53">
        <f>SUM(AU108:AU110)</f>
        <v>0</v>
      </c>
      <c r="AV111" s="54">
        <f>IF((SUM(AR111:AU111))=SUM(AV108:AV110),SUM(AV108:AV110),"HIBA!")</f>
        <v>0</v>
      </c>
      <c r="AW111" s="52">
        <f>SUM(AW108:AW110)</f>
        <v>0</v>
      </c>
      <c r="AX111" s="53">
        <f>SUM(AX108:AX110)</f>
        <v>0</v>
      </c>
      <c r="AY111" s="53">
        <f>SUM(AY108:AY110)</f>
        <v>0</v>
      </c>
      <c r="AZ111" s="386">
        <f>IF((SUM(AV111:AY111))=SUM(AZ108:AZ110),SUM(AZ108:AZ110),"HIBA!")</f>
        <v>0</v>
      </c>
      <c r="BA111" s="395">
        <f t="shared" si="58"/>
        <v>0</v>
      </c>
      <c r="BB111" s="410">
        <v>0</v>
      </c>
      <c r="BC111" s="403">
        <v>0</v>
      </c>
      <c r="BD111" s="392"/>
    </row>
    <row r="112" spans="1:56" s="50" customFormat="1" hidden="1" x14ac:dyDescent="0.3">
      <c r="A112" s="10" t="s">
        <v>263</v>
      </c>
      <c r="B112" s="9" t="s">
        <v>262</v>
      </c>
      <c r="C112" s="47"/>
      <c r="D112" s="48"/>
      <c r="E112" s="397">
        <v>0</v>
      </c>
      <c r="F112" s="397">
        <v>0</v>
      </c>
      <c r="G112" s="49">
        <f>SUM(C112:D112)</f>
        <v>0</v>
      </c>
      <c r="H112" s="47"/>
      <c r="I112" s="48"/>
      <c r="J112" s="397">
        <v>0</v>
      </c>
      <c r="K112" s="397">
        <v>0</v>
      </c>
      <c r="L112" s="49">
        <f t="shared" ref="L112:L117" si="85">SUM(G112:I112)</f>
        <v>0</v>
      </c>
      <c r="M112" s="47"/>
      <c r="N112" s="48"/>
      <c r="O112" s="48"/>
      <c r="P112" s="49">
        <f t="shared" ref="P112:P117" si="86">SUM(L112:O112)</f>
        <v>0</v>
      </c>
      <c r="Q112" s="47"/>
      <c r="R112" s="48"/>
      <c r="S112" s="48"/>
      <c r="T112" s="49">
        <f t="shared" ref="T112:T117" si="87">SUM(P112:S112)</f>
        <v>0</v>
      </c>
      <c r="U112" s="47"/>
      <c r="V112" s="48"/>
      <c r="W112" s="48"/>
      <c r="X112" s="49">
        <f t="shared" ref="X112:X117" si="88">SUM(T112:W112)</f>
        <v>0</v>
      </c>
      <c r="Y112" s="47"/>
      <c r="Z112" s="48"/>
      <c r="AA112" s="48"/>
      <c r="AB112" s="49">
        <f t="shared" ref="AB112:AB117" si="89">SUM(X112:AA112)</f>
        <v>0</v>
      </c>
      <c r="AC112" s="47"/>
      <c r="AD112" s="48"/>
      <c r="AE112" s="48"/>
      <c r="AF112" s="49">
        <f t="shared" ref="AF112:AF117" si="90">SUM(AB112:AE112)</f>
        <v>0</v>
      </c>
      <c r="AG112" s="47"/>
      <c r="AH112" s="48"/>
      <c r="AI112" s="48"/>
      <c r="AJ112" s="49">
        <f t="shared" ref="AJ112:AJ117" si="91">SUM(AF112:AI112)</f>
        <v>0</v>
      </c>
      <c r="AK112" s="47"/>
      <c r="AL112" s="48"/>
      <c r="AM112" s="48"/>
      <c r="AN112" s="49">
        <f t="shared" ref="AN112:AN117" si="92">SUM(AJ112:AM112)</f>
        <v>0</v>
      </c>
      <c r="AO112" s="47"/>
      <c r="AP112" s="48"/>
      <c r="AQ112" s="48"/>
      <c r="AR112" s="49">
        <f t="shared" ref="AR112:AR117" si="93">SUM(AN112:AQ112)</f>
        <v>0</v>
      </c>
      <c r="AS112" s="47"/>
      <c r="AT112" s="48"/>
      <c r="AU112" s="48"/>
      <c r="AV112" s="49">
        <f t="shared" ref="AV112:AV117" si="94">SUM(AR112:AU112)</f>
        <v>0</v>
      </c>
      <c r="AW112" s="47"/>
      <c r="AX112" s="48"/>
      <c r="AY112" s="48"/>
      <c r="AZ112" s="385">
        <f t="shared" ref="AZ112:AZ117" si="95">SUM(AV112:AY112)</f>
        <v>0</v>
      </c>
      <c r="BA112" s="395">
        <f t="shared" si="58"/>
        <v>0</v>
      </c>
      <c r="BB112" s="410">
        <v>0</v>
      </c>
      <c r="BC112" s="403">
        <v>0</v>
      </c>
      <c r="BD112" s="391"/>
    </row>
    <row r="113" spans="1:56" s="50" customFormat="1" hidden="1" x14ac:dyDescent="0.3">
      <c r="A113" s="24" t="s">
        <v>261</v>
      </c>
      <c r="B113" s="23" t="s">
        <v>260</v>
      </c>
      <c r="C113" s="47"/>
      <c r="D113" s="48"/>
      <c r="E113" s="397">
        <v>0</v>
      </c>
      <c r="F113" s="397">
        <v>0</v>
      </c>
      <c r="G113" s="49">
        <f>SUM(C113:D113)</f>
        <v>0</v>
      </c>
      <c r="H113" s="47"/>
      <c r="I113" s="48"/>
      <c r="J113" s="397">
        <v>0</v>
      </c>
      <c r="K113" s="397">
        <v>0</v>
      </c>
      <c r="L113" s="49">
        <f t="shared" si="85"/>
        <v>0</v>
      </c>
      <c r="M113" s="47"/>
      <c r="N113" s="48"/>
      <c r="O113" s="48"/>
      <c r="P113" s="49">
        <f t="shared" si="86"/>
        <v>0</v>
      </c>
      <c r="Q113" s="47"/>
      <c r="R113" s="48"/>
      <c r="S113" s="48"/>
      <c r="T113" s="49">
        <f t="shared" si="87"/>
        <v>0</v>
      </c>
      <c r="U113" s="47"/>
      <c r="V113" s="48"/>
      <c r="W113" s="48"/>
      <c r="X113" s="49">
        <f t="shared" si="88"/>
        <v>0</v>
      </c>
      <c r="Y113" s="47"/>
      <c r="Z113" s="48"/>
      <c r="AA113" s="48"/>
      <c r="AB113" s="49">
        <f t="shared" si="89"/>
        <v>0</v>
      </c>
      <c r="AC113" s="47"/>
      <c r="AD113" s="48"/>
      <c r="AE113" s="48"/>
      <c r="AF113" s="49">
        <f t="shared" si="90"/>
        <v>0</v>
      </c>
      <c r="AG113" s="47"/>
      <c r="AH113" s="48"/>
      <c r="AI113" s="48"/>
      <c r="AJ113" s="49">
        <f t="shared" si="91"/>
        <v>0</v>
      </c>
      <c r="AK113" s="47"/>
      <c r="AL113" s="48"/>
      <c r="AM113" s="48"/>
      <c r="AN113" s="49">
        <f t="shared" si="92"/>
        <v>0</v>
      </c>
      <c r="AO113" s="47"/>
      <c r="AP113" s="48"/>
      <c r="AQ113" s="48"/>
      <c r="AR113" s="49">
        <f t="shared" si="93"/>
        <v>0</v>
      </c>
      <c r="AS113" s="47"/>
      <c r="AT113" s="48"/>
      <c r="AU113" s="48"/>
      <c r="AV113" s="49">
        <f t="shared" si="94"/>
        <v>0</v>
      </c>
      <c r="AW113" s="47"/>
      <c r="AX113" s="48"/>
      <c r="AY113" s="48"/>
      <c r="AZ113" s="385">
        <f t="shared" si="95"/>
        <v>0</v>
      </c>
      <c r="BA113" s="395">
        <f t="shared" si="58"/>
        <v>0</v>
      </c>
      <c r="BB113" s="410">
        <v>0</v>
      </c>
      <c r="BC113" s="403">
        <v>0</v>
      </c>
      <c r="BD113" s="391"/>
    </row>
    <row r="114" spans="1:56" s="50" customFormat="1" hidden="1" x14ac:dyDescent="0.3">
      <c r="A114" s="24" t="s">
        <v>259</v>
      </c>
      <c r="B114" s="23" t="s">
        <v>258</v>
      </c>
      <c r="C114" s="47"/>
      <c r="D114" s="48"/>
      <c r="E114" s="397">
        <v>0</v>
      </c>
      <c r="F114" s="397">
        <v>0</v>
      </c>
      <c r="G114" s="49">
        <f>SUM(C114:D114)</f>
        <v>0</v>
      </c>
      <c r="H114" s="47"/>
      <c r="I114" s="48"/>
      <c r="J114" s="397">
        <v>0</v>
      </c>
      <c r="K114" s="397">
        <v>0</v>
      </c>
      <c r="L114" s="49">
        <f t="shared" si="85"/>
        <v>0</v>
      </c>
      <c r="M114" s="47"/>
      <c r="N114" s="48"/>
      <c r="O114" s="48"/>
      <c r="P114" s="49">
        <f t="shared" si="86"/>
        <v>0</v>
      </c>
      <c r="Q114" s="47"/>
      <c r="R114" s="48"/>
      <c r="S114" s="48"/>
      <c r="T114" s="49">
        <f t="shared" si="87"/>
        <v>0</v>
      </c>
      <c r="U114" s="47"/>
      <c r="V114" s="48"/>
      <c r="W114" s="48"/>
      <c r="X114" s="49">
        <f t="shared" si="88"/>
        <v>0</v>
      </c>
      <c r="Y114" s="47"/>
      <c r="Z114" s="48"/>
      <c r="AA114" s="48"/>
      <c r="AB114" s="49">
        <f t="shared" si="89"/>
        <v>0</v>
      </c>
      <c r="AC114" s="47"/>
      <c r="AD114" s="48"/>
      <c r="AE114" s="48"/>
      <c r="AF114" s="49">
        <f t="shared" si="90"/>
        <v>0</v>
      </c>
      <c r="AG114" s="47"/>
      <c r="AH114" s="48"/>
      <c r="AI114" s="48"/>
      <c r="AJ114" s="49">
        <f t="shared" si="91"/>
        <v>0</v>
      </c>
      <c r="AK114" s="47"/>
      <c r="AL114" s="48"/>
      <c r="AM114" s="48"/>
      <c r="AN114" s="49">
        <f t="shared" si="92"/>
        <v>0</v>
      </c>
      <c r="AO114" s="47"/>
      <c r="AP114" s="48"/>
      <c r="AQ114" s="48"/>
      <c r="AR114" s="49">
        <f t="shared" si="93"/>
        <v>0</v>
      </c>
      <c r="AS114" s="47"/>
      <c r="AT114" s="48"/>
      <c r="AU114" s="48"/>
      <c r="AV114" s="49">
        <f t="shared" si="94"/>
        <v>0</v>
      </c>
      <c r="AW114" s="47"/>
      <c r="AX114" s="48"/>
      <c r="AY114" s="48"/>
      <c r="AZ114" s="385">
        <f t="shared" si="95"/>
        <v>0</v>
      </c>
      <c r="BA114" s="395">
        <f t="shared" si="58"/>
        <v>0</v>
      </c>
      <c r="BB114" s="410">
        <v>0</v>
      </c>
      <c r="BC114" s="403">
        <v>0</v>
      </c>
      <c r="BD114" s="391"/>
    </row>
    <row r="115" spans="1:56" s="50" customFormat="1" hidden="1" x14ac:dyDescent="0.3">
      <c r="A115" s="24" t="s">
        <v>257</v>
      </c>
      <c r="B115" s="23" t="s">
        <v>256</v>
      </c>
      <c r="C115" s="47"/>
      <c r="D115" s="48"/>
      <c r="E115" s="397">
        <v>0</v>
      </c>
      <c r="F115" s="397">
        <v>0</v>
      </c>
      <c r="G115" s="49">
        <f>SUM(C115:D115)</f>
        <v>0</v>
      </c>
      <c r="H115" s="47"/>
      <c r="I115" s="48"/>
      <c r="J115" s="397">
        <v>0</v>
      </c>
      <c r="K115" s="397">
        <v>0</v>
      </c>
      <c r="L115" s="49">
        <f t="shared" si="85"/>
        <v>0</v>
      </c>
      <c r="M115" s="47"/>
      <c r="N115" s="48"/>
      <c r="O115" s="48"/>
      <c r="P115" s="49">
        <f t="shared" si="86"/>
        <v>0</v>
      </c>
      <c r="Q115" s="47"/>
      <c r="R115" s="48"/>
      <c r="S115" s="48"/>
      <c r="T115" s="49">
        <f t="shared" si="87"/>
        <v>0</v>
      </c>
      <c r="U115" s="47"/>
      <c r="V115" s="48"/>
      <c r="W115" s="48"/>
      <c r="X115" s="49">
        <f t="shared" si="88"/>
        <v>0</v>
      </c>
      <c r="Y115" s="47"/>
      <c r="Z115" s="48"/>
      <c r="AA115" s="48"/>
      <c r="AB115" s="49">
        <f t="shared" si="89"/>
        <v>0</v>
      </c>
      <c r="AC115" s="47"/>
      <c r="AD115" s="48"/>
      <c r="AE115" s="48"/>
      <c r="AF115" s="49">
        <f t="shared" si="90"/>
        <v>0</v>
      </c>
      <c r="AG115" s="47"/>
      <c r="AH115" s="48"/>
      <c r="AI115" s="48"/>
      <c r="AJ115" s="49">
        <f t="shared" si="91"/>
        <v>0</v>
      </c>
      <c r="AK115" s="47"/>
      <c r="AL115" s="48"/>
      <c r="AM115" s="48"/>
      <c r="AN115" s="49">
        <f t="shared" si="92"/>
        <v>0</v>
      </c>
      <c r="AO115" s="47"/>
      <c r="AP115" s="48"/>
      <c r="AQ115" s="48"/>
      <c r="AR115" s="49">
        <f t="shared" si="93"/>
        <v>0</v>
      </c>
      <c r="AS115" s="47"/>
      <c r="AT115" s="48"/>
      <c r="AU115" s="48"/>
      <c r="AV115" s="49">
        <f t="shared" si="94"/>
        <v>0</v>
      </c>
      <c r="AW115" s="47"/>
      <c r="AX115" s="48"/>
      <c r="AY115" s="48"/>
      <c r="AZ115" s="385">
        <f t="shared" si="95"/>
        <v>0</v>
      </c>
      <c r="BA115" s="395">
        <f t="shared" si="58"/>
        <v>0</v>
      </c>
      <c r="BB115" s="410">
        <v>0</v>
      </c>
      <c r="BC115" s="403">
        <v>0</v>
      </c>
      <c r="BD115" s="391"/>
    </row>
    <row r="116" spans="1:56" s="50" customFormat="1" hidden="1" x14ac:dyDescent="0.3">
      <c r="A116" s="24" t="s">
        <v>255</v>
      </c>
      <c r="B116" s="23" t="s">
        <v>254</v>
      </c>
      <c r="C116" s="47"/>
      <c r="D116" s="48"/>
      <c r="E116" s="397">
        <v>0</v>
      </c>
      <c r="F116" s="397">
        <v>0</v>
      </c>
      <c r="G116" s="49"/>
      <c r="H116" s="47"/>
      <c r="I116" s="48"/>
      <c r="J116" s="397">
        <v>0</v>
      </c>
      <c r="K116" s="397">
        <v>0</v>
      </c>
      <c r="L116" s="49">
        <f t="shared" si="85"/>
        <v>0</v>
      </c>
      <c r="M116" s="47"/>
      <c r="N116" s="48"/>
      <c r="O116" s="48"/>
      <c r="P116" s="49">
        <f t="shared" si="86"/>
        <v>0</v>
      </c>
      <c r="Q116" s="47"/>
      <c r="R116" s="48"/>
      <c r="S116" s="48"/>
      <c r="T116" s="49">
        <f t="shared" si="87"/>
        <v>0</v>
      </c>
      <c r="U116" s="47"/>
      <c r="V116" s="48"/>
      <c r="W116" s="48"/>
      <c r="X116" s="49">
        <f t="shared" si="88"/>
        <v>0</v>
      </c>
      <c r="Y116" s="47"/>
      <c r="Z116" s="48"/>
      <c r="AA116" s="48"/>
      <c r="AB116" s="49">
        <f t="shared" si="89"/>
        <v>0</v>
      </c>
      <c r="AC116" s="47"/>
      <c r="AD116" s="48"/>
      <c r="AE116" s="48"/>
      <c r="AF116" s="49">
        <f t="shared" si="90"/>
        <v>0</v>
      </c>
      <c r="AG116" s="47"/>
      <c r="AH116" s="48"/>
      <c r="AI116" s="48"/>
      <c r="AJ116" s="49">
        <f t="shared" si="91"/>
        <v>0</v>
      </c>
      <c r="AK116" s="47"/>
      <c r="AL116" s="48"/>
      <c r="AM116" s="48"/>
      <c r="AN116" s="49">
        <f t="shared" si="92"/>
        <v>0</v>
      </c>
      <c r="AO116" s="47"/>
      <c r="AP116" s="48"/>
      <c r="AQ116" s="48"/>
      <c r="AR116" s="49">
        <f t="shared" si="93"/>
        <v>0</v>
      </c>
      <c r="AS116" s="47"/>
      <c r="AT116" s="48"/>
      <c r="AU116" s="48"/>
      <c r="AV116" s="49">
        <f t="shared" si="94"/>
        <v>0</v>
      </c>
      <c r="AW116" s="47"/>
      <c r="AX116" s="48"/>
      <c r="AY116" s="48"/>
      <c r="AZ116" s="385">
        <f t="shared" si="95"/>
        <v>0</v>
      </c>
      <c r="BA116" s="395">
        <f t="shared" si="58"/>
        <v>0</v>
      </c>
      <c r="BB116" s="410">
        <v>0</v>
      </c>
      <c r="BC116" s="403">
        <v>0</v>
      </c>
      <c r="BD116" s="391"/>
    </row>
    <row r="117" spans="1:56" s="50" customFormat="1" hidden="1" x14ac:dyDescent="0.3">
      <c r="A117" s="24" t="s">
        <v>253</v>
      </c>
      <c r="B117" s="23" t="s">
        <v>252</v>
      </c>
      <c r="C117" s="47"/>
      <c r="D117" s="48"/>
      <c r="E117" s="397">
        <v>0</v>
      </c>
      <c r="F117" s="397">
        <v>0</v>
      </c>
      <c r="G117" s="49"/>
      <c r="H117" s="47"/>
      <c r="I117" s="48"/>
      <c r="J117" s="397">
        <v>0</v>
      </c>
      <c r="K117" s="397">
        <v>0</v>
      </c>
      <c r="L117" s="49">
        <f t="shared" si="85"/>
        <v>0</v>
      </c>
      <c r="M117" s="47"/>
      <c r="N117" s="48"/>
      <c r="O117" s="48"/>
      <c r="P117" s="49">
        <f t="shared" si="86"/>
        <v>0</v>
      </c>
      <c r="Q117" s="47"/>
      <c r="R117" s="48"/>
      <c r="S117" s="48"/>
      <c r="T117" s="49">
        <f t="shared" si="87"/>
        <v>0</v>
      </c>
      <c r="U117" s="47"/>
      <c r="V117" s="48"/>
      <c r="W117" s="48"/>
      <c r="X117" s="49">
        <f t="shared" si="88"/>
        <v>0</v>
      </c>
      <c r="Y117" s="47"/>
      <c r="Z117" s="48"/>
      <c r="AA117" s="48"/>
      <c r="AB117" s="49">
        <f t="shared" si="89"/>
        <v>0</v>
      </c>
      <c r="AC117" s="47"/>
      <c r="AD117" s="48"/>
      <c r="AE117" s="48"/>
      <c r="AF117" s="49">
        <f t="shared" si="90"/>
        <v>0</v>
      </c>
      <c r="AG117" s="47"/>
      <c r="AH117" s="48"/>
      <c r="AI117" s="48"/>
      <c r="AJ117" s="49">
        <f t="shared" si="91"/>
        <v>0</v>
      </c>
      <c r="AK117" s="47"/>
      <c r="AL117" s="48"/>
      <c r="AM117" s="48"/>
      <c r="AN117" s="49">
        <f t="shared" si="92"/>
        <v>0</v>
      </c>
      <c r="AO117" s="47"/>
      <c r="AP117" s="48"/>
      <c r="AQ117" s="48"/>
      <c r="AR117" s="49">
        <f t="shared" si="93"/>
        <v>0</v>
      </c>
      <c r="AS117" s="47"/>
      <c r="AT117" s="48"/>
      <c r="AU117" s="48"/>
      <c r="AV117" s="49">
        <f t="shared" si="94"/>
        <v>0</v>
      </c>
      <c r="AW117" s="47"/>
      <c r="AX117" s="48"/>
      <c r="AY117" s="48"/>
      <c r="AZ117" s="385">
        <f t="shared" si="95"/>
        <v>0</v>
      </c>
      <c r="BA117" s="395">
        <f t="shared" si="58"/>
        <v>0</v>
      </c>
      <c r="BB117" s="410">
        <v>0</v>
      </c>
      <c r="BC117" s="403">
        <v>0</v>
      </c>
      <c r="BD117" s="391"/>
    </row>
    <row r="118" spans="1:56" s="55" customFormat="1" hidden="1" x14ac:dyDescent="0.3">
      <c r="A118" s="8" t="s">
        <v>251</v>
      </c>
      <c r="B118" s="7" t="s">
        <v>250</v>
      </c>
      <c r="C118" s="52">
        <f>SUM(C112:C115)</f>
        <v>0</v>
      </c>
      <c r="D118" s="53">
        <f>SUM(D112:D115)</f>
        <v>0</v>
      </c>
      <c r="E118" s="397">
        <v>0</v>
      </c>
      <c r="F118" s="397">
        <v>0</v>
      </c>
      <c r="G118" s="54">
        <f>IF((SUM(C118:D118))=SUM(G112:G117),SUM(G112:G117),"HIBA!")</f>
        <v>0</v>
      </c>
      <c r="H118" s="52">
        <f>SUM(H112:H115)</f>
        <v>0</v>
      </c>
      <c r="I118" s="53">
        <f>SUM(I112:I115)</f>
        <v>0</v>
      </c>
      <c r="J118" s="397">
        <v>0</v>
      </c>
      <c r="K118" s="397">
        <v>0</v>
      </c>
      <c r="L118" s="54">
        <f>IF((SUM(G118:I118))=SUM(L112:L117),SUM(L112:L117),"HIBA!")</f>
        <v>0</v>
      </c>
      <c r="M118" s="52">
        <f>SUM(M112:M115)</f>
        <v>0</v>
      </c>
      <c r="N118" s="53">
        <f>SUM(N112:N115)</f>
        <v>0</v>
      </c>
      <c r="O118" s="53">
        <f>SUM(O112:O115)</f>
        <v>0</v>
      </c>
      <c r="P118" s="54">
        <f>IF((SUM(L118:O118))=SUM(P112:P117),SUM(P112:P117),"HIBA!")</f>
        <v>0</v>
      </c>
      <c r="Q118" s="52">
        <f>SUM(Q112:Q115)</f>
        <v>0</v>
      </c>
      <c r="R118" s="53">
        <f>SUM(R112:R115)</f>
        <v>0</v>
      </c>
      <c r="S118" s="53">
        <f>SUM(S112:S115)</f>
        <v>0</v>
      </c>
      <c r="T118" s="54">
        <f>IF((SUM(P118:S118))=SUM(T112:T117),SUM(T112:T117),"HIBA!")</f>
        <v>0</v>
      </c>
      <c r="U118" s="52">
        <f>SUM(U112:U115)</f>
        <v>0</v>
      </c>
      <c r="V118" s="53">
        <f>SUM(V112:V115)</f>
        <v>0</v>
      </c>
      <c r="W118" s="53">
        <f>SUM(W112:W115)</f>
        <v>0</v>
      </c>
      <c r="X118" s="54">
        <f>IF((SUM(T118:W118))=SUM(X112:X117),SUM(X112:X117),"HIBA!")</f>
        <v>0</v>
      </c>
      <c r="Y118" s="52">
        <f>SUM(Y112:Y115)</f>
        <v>0</v>
      </c>
      <c r="Z118" s="53">
        <f>SUM(Z112:Z115)</f>
        <v>0</v>
      </c>
      <c r="AA118" s="53">
        <f>SUM(AA112:AA115)</f>
        <v>0</v>
      </c>
      <c r="AB118" s="54">
        <f>IF((SUM(X118:AA118))=SUM(AB112:AB117),SUM(AB112:AB117),"HIBA!")</f>
        <v>0</v>
      </c>
      <c r="AC118" s="52">
        <f>SUM(AC112:AC115)</f>
        <v>0</v>
      </c>
      <c r="AD118" s="53">
        <f>SUM(AD112:AD115)</f>
        <v>0</v>
      </c>
      <c r="AE118" s="53">
        <f>SUM(AE112:AE115)</f>
        <v>0</v>
      </c>
      <c r="AF118" s="54">
        <f>IF((SUM(AB118:AE118))=SUM(AF112:AF117),SUM(AF112:AF117),"HIBA!")</f>
        <v>0</v>
      </c>
      <c r="AG118" s="52">
        <f>SUM(AG112:AG115)</f>
        <v>0</v>
      </c>
      <c r="AH118" s="53">
        <f>SUM(AH112:AH115)</f>
        <v>0</v>
      </c>
      <c r="AI118" s="53">
        <f>SUM(AI112:AI115)</f>
        <v>0</v>
      </c>
      <c r="AJ118" s="54">
        <f>IF((SUM(AF118:AI118))=SUM(AJ112:AJ117),SUM(AJ112:AJ117),"HIBA!")</f>
        <v>0</v>
      </c>
      <c r="AK118" s="52">
        <f>SUM(AK112:AK115)</f>
        <v>0</v>
      </c>
      <c r="AL118" s="53">
        <f>SUM(AL112:AL115)</f>
        <v>0</v>
      </c>
      <c r="AM118" s="53">
        <f>SUM(AM112:AM115)</f>
        <v>0</v>
      </c>
      <c r="AN118" s="54">
        <f>IF((SUM(AJ118:AM118))=SUM(AN112:AN117),SUM(AN112:AN117),"HIBA!")</f>
        <v>0</v>
      </c>
      <c r="AO118" s="52">
        <f>SUM(AO112:AO115)</f>
        <v>0</v>
      </c>
      <c r="AP118" s="53">
        <f>SUM(AP112:AP115)</f>
        <v>0</v>
      </c>
      <c r="AQ118" s="53">
        <f>SUM(AQ112:AQ115)</f>
        <v>0</v>
      </c>
      <c r="AR118" s="54">
        <f>IF((SUM(AN118:AQ118))=SUM(AR112:AR117),SUM(AR112:AR117),"HIBA!")</f>
        <v>0</v>
      </c>
      <c r="AS118" s="52">
        <f>SUM(AS112:AS115)</f>
        <v>0</v>
      </c>
      <c r="AT118" s="53">
        <f>SUM(AT112:AT115)</f>
        <v>0</v>
      </c>
      <c r="AU118" s="53">
        <f>SUM(AU112:AU115)</f>
        <v>0</v>
      </c>
      <c r="AV118" s="54">
        <f>IF((SUM(AR118:AU118))=SUM(AV112:AV117),SUM(AV112:AV117),"HIBA!")</f>
        <v>0</v>
      </c>
      <c r="AW118" s="52">
        <f>SUM(AW112:AW115)</f>
        <v>0</v>
      </c>
      <c r="AX118" s="53">
        <f>SUM(AX112:AX115)</f>
        <v>0</v>
      </c>
      <c r="AY118" s="53">
        <f>SUM(AY112:AY115)</f>
        <v>0</v>
      </c>
      <c r="AZ118" s="386">
        <f>IF((SUM(AV118:AY118))=SUM(AZ112:AZ117),SUM(AZ112:AZ117),"HIBA!")</f>
        <v>0</v>
      </c>
      <c r="BA118" s="395">
        <f t="shared" si="58"/>
        <v>0</v>
      </c>
      <c r="BB118" s="410">
        <v>0</v>
      </c>
      <c r="BC118" s="403">
        <v>0</v>
      </c>
      <c r="BD118" s="392"/>
    </row>
    <row r="119" spans="1:56" s="50" customFormat="1" hidden="1" x14ac:dyDescent="0.3">
      <c r="A119" s="10" t="s">
        <v>249</v>
      </c>
      <c r="B119" s="9" t="s">
        <v>248</v>
      </c>
      <c r="C119" s="47"/>
      <c r="D119" s="48"/>
      <c r="E119" s="397">
        <v>0</v>
      </c>
      <c r="F119" s="397">
        <v>0</v>
      </c>
      <c r="G119" s="49">
        <f t="shared" ref="G119:G126" si="96">SUM(C119:D119)</f>
        <v>0</v>
      </c>
      <c r="H119" s="47"/>
      <c r="I119" s="48"/>
      <c r="J119" s="397">
        <v>0</v>
      </c>
      <c r="K119" s="397">
        <v>0</v>
      </c>
      <c r="L119" s="49">
        <f t="shared" ref="L119:L126" si="97">SUM(G119:I119)</f>
        <v>0</v>
      </c>
      <c r="M119" s="47"/>
      <c r="N119" s="48"/>
      <c r="O119" s="48"/>
      <c r="P119" s="49">
        <f t="shared" ref="P119:P126" si="98">SUM(L119:O119)</f>
        <v>0</v>
      </c>
      <c r="Q119" s="47"/>
      <c r="R119" s="48"/>
      <c r="S119" s="48"/>
      <c r="T119" s="49">
        <f t="shared" ref="T119:T126" si="99">SUM(P119:S119)</f>
        <v>0</v>
      </c>
      <c r="U119" s="47"/>
      <c r="V119" s="48"/>
      <c r="W119" s="48"/>
      <c r="X119" s="49">
        <f t="shared" ref="X119:X126" si="100">SUM(T119:W119)</f>
        <v>0</v>
      </c>
      <c r="Y119" s="47"/>
      <c r="Z119" s="48"/>
      <c r="AA119" s="48"/>
      <c r="AB119" s="49">
        <f t="shared" ref="AB119:AB126" si="101">SUM(X119:AA119)</f>
        <v>0</v>
      </c>
      <c r="AC119" s="47"/>
      <c r="AD119" s="48"/>
      <c r="AE119" s="48"/>
      <c r="AF119" s="49">
        <f t="shared" ref="AF119:AF126" si="102">SUM(AB119:AE119)</f>
        <v>0</v>
      </c>
      <c r="AG119" s="47"/>
      <c r="AH119" s="48"/>
      <c r="AI119" s="48"/>
      <c r="AJ119" s="49">
        <f t="shared" ref="AJ119:AJ126" si="103">SUM(AF119:AI119)</f>
        <v>0</v>
      </c>
      <c r="AK119" s="47"/>
      <c r="AL119" s="48"/>
      <c r="AM119" s="48"/>
      <c r="AN119" s="49">
        <f t="shared" ref="AN119:AN126" si="104">SUM(AJ119:AM119)</f>
        <v>0</v>
      </c>
      <c r="AO119" s="47"/>
      <c r="AP119" s="48"/>
      <c r="AQ119" s="48"/>
      <c r="AR119" s="49">
        <f t="shared" ref="AR119:AR126" si="105">SUM(AN119:AQ119)</f>
        <v>0</v>
      </c>
      <c r="AS119" s="47"/>
      <c r="AT119" s="48"/>
      <c r="AU119" s="48"/>
      <c r="AV119" s="49">
        <f t="shared" ref="AV119:AV126" si="106">SUM(AR119:AU119)</f>
        <v>0</v>
      </c>
      <c r="AW119" s="47"/>
      <c r="AX119" s="48"/>
      <c r="AY119" s="48"/>
      <c r="AZ119" s="385">
        <f t="shared" ref="AZ119:AZ126" si="107">SUM(AV119:AY119)</f>
        <v>0</v>
      </c>
      <c r="BA119" s="395">
        <f t="shared" si="58"/>
        <v>0</v>
      </c>
      <c r="BB119" s="410">
        <v>0</v>
      </c>
      <c r="BC119" s="403">
        <v>0</v>
      </c>
      <c r="BD119" s="391"/>
    </row>
    <row r="120" spans="1:56" s="50" customFormat="1" ht="26.4" x14ac:dyDescent="0.3">
      <c r="A120" s="10" t="s">
        <v>247</v>
      </c>
      <c r="B120" s="9" t="s">
        <v>246</v>
      </c>
      <c r="C120" s="47">
        <v>2639950</v>
      </c>
      <c r="D120" s="48"/>
      <c r="E120" s="397">
        <v>0</v>
      </c>
      <c r="F120" s="397">
        <v>0</v>
      </c>
      <c r="G120" s="49">
        <f t="shared" si="96"/>
        <v>2639950</v>
      </c>
      <c r="H120" s="47">
        <v>1376780</v>
      </c>
      <c r="I120" s="48"/>
      <c r="J120" s="397">
        <v>0</v>
      </c>
      <c r="K120" s="397">
        <v>0</v>
      </c>
      <c r="L120" s="49">
        <f t="shared" si="97"/>
        <v>4016730</v>
      </c>
      <c r="M120" s="47"/>
      <c r="N120" s="48"/>
      <c r="O120" s="48"/>
      <c r="P120" s="49">
        <f t="shared" si="98"/>
        <v>4016730</v>
      </c>
      <c r="Q120" s="47"/>
      <c r="R120" s="48"/>
      <c r="S120" s="48"/>
      <c r="T120" s="49">
        <f t="shared" si="99"/>
        <v>4016730</v>
      </c>
      <c r="U120" s="47"/>
      <c r="V120" s="48"/>
      <c r="W120" s="48"/>
      <c r="X120" s="49">
        <f t="shared" si="100"/>
        <v>4016730</v>
      </c>
      <c r="Y120" s="47"/>
      <c r="Z120" s="48"/>
      <c r="AA120" s="48"/>
      <c r="AB120" s="49">
        <f t="shared" si="101"/>
        <v>4016730</v>
      </c>
      <c r="AC120" s="47"/>
      <c r="AD120" s="48"/>
      <c r="AE120" s="48"/>
      <c r="AF120" s="49">
        <f t="shared" si="102"/>
        <v>4016730</v>
      </c>
      <c r="AG120" s="47"/>
      <c r="AH120" s="48"/>
      <c r="AI120" s="48"/>
      <c r="AJ120" s="49">
        <f t="shared" si="103"/>
        <v>4016730</v>
      </c>
      <c r="AK120" s="47"/>
      <c r="AL120" s="48"/>
      <c r="AM120" s="48"/>
      <c r="AN120" s="49">
        <f t="shared" si="104"/>
        <v>4016730</v>
      </c>
      <c r="AO120" s="47"/>
      <c r="AP120" s="48"/>
      <c r="AQ120" s="48"/>
      <c r="AR120" s="49">
        <f t="shared" si="105"/>
        <v>4016730</v>
      </c>
      <c r="AS120" s="47"/>
      <c r="AT120" s="48"/>
      <c r="AU120" s="48"/>
      <c r="AV120" s="49">
        <f t="shared" si="106"/>
        <v>4016730</v>
      </c>
      <c r="AW120" s="47"/>
      <c r="AX120" s="48"/>
      <c r="AY120" s="48"/>
      <c r="AZ120" s="385">
        <f t="shared" si="107"/>
        <v>4016730</v>
      </c>
      <c r="BA120" s="395">
        <f t="shared" si="58"/>
        <v>-178404</v>
      </c>
      <c r="BB120" s="410">
        <v>0</v>
      </c>
      <c r="BC120" s="403">
        <v>0</v>
      </c>
      <c r="BD120" s="391">
        <v>3838326</v>
      </c>
    </row>
    <row r="121" spans="1:56" s="50" customFormat="1" hidden="1" x14ac:dyDescent="0.3">
      <c r="A121" s="316" t="s">
        <v>245</v>
      </c>
      <c r="B121" s="317" t="s">
        <v>244</v>
      </c>
      <c r="C121" s="318"/>
      <c r="D121" s="319"/>
      <c r="E121" s="397">
        <v>0</v>
      </c>
      <c r="F121" s="397">
        <v>0</v>
      </c>
      <c r="G121" s="320">
        <f t="shared" si="96"/>
        <v>0</v>
      </c>
      <c r="H121" s="318"/>
      <c r="I121" s="319"/>
      <c r="J121" s="397">
        <v>0</v>
      </c>
      <c r="K121" s="397">
        <v>0</v>
      </c>
      <c r="L121" s="320">
        <f t="shared" si="97"/>
        <v>0</v>
      </c>
      <c r="M121" s="318"/>
      <c r="N121" s="319"/>
      <c r="O121" s="319"/>
      <c r="P121" s="320">
        <f t="shared" si="98"/>
        <v>0</v>
      </c>
      <c r="Q121" s="47"/>
      <c r="R121" s="48"/>
      <c r="S121" s="48"/>
      <c r="T121" s="49">
        <f t="shared" si="99"/>
        <v>0</v>
      </c>
      <c r="U121" s="47"/>
      <c r="V121" s="48"/>
      <c r="W121" s="48"/>
      <c r="X121" s="49">
        <f t="shared" si="100"/>
        <v>0</v>
      </c>
      <c r="Y121" s="47"/>
      <c r="Z121" s="48"/>
      <c r="AA121" s="48"/>
      <c r="AB121" s="49">
        <f t="shared" si="101"/>
        <v>0</v>
      </c>
      <c r="AC121" s="47"/>
      <c r="AD121" s="48"/>
      <c r="AE121" s="48"/>
      <c r="AF121" s="49">
        <f t="shared" si="102"/>
        <v>0</v>
      </c>
      <c r="AG121" s="47"/>
      <c r="AH121" s="48"/>
      <c r="AI121" s="48"/>
      <c r="AJ121" s="49">
        <f t="shared" si="103"/>
        <v>0</v>
      </c>
      <c r="AK121" s="47"/>
      <c r="AL121" s="48"/>
      <c r="AM121" s="48"/>
      <c r="AN121" s="49">
        <f t="shared" si="104"/>
        <v>0</v>
      </c>
      <c r="AO121" s="47"/>
      <c r="AP121" s="48"/>
      <c r="AQ121" s="48"/>
      <c r="AR121" s="49">
        <f t="shared" si="105"/>
        <v>0</v>
      </c>
      <c r="AS121" s="47"/>
      <c r="AT121" s="48"/>
      <c r="AU121" s="48"/>
      <c r="AV121" s="49">
        <f t="shared" si="106"/>
        <v>0</v>
      </c>
      <c r="AW121" s="47"/>
      <c r="AX121" s="48"/>
      <c r="AY121" s="48"/>
      <c r="AZ121" s="385">
        <f t="shared" si="107"/>
        <v>0</v>
      </c>
      <c r="BA121" s="395">
        <f t="shared" si="58"/>
        <v>0</v>
      </c>
      <c r="BB121" s="410">
        <v>0</v>
      </c>
      <c r="BC121" s="403">
        <v>0</v>
      </c>
      <c r="BD121" s="391"/>
    </row>
    <row r="122" spans="1:56" s="50" customFormat="1" hidden="1" x14ac:dyDescent="0.3">
      <c r="A122" s="10" t="s">
        <v>243</v>
      </c>
      <c r="B122" s="9" t="s">
        <v>242</v>
      </c>
      <c r="C122" s="47"/>
      <c r="D122" s="48"/>
      <c r="E122" s="397">
        <v>0</v>
      </c>
      <c r="F122" s="397">
        <v>0</v>
      </c>
      <c r="G122" s="49">
        <f t="shared" si="96"/>
        <v>0</v>
      </c>
      <c r="H122" s="47"/>
      <c r="I122" s="48"/>
      <c r="J122" s="397">
        <v>0</v>
      </c>
      <c r="K122" s="397">
        <v>0</v>
      </c>
      <c r="L122" s="49">
        <f t="shared" si="97"/>
        <v>0</v>
      </c>
      <c r="M122" s="47"/>
      <c r="N122" s="48"/>
      <c r="O122" s="48"/>
      <c r="P122" s="49">
        <f t="shared" si="98"/>
        <v>0</v>
      </c>
      <c r="Q122" s="47"/>
      <c r="R122" s="48"/>
      <c r="S122" s="48"/>
      <c r="T122" s="49">
        <f t="shared" si="99"/>
        <v>0</v>
      </c>
      <c r="U122" s="47"/>
      <c r="V122" s="48"/>
      <c r="W122" s="48"/>
      <c r="X122" s="49">
        <f t="shared" si="100"/>
        <v>0</v>
      </c>
      <c r="Y122" s="47"/>
      <c r="Z122" s="48"/>
      <c r="AA122" s="48"/>
      <c r="AB122" s="49">
        <f t="shared" si="101"/>
        <v>0</v>
      </c>
      <c r="AC122" s="47"/>
      <c r="AD122" s="48"/>
      <c r="AE122" s="48"/>
      <c r="AF122" s="49">
        <f t="shared" si="102"/>
        <v>0</v>
      </c>
      <c r="AG122" s="47"/>
      <c r="AH122" s="48"/>
      <c r="AI122" s="48"/>
      <c r="AJ122" s="49">
        <f t="shared" si="103"/>
        <v>0</v>
      </c>
      <c r="AK122" s="47"/>
      <c r="AL122" s="48"/>
      <c r="AM122" s="48"/>
      <c r="AN122" s="49">
        <f t="shared" si="104"/>
        <v>0</v>
      </c>
      <c r="AO122" s="47"/>
      <c r="AP122" s="48"/>
      <c r="AQ122" s="48"/>
      <c r="AR122" s="49">
        <f t="shared" si="105"/>
        <v>0</v>
      </c>
      <c r="AS122" s="47"/>
      <c r="AT122" s="48"/>
      <c r="AU122" s="48"/>
      <c r="AV122" s="49">
        <f t="shared" si="106"/>
        <v>0</v>
      </c>
      <c r="AW122" s="47"/>
      <c r="AX122" s="48"/>
      <c r="AY122" s="48"/>
      <c r="AZ122" s="385">
        <f t="shared" si="107"/>
        <v>0</v>
      </c>
      <c r="BA122" s="395">
        <f t="shared" si="58"/>
        <v>0</v>
      </c>
      <c r="BB122" s="410">
        <v>0</v>
      </c>
      <c r="BC122" s="403">
        <v>0</v>
      </c>
      <c r="BD122" s="391"/>
    </row>
    <row r="123" spans="1:56" s="50" customFormat="1" hidden="1" x14ac:dyDescent="0.3">
      <c r="A123" s="10" t="s">
        <v>241</v>
      </c>
      <c r="B123" s="9" t="s">
        <v>240</v>
      </c>
      <c r="C123" s="47"/>
      <c r="D123" s="48"/>
      <c r="E123" s="397">
        <v>0</v>
      </c>
      <c r="F123" s="397">
        <v>0</v>
      </c>
      <c r="G123" s="49">
        <f t="shared" si="96"/>
        <v>0</v>
      </c>
      <c r="H123" s="47"/>
      <c r="I123" s="48"/>
      <c r="J123" s="397">
        <v>0</v>
      </c>
      <c r="K123" s="397">
        <v>0</v>
      </c>
      <c r="L123" s="49">
        <f t="shared" si="97"/>
        <v>0</v>
      </c>
      <c r="M123" s="47"/>
      <c r="N123" s="48"/>
      <c r="O123" s="48"/>
      <c r="P123" s="49">
        <f t="shared" si="98"/>
        <v>0</v>
      </c>
      <c r="Q123" s="47"/>
      <c r="R123" s="48"/>
      <c r="S123" s="48"/>
      <c r="T123" s="49">
        <f t="shared" si="99"/>
        <v>0</v>
      </c>
      <c r="U123" s="47"/>
      <c r="V123" s="48"/>
      <c r="W123" s="48"/>
      <c r="X123" s="49">
        <f t="shared" si="100"/>
        <v>0</v>
      </c>
      <c r="Y123" s="47"/>
      <c r="Z123" s="48"/>
      <c r="AA123" s="48"/>
      <c r="AB123" s="49">
        <f t="shared" si="101"/>
        <v>0</v>
      </c>
      <c r="AC123" s="47"/>
      <c r="AD123" s="48"/>
      <c r="AE123" s="48"/>
      <c r="AF123" s="49">
        <f t="shared" si="102"/>
        <v>0</v>
      </c>
      <c r="AG123" s="47"/>
      <c r="AH123" s="48"/>
      <c r="AI123" s="48"/>
      <c r="AJ123" s="49">
        <f t="shared" si="103"/>
        <v>0</v>
      </c>
      <c r="AK123" s="47"/>
      <c r="AL123" s="48"/>
      <c r="AM123" s="48"/>
      <c r="AN123" s="49">
        <f t="shared" si="104"/>
        <v>0</v>
      </c>
      <c r="AO123" s="47"/>
      <c r="AP123" s="48"/>
      <c r="AQ123" s="48"/>
      <c r="AR123" s="49">
        <f t="shared" si="105"/>
        <v>0</v>
      </c>
      <c r="AS123" s="47"/>
      <c r="AT123" s="48"/>
      <c r="AU123" s="48"/>
      <c r="AV123" s="49">
        <f t="shared" si="106"/>
        <v>0</v>
      </c>
      <c r="AW123" s="47"/>
      <c r="AX123" s="48"/>
      <c r="AY123" s="48"/>
      <c r="AZ123" s="385">
        <f t="shared" si="107"/>
        <v>0</v>
      </c>
      <c r="BA123" s="395">
        <f t="shared" si="58"/>
        <v>0</v>
      </c>
      <c r="BB123" s="410">
        <v>0</v>
      </c>
      <c r="BC123" s="403">
        <v>0</v>
      </c>
      <c r="BD123" s="391"/>
    </row>
    <row r="124" spans="1:56" s="50" customFormat="1" hidden="1" x14ac:dyDescent="0.3">
      <c r="A124" s="10" t="s">
        <v>239</v>
      </c>
      <c r="B124" s="9" t="s">
        <v>238</v>
      </c>
      <c r="C124" s="47"/>
      <c r="D124" s="48"/>
      <c r="E124" s="397">
        <v>0</v>
      </c>
      <c r="F124" s="397">
        <v>0</v>
      </c>
      <c r="G124" s="49">
        <f t="shared" si="96"/>
        <v>0</v>
      </c>
      <c r="H124" s="47"/>
      <c r="I124" s="48"/>
      <c r="J124" s="397">
        <v>0</v>
      </c>
      <c r="K124" s="397">
        <v>0</v>
      </c>
      <c r="L124" s="49">
        <f t="shared" si="97"/>
        <v>0</v>
      </c>
      <c r="M124" s="47"/>
      <c r="N124" s="48"/>
      <c r="O124" s="48"/>
      <c r="P124" s="49">
        <f t="shared" si="98"/>
        <v>0</v>
      </c>
      <c r="Q124" s="47"/>
      <c r="R124" s="48"/>
      <c r="S124" s="48"/>
      <c r="T124" s="49">
        <f t="shared" si="99"/>
        <v>0</v>
      </c>
      <c r="U124" s="47"/>
      <c r="V124" s="48"/>
      <c r="W124" s="48"/>
      <c r="X124" s="49">
        <f t="shared" si="100"/>
        <v>0</v>
      </c>
      <c r="Y124" s="47"/>
      <c r="Z124" s="48"/>
      <c r="AA124" s="48"/>
      <c r="AB124" s="49">
        <f t="shared" si="101"/>
        <v>0</v>
      </c>
      <c r="AC124" s="47"/>
      <c r="AD124" s="48"/>
      <c r="AE124" s="48"/>
      <c r="AF124" s="49">
        <f t="shared" si="102"/>
        <v>0</v>
      </c>
      <c r="AG124" s="47"/>
      <c r="AH124" s="48"/>
      <c r="AI124" s="48"/>
      <c r="AJ124" s="49">
        <f t="shared" si="103"/>
        <v>0</v>
      </c>
      <c r="AK124" s="47"/>
      <c r="AL124" s="48"/>
      <c r="AM124" s="48"/>
      <c r="AN124" s="49">
        <f t="shared" si="104"/>
        <v>0</v>
      </c>
      <c r="AO124" s="47"/>
      <c r="AP124" s="48"/>
      <c r="AQ124" s="48"/>
      <c r="AR124" s="49">
        <f t="shared" si="105"/>
        <v>0</v>
      </c>
      <c r="AS124" s="47"/>
      <c r="AT124" s="48"/>
      <c r="AU124" s="48"/>
      <c r="AV124" s="49">
        <f t="shared" si="106"/>
        <v>0</v>
      </c>
      <c r="AW124" s="47"/>
      <c r="AX124" s="48"/>
      <c r="AY124" s="48"/>
      <c r="AZ124" s="385">
        <f t="shared" si="107"/>
        <v>0</v>
      </c>
      <c r="BA124" s="395">
        <f t="shared" si="58"/>
        <v>0</v>
      </c>
      <c r="BB124" s="410">
        <v>0</v>
      </c>
      <c r="BC124" s="403">
        <v>0</v>
      </c>
      <c r="BD124" s="391"/>
    </row>
    <row r="125" spans="1:56" s="50" customFormat="1" hidden="1" x14ac:dyDescent="0.3">
      <c r="A125" s="10" t="s">
        <v>237</v>
      </c>
      <c r="B125" s="9" t="s">
        <v>236</v>
      </c>
      <c r="C125" s="47"/>
      <c r="D125" s="48"/>
      <c r="E125" s="397">
        <v>0</v>
      </c>
      <c r="F125" s="397">
        <v>0</v>
      </c>
      <c r="G125" s="49">
        <f t="shared" si="96"/>
        <v>0</v>
      </c>
      <c r="H125" s="47"/>
      <c r="I125" s="48"/>
      <c r="J125" s="397">
        <v>0</v>
      </c>
      <c r="K125" s="397">
        <v>0</v>
      </c>
      <c r="L125" s="49">
        <f t="shared" si="97"/>
        <v>0</v>
      </c>
      <c r="M125" s="47"/>
      <c r="N125" s="48"/>
      <c r="O125" s="48"/>
      <c r="P125" s="49">
        <f t="shared" si="98"/>
        <v>0</v>
      </c>
      <c r="Q125" s="47"/>
      <c r="R125" s="48"/>
      <c r="S125" s="48"/>
      <c r="T125" s="49">
        <f t="shared" si="99"/>
        <v>0</v>
      </c>
      <c r="U125" s="47"/>
      <c r="V125" s="48"/>
      <c r="W125" s="48"/>
      <c r="X125" s="49">
        <f t="shared" si="100"/>
        <v>0</v>
      </c>
      <c r="Y125" s="47"/>
      <c r="Z125" s="48"/>
      <c r="AA125" s="48"/>
      <c r="AB125" s="49">
        <f t="shared" si="101"/>
        <v>0</v>
      </c>
      <c r="AC125" s="47"/>
      <c r="AD125" s="48"/>
      <c r="AE125" s="48"/>
      <c r="AF125" s="49">
        <f t="shared" si="102"/>
        <v>0</v>
      </c>
      <c r="AG125" s="47"/>
      <c r="AH125" s="48"/>
      <c r="AI125" s="48"/>
      <c r="AJ125" s="49">
        <f t="shared" si="103"/>
        <v>0</v>
      </c>
      <c r="AK125" s="47"/>
      <c r="AL125" s="48"/>
      <c r="AM125" s="48"/>
      <c r="AN125" s="49">
        <f t="shared" si="104"/>
        <v>0</v>
      </c>
      <c r="AO125" s="47"/>
      <c r="AP125" s="48"/>
      <c r="AQ125" s="48"/>
      <c r="AR125" s="49">
        <f t="shared" si="105"/>
        <v>0</v>
      </c>
      <c r="AS125" s="47"/>
      <c r="AT125" s="48"/>
      <c r="AU125" s="48"/>
      <c r="AV125" s="49">
        <f t="shared" si="106"/>
        <v>0</v>
      </c>
      <c r="AW125" s="47"/>
      <c r="AX125" s="48"/>
      <c r="AY125" s="48"/>
      <c r="AZ125" s="385">
        <f t="shared" si="107"/>
        <v>0</v>
      </c>
      <c r="BA125" s="395">
        <f t="shared" si="58"/>
        <v>0</v>
      </c>
      <c r="BB125" s="410">
        <v>0</v>
      </c>
      <c r="BC125" s="403">
        <v>0</v>
      </c>
      <c r="BD125" s="391"/>
    </row>
    <row r="126" spans="1:56" s="50" customFormat="1" hidden="1" x14ac:dyDescent="0.3">
      <c r="A126" s="10" t="s">
        <v>235</v>
      </c>
      <c r="B126" s="9" t="s">
        <v>234</v>
      </c>
      <c r="C126" s="47"/>
      <c r="D126" s="48"/>
      <c r="E126" s="397">
        <v>0</v>
      </c>
      <c r="F126" s="397">
        <v>0</v>
      </c>
      <c r="G126" s="49">
        <f t="shared" si="96"/>
        <v>0</v>
      </c>
      <c r="H126" s="47"/>
      <c r="I126" s="48"/>
      <c r="J126" s="397">
        <v>0</v>
      </c>
      <c r="K126" s="397">
        <v>0</v>
      </c>
      <c r="L126" s="49">
        <f t="shared" si="97"/>
        <v>0</v>
      </c>
      <c r="M126" s="47"/>
      <c r="N126" s="48"/>
      <c r="O126" s="48"/>
      <c r="P126" s="49">
        <f t="shared" si="98"/>
        <v>0</v>
      </c>
      <c r="Q126" s="47"/>
      <c r="R126" s="48"/>
      <c r="S126" s="48"/>
      <c r="T126" s="49">
        <f t="shared" si="99"/>
        <v>0</v>
      </c>
      <c r="U126" s="47"/>
      <c r="V126" s="48"/>
      <c r="W126" s="48"/>
      <c r="X126" s="49">
        <f t="shared" si="100"/>
        <v>0</v>
      </c>
      <c r="Y126" s="47"/>
      <c r="Z126" s="48"/>
      <c r="AA126" s="48"/>
      <c r="AB126" s="49">
        <f t="shared" si="101"/>
        <v>0</v>
      </c>
      <c r="AC126" s="47"/>
      <c r="AD126" s="48"/>
      <c r="AE126" s="48"/>
      <c r="AF126" s="49">
        <f t="shared" si="102"/>
        <v>0</v>
      </c>
      <c r="AG126" s="47"/>
      <c r="AH126" s="48"/>
      <c r="AI126" s="48"/>
      <c r="AJ126" s="49">
        <f t="shared" si="103"/>
        <v>0</v>
      </c>
      <c r="AK126" s="47"/>
      <c r="AL126" s="48"/>
      <c r="AM126" s="48"/>
      <c r="AN126" s="49">
        <f t="shared" si="104"/>
        <v>0</v>
      </c>
      <c r="AO126" s="47"/>
      <c r="AP126" s="48"/>
      <c r="AQ126" s="48"/>
      <c r="AR126" s="49">
        <f t="shared" si="105"/>
        <v>0</v>
      </c>
      <c r="AS126" s="47"/>
      <c r="AT126" s="48"/>
      <c r="AU126" s="48"/>
      <c r="AV126" s="49">
        <f t="shared" si="106"/>
        <v>0</v>
      </c>
      <c r="AW126" s="47"/>
      <c r="AX126" s="48"/>
      <c r="AY126" s="48"/>
      <c r="AZ126" s="385">
        <f t="shared" si="107"/>
        <v>0</v>
      </c>
      <c r="BA126" s="395">
        <f t="shared" si="58"/>
        <v>0</v>
      </c>
      <c r="BB126" s="410">
        <v>0</v>
      </c>
      <c r="BC126" s="403">
        <v>0</v>
      </c>
      <c r="BD126" s="391"/>
    </row>
    <row r="127" spans="1:56" s="55" customFormat="1" hidden="1" x14ac:dyDescent="0.3">
      <c r="A127" s="8" t="s">
        <v>233</v>
      </c>
      <c r="B127" s="7" t="s">
        <v>232</v>
      </c>
      <c r="C127" s="52">
        <f>SUM(C125:C126)</f>
        <v>0</v>
      </c>
      <c r="D127" s="53">
        <f>SUM(D125:D126)</f>
        <v>0</v>
      </c>
      <c r="E127" s="397">
        <v>0</v>
      </c>
      <c r="F127" s="397">
        <v>0</v>
      </c>
      <c r="G127" s="54">
        <f>IF((SUM(C127:D127))=SUM(G125:G126),SUM(G125:G126),"HIBA!")</f>
        <v>0</v>
      </c>
      <c r="H127" s="52">
        <f t="shared" ref="H127:O127" si="108">SUM(H125:H126)</f>
        <v>0</v>
      </c>
      <c r="I127" s="53">
        <f t="shared" si="108"/>
        <v>0</v>
      </c>
      <c r="J127" s="397">
        <v>0</v>
      </c>
      <c r="K127" s="397">
        <v>0</v>
      </c>
      <c r="L127" s="53">
        <f t="shared" si="108"/>
        <v>0</v>
      </c>
      <c r="M127" s="52">
        <f t="shared" si="108"/>
        <v>0</v>
      </c>
      <c r="N127" s="53">
        <f t="shared" si="108"/>
        <v>0</v>
      </c>
      <c r="O127" s="53">
        <f t="shared" si="108"/>
        <v>0</v>
      </c>
      <c r="P127" s="54">
        <f>IF((SUM(L127:O127))=SUM(P125:P126),SUM(P125:P126),"HIBA!")</f>
        <v>0</v>
      </c>
      <c r="Q127" s="52">
        <f>SUM(Q125:Q126)</f>
        <v>0</v>
      </c>
      <c r="R127" s="53">
        <f>SUM(R125:R126)</f>
        <v>0</v>
      </c>
      <c r="S127" s="53">
        <f>SUM(S125:S126)</f>
        <v>0</v>
      </c>
      <c r="T127" s="54">
        <f>IF((SUM(P127:S127))=SUM(T125:T126),SUM(T125:T126),"HIBA!")</f>
        <v>0</v>
      </c>
      <c r="U127" s="52">
        <f>SUM(U125:U126)</f>
        <v>0</v>
      </c>
      <c r="V127" s="53">
        <f>SUM(V125:V126)</f>
        <v>0</v>
      </c>
      <c r="W127" s="53">
        <f>SUM(W125:W126)</f>
        <v>0</v>
      </c>
      <c r="X127" s="54">
        <f>IF((SUM(T127:W127))=SUM(X125:X126),SUM(X125:X126),"HIBA!")</f>
        <v>0</v>
      </c>
      <c r="Y127" s="52">
        <f>SUM(Y125:Y126)</f>
        <v>0</v>
      </c>
      <c r="Z127" s="53">
        <f>SUM(Z125:Z126)</f>
        <v>0</v>
      </c>
      <c r="AA127" s="53">
        <f>SUM(AA125:AA126)</f>
        <v>0</v>
      </c>
      <c r="AB127" s="54">
        <f>IF((SUM(X127:AA127))=SUM(AB125:AB126),SUM(AB125:AB126),"HIBA!")</f>
        <v>0</v>
      </c>
      <c r="AC127" s="52">
        <f>SUM(AC125:AC126)</f>
        <v>0</v>
      </c>
      <c r="AD127" s="53">
        <f>SUM(AD125:AD126)</f>
        <v>0</v>
      </c>
      <c r="AE127" s="53">
        <f>SUM(AE125:AE126)</f>
        <v>0</v>
      </c>
      <c r="AF127" s="54">
        <f>IF((SUM(AB127:AE127))=SUM(AF125:AF126),SUM(AF125:AF126),"HIBA!")</f>
        <v>0</v>
      </c>
      <c r="AG127" s="52">
        <f>SUM(AG125:AG126)</f>
        <v>0</v>
      </c>
      <c r="AH127" s="53">
        <f>SUM(AH125:AH126)</f>
        <v>0</v>
      </c>
      <c r="AI127" s="53">
        <f>SUM(AI125:AI126)</f>
        <v>0</v>
      </c>
      <c r="AJ127" s="54">
        <f>IF((SUM(AF127:AI127))=SUM(AJ125:AJ126),SUM(AJ125:AJ126),"HIBA!")</f>
        <v>0</v>
      </c>
      <c r="AK127" s="52">
        <f>SUM(AK125:AK126)</f>
        <v>0</v>
      </c>
      <c r="AL127" s="53">
        <f>SUM(AL125:AL126)</f>
        <v>0</v>
      </c>
      <c r="AM127" s="53">
        <f>SUM(AM125:AM126)</f>
        <v>0</v>
      </c>
      <c r="AN127" s="54">
        <f>IF((SUM(AJ127:AM127))=SUM(AN125:AN126),SUM(AN125:AN126),"HIBA!")</f>
        <v>0</v>
      </c>
      <c r="AO127" s="52">
        <f>SUM(AO125:AO126)</f>
        <v>0</v>
      </c>
      <c r="AP127" s="53">
        <f>SUM(AP125:AP126)</f>
        <v>0</v>
      </c>
      <c r="AQ127" s="53">
        <f>SUM(AQ125:AQ126)</f>
        <v>0</v>
      </c>
      <c r="AR127" s="54">
        <f>IF((SUM(AN127:AQ127))=SUM(AR125:AR126),SUM(AR125:AR126),"HIBA!")</f>
        <v>0</v>
      </c>
      <c r="AS127" s="52">
        <f>SUM(AS125:AS126)</f>
        <v>0</v>
      </c>
      <c r="AT127" s="53">
        <f>SUM(AT125:AT126)</f>
        <v>0</v>
      </c>
      <c r="AU127" s="53">
        <f>SUM(AU125:AU126)</f>
        <v>0</v>
      </c>
      <c r="AV127" s="54">
        <f>IF((SUM(AR127:AU127))=SUM(AV125:AV126),SUM(AV125:AV126),"HIBA!")</f>
        <v>0</v>
      </c>
      <c r="AW127" s="52">
        <f>SUM(AW125:AW126)</f>
        <v>0</v>
      </c>
      <c r="AX127" s="53">
        <f>SUM(AX125:AX126)</f>
        <v>0</v>
      </c>
      <c r="AY127" s="53">
        <f>SUM(AY125:AY126)</f>
        <v>0</v>
      </c>
      <c r="AZ127" s="386">
        <f>IF((SUM(AV127:AY127))=SUM(AZ125:AZ126),SUM(AZ125:AZ126),"HIBA!")</f>
        <v>0</v>
      </c>
      <c r="BA127" s="395">
        <f t="shared" si="58"/>
        <v>0</v>
      </c>
      <c r="BB127" s="410">
        <v>0</v>
      </c>
      <c r="BC127" s="403">
        <v>0</v>
      </c>
      <c r="BD127" s="392"/>
    </row>
    <row r="128" spans="1:56" s="55" customFormat="1" ht="12" customHeight="1" x14ac:dyDescent="0.3">
      <c r="A128" s="8" t="s">
        <v>231</v>
      </c>
      <c r="B128" s="7" t="s">
        <v>230</v>
      </c>
      <c r="C128" s="52">
        <f>SUM(C118:C124)</f>
        <v>2639950</v>
      </c>
      <c r="D128" s="53">
        <f>SUM(D118:D124)</f>
        <v>0</v>
      </c>
      <c r="E128" s="426">
        <v>0</v>
      </c>
      <c r="F128" s="426">
        <v>0</v>
      </c>
      <c r="G128" s="54">
        <f>IF((SUM(C128:D128))=SUM(G119:G124,G127),SUM(G119:G124,G127),"HIBA!")</f>
        <v>2639950</v>
      </c>
      <c r="H128" s="52">
        <f t="shared" ref="H128:P128" si="109">SUM(H118:H124)</f>
        <v>1376780</v>
      </c>
      <c r="I128" s="53">
        <f t="shared" si="109"/>
        <v>0</v>
      </c>
      <c r="J128" s="426">
        <v>0</v>
      </c>
      <c r="K128" s="426">
        <v>0</v>
      </c>
      <c r="L128" s="53">
        <f t="shared" si="109"/>
        <v>4016730</v>
      </c>
      <c r="M128" s="52">
        <f t="shared" si="109"/>
        <v>0</v>
      </c>
      <c r="N128" s="53">
        <f t="shared" si="109"/>
        <v>0</v>
      </c>
      <c r="O128" s="53">
        <f t="shared" si="109"/>
        <v>0</v>
      </c>
      <c r="P128" s="53">
        <f t="shared" si="109"/>
        <v>4016730</v>
      </c>
      <c r="Q128" s="52">
        <f>SUM(Q118:Q124)</f>
        <v>0</v>
      </c>
      <c r="R128" s="53">
        <f>SUM(R118:R124)</f>
        <v>0</v>
      </c>
      <c r="S128" s="53">
        <f>SUM(S118:S124)</f>
        <v>0</v>
      </c>
      <c r="T128" s="54">
        <f>IF((SUM(P128:S128))=SUM(T119:T124),SUM(T119:T124),"HIBA!")</f>
        <v>4016730</v>
      </c>
      <c r="U128" s="52">
        <f>SUM(U118:U124)</f>
        <v>0</v>
      </c>
      <c r="V128" s="53">
        <f>SUM(V118:V124)</f>
        <v>0</v>
      </c>
      <c r="W128" s="53">
        <f>SUM(W118:W124)</f>
        <v>0</v>
      </c>
      <c r="X128" s="54">
        <f>IF((SUM(T128:W128))=SUM(X119:X124),SUM(X119:X124),"HIBA!")</f>
        <v>4016730</v>
      </c>
      <c r="Y128" s="52">
        <f>SUM(Y118:Y124)</f>
        <v>0</v>
      </c>
      <c r="Z128" s="53">
        <f>SUM(Z118:Z124)</f>
        <v>0</v>
      </c>
      <c r="AA128" s="53">
        <f>SUM(AA118:AA124)</f>
        <v>0</v>
      </c>
      <c r="AB128" s="54">
        <f>IF((SUM(X128:AA128))=SUM(AB119:AB124),SUM(AB119:AB124),"HIBA!")</f>
        <v>4016730</v>
      </c>
      <c r="AC128" s="52">
        <f>SUM(AC118:AC124)</f>
        <v>0</v>
      </c>
      <c r="AD128" s="53">
        <f>SUM(AD118:AD124)</f>
        <v>0</v>
      </c>
      <c r="AE128" s="53">
        <f>SUM(AE118:AE124)</f>
        <v>0</v>
      </c>
      <c r="AF128" s="54">
        <f>IF((SUM(AB128:AE128))=SUM(AF119:AF124),SUM(AF119:AF124),"HIBA!")</f>
        <v>4016730</v>
      </c>
      <c r="AG128" s="52">
        <f>SUM(AG118:AG124)</f>
        <v>0</v>
      </c>
      <c r="AH128" s="53">
        <f>SUM(AH118:AH124)</f>
        <v>0</v>
      </c>
      <c r="AI128" s="53">
        <f>SUM(AI118:AI124)</f>
        <v>0</v>
      </c>
      <c r="AJ128" s="54">
        <f>IF((SUM(AF128:AI128))=SUM(AJ119:AJ124),SUM(AJ119:AJ124),"HIBA!")</f>
        <v>4016730</v>
      </c>
      <c r="AK128" s="52">
        <f>SUM(AK118:AK124)</f>
        <v>0</v>
      </c>
      <c r="AL128" s="53">
        <f>SUM(AL118:AL124)</f>
        <v>0</v>
      </c>
      <c r="AM128" s="53">
        <f>SUM(AM118:AM124)</f>
        <v>0</v>
      </c>
      <c r="AN128" s="54">
        <f>IF((SUM(AJ128:AM128))=SUM(AN119:AN124),SUM(AN119:AN124),"HIBA!")</f>
        <v>4016730</v>
      </c>
      <c r="AO128" s="52">
        <f>SUM(AO118:AO124)</f>
        <v>0</v>
      </c>
      <c r="AP128" s="53">
        <f>SUM(AP118:AP124)</f>
        <v>0</v>
      </c>
      <c r="AQ128" s="53">
        <f>SUM(AQ118:AQ124)</f>
        <v>0</v>
      </c>
      <c r="AR128" s="54">
        <f>IF((SUM(AN128:AQ128))=SUM(AR119:AR124),SUM(AR119:AR124),"HIBA!")</f>
        <v>4016730</v>
      </c>
      <c r="AS128" s="52">
        <f>SUM(AS118:AS124)</f>
        <v>0</v>
      </c>
      <c r="AT128" s="53">
        <f>SUM(AT118:AT124)</f>
        <v>0</v>
      </c>
      <c r="AU128" s="53">
        <f>SUM(AU118:AU124)</f>
        <v>0</v>
      </c>
      <c r="AV128" s="54">
        <f>IF((SUM(AR128:AU128))=SUM(AV119:AV124),SUM(AV119:AV124),"HIBA!")</f>
        <v>4016730</v>
      </c>
      <c r="AW128" s="52">
        <f>SUM(AW118:AW124)</f>
        <v>0</v>
      </c>
      <c r="AX128" s="53">
        <f>SUM(AX118:AX124)</f>
        <v>0</v>
      </c>
      <c r="AY128" s="53">
        <f>SUM(AY118:AY124)</f>
        <v>0</v>
      </c>
      <c r="AZ128" s="386">
        <f>IF((SUM(AV128:AY128))=SUM(AZ119:AZ124),SUM(AZ119:AZ124),"HIBA!")</f>
        <v>4016730</v>
      </c>
      <c r="BA128" s="457">
        <f t="shared" si="58"/>
        <v>-178404</v>
      </c>
      <c r="BB128" s="458">
        <v>0</v>
      </c>
      <c r="BC128" s="459">
        <v>0</v>
      </c>
      <c r="BD128" s="430">
        <v>3838326</v>
      </c>
    </row>
    <row r="129" spans="1:56" s="50" customFormat="1" hidden="1" x14ac:dyDescent="0.3">
      <c r="A129" s="10" t="s">
        <v>229</v>
      </c>
      <c r="B129" s="9" t="s">
        <v>228</v>
      </c>
      <c r="C129" s="47"/>
      <c r="D129" s="48"/>
      <c r="E129" s="397">
        <v>0</v>
      </c>
      <c r="F129" s="397">
        <v>0</v>
      </c>
      <c r="G129" s="49">
        <f>SUM(C129:D129)</f>
        <v>0</v>
      </c>
      <c r="H129" s="47"/>
      <c r="I129" s="48"/>
      <c r="J129" s="397">
        <v>0</v>
      </c>
      <c r="K129" s="397">
        <v>0</v>
      </c>
      <c r="L129" s="49">
        <f>SUM(G129:I129)</f>
        <v>0</v>
      </c>
      <c r="M129" s="47"/>
      <c r="N129" s="48"/>
      <c r="O129" s="48"/>
      <c r="P129" s="49">
        <f>SUM(L129:O129)</f>
        <v>0</v>
      </c>
      <c r="Q129" s="47"/>
      <c r="R129" s="48"/>
      <c r="S129" s="48"/>
      <c r="T129" s="49">
        <f>SUM(P129:S129)</f>
        <v>0</v>
      </c>
      <c r="U129" s="47"/>
      <c r="V129" s="48"/>
      <c r="W129" s="48"/>
      <c r="X129" s="49">
        <f>SUM(T129:W129)</f>
        <v>0</v>
      </c>
      <c r="Y129" s="47"/>
      <c r="Z129" s="48"/>
      <c r="AA129" s="48"/>
      <c r="AB129" s="49">
        <f>SUM(X129:AA129)</f>
        <v>0</v>
      </c>
      <c r="AC129" s="47"/>
      <c r="AD129" s="48"/>
      <c r="AE129" s="48"/>
      <c r="AF129" s="49">
        <f>SUM(AB129:AE129)</f>
        <v>0</v>
      </c>
      <c r="AG129" s="47"/>
      <c r="AH129" s="48"/>
      <c r="AI129" s="48"/>
      <c r="AJ129" s="49">
        <f>SUM(AF129:AI129)</f>
        <v>0</v>
      </c>
      <c r="AK129" s="47"/>
      <c r="AL129" s="48"/>
      <c r="AM129" s="48"/>
      <c r="AN129" s="49">
        <f>SUM(AJ129:AM129)</f>
        <v>0</v>
      </c>
      <c r="AO129" s="47"/>
      <c r="AP129" s="48"/>
      <c r="AQ129" s="48"/>
      <c r="AR129" s="49">
        <f>SUM(AN129:AQ129)</f>
        <v>0</v>
      </c>
      <c r="AS129" s="47"/>
      <c r="AT129" s="48"/>
      <c r="AU129" s="48"/>
      <c r="AV129" s="49">
        <f>SUM(AR129:AU129)</f>
        <v>0</v>
      </c>
      <c r="AW129" s="47"/>
      <c r="AX129" s="48"/>
      <c r="AY129" s="48"/>
      <c r="AZ129" s="385">
        <f>SUM(AV129:AY129)</f>
        <v>0</v>
      </c>
      <c r="BA129" s="395">
        <f t="shared" si="58"/>
        <v>0</v>
      </c>
      <c r="BB129" s="410">
        <v>0</v>
      </c>
      <c r="BC129" s="403">
        <v>0</v>
      </c>
      <c r="BD129" s="391"/>
    </row>
    <row r="130" spans="1:56" s="50" customFormat="1" hidden="1" x14ac:dyDescent="0.3">
      <c r="A130" s="10" t="s">
        <v>227</v>
      </c>
      <c r="B130" s="9" t="s">
        <v>226</v>
      </c>
      <c r="C130" s="47"/>
      <c r="D130" s="48"/>
      <c r="E130" s="397">
        <v>0</v>
      </c>
      <c r="F130" s="397">
        <v>0</v>
      </c>
      <c r="G130" s="49">
        <f>SUM(C130:D130)</f>
        <v>0</v>
      </c>
      <c r="H130" s="47"/>
      <c r="I130" s="48"/>
      <c r="J130" s="397">
        <v>0</v>
      </c>
      <c r="K130" s="397">
        <v>0</v>
      </c>
      <c r="L130" s="49">
        <f>SUM(G130:I130)</f>
        <v>0</v>
      </c>
      <c r="M130" s="47"/>
      <c r="N130" s="48"/>
      <c r="O130" s="48"/>
      <c r="P130" s="49">
        <f>SUM(L130:O130)</f>
        <v>0</v>
      </c>
      <c r="Q130" s="47"/>
      <c r="R130" s="48"/>
      <c r="S130" s="48"/>
      <c r="T130" s="49">
        <f>SUM(P130:S130)</f>
        <v>0</v>
      </c>
      <c r="U130" s="47"/>
      <c r="V130" s="48"/>
      <c r="W130" s="48"/>
      <c r="X130" s="49">
        <f>SUM(T130:W130)</f>
        <v>0</v>
      </c>
      <c r="Y130" s="47"/>
      <c r="Z130" s="48"/>
      <c r="AA130" s="48"/>
      <c r="AB130" s="49">
        <f>SUM(X130:AA130)</f>
        <v>0</v>
      </c>
      <c r="AC130" s="47"/>
      <c r="AD130" s="48"/>
      <c r="AE130" s="48"/>
      <c r="AF130" s="49">
        <f>SUM(AB130:AE130)</f>
        <v>0</v>
      </c>
      <c r="AG130" s="47"/>
      <c r="AH130" s="48"/>
      <c r="AI130" s="48"/>
      <c r="AJ130" s="49">
        <f>SUM(AF130:AI130)</f>
        <v>0</v>
      </c>
      <c r="AK130" s="47"/>
      <c r="AL130" s="48"/>
      <c r="AM130" s="48"/>
      <c r="AN130" s="49">
        <f>SUM(AJ130:AM130)</f>
        <v>0</v>
      </c>
      <c r="AO130" s="47"/>
      <c r="AP130" s="48"/>
      <c r="AQ130" s="48"/>
      <c r="AR130" s="49">
        <f>SUM(AN130:AQ130)</f>
        <v>0</v>
      </c>
      <c r="AS130" s="47"/>
      <c r="AT130" s="48"/>
      <c r="AU130" s="48"/>
      <c r="AV130" s="49">
        <f>SUM(AR130:AU130)</f>
        <v>0</v>
      </c>
      <c r="AW130" s="47"/>
      <c r="AX130" s="48"/>
      <c r="AY130" s="48"/>
      <c r="AZ130" s="385">
        <f>SUM(AV130:AY130)</f>
        <v>0</v>
      </c>
      <c r="BA130" s="395">
        <f t="shared" si="58"/>
        <v>0</v>
      </c>
      <c r="BB130" s="410">
        <v>0</v>
      </c>
      <c r="BC130" s="403">
        <v>0</v>
      </c>
      <c r="BD130" s="391"/>
    </row>
    <row r="131" spans="1:56" s="50" customFormat="1" hidden="1" x14ac:dyDescent="0.3">
      <c r="A131" s="10" t="s">
        <v>225</v>
      </c>
      <c r="B131" s="9" t="s">
        <v>224</v>
      </c>
      <c r="C131" s="47"/>
      <c r="D131" s="48"/>
      <c r="E131" s="397">
        <v>0</v>
      </c>
      <c r="F131" s="397">
        <v>0</v>
      </c>
      <c r="G131" s="49">
        <f>SUM(C131:D131)</f>
        <v>0</v>
      </c>
      <c r="H131" s="47"/>
      <c r="I131" s="48"/>
      <c r="J131" s="397">
        <v>0</v>
      </c>
      <c r="K131" s="397">
        <v>0</v>
      </c>
      <c r="L131" s="49">
        <f>SUM(G131:I131)</f>
        <v>0</v>
      </c>
      <c r="M131" s="47"/>
      <c r="N131" s="48"/>
      <c r="O131" s="48"/>
      <c r="P131" s="49">
        <f>SUM(L131:O131)</f>
        <v>0</v>
      </c>
      <c r="Q131" s="47"/>
      <c r="R131" s="48"/>
      <c r="S131" s="48"/>
      <c r="T131" s="49">
        <f>SUM(P131:S131)</f>
        <v>0</v>
      </c>
      <c r="U131" s="47"/>
      <c r="V131" s="48"/>
      <c r="W131" s="48"/>
      <c r="X131" s="49">
        <f>SUM(T131:W131)</f>
        <v>0</v>
      </c>
      <c r="Y131" s="47"/>
      <c r="Z131" s="48"/>
      <c r="AA131" s="48"/>
      <c r="AB131" s="49">
        <f>SUM(X131:AA131)</f>
        <v>0</v>
      </c>
      <c r="AC131" s="47"/>
      <c r="AD131" s="48"/>
      <c r="AE131" s="48"/>
      <c r="AF131" s="49">
        <f>SUM(AB131:AE131)</f>
        <v>0</v>
      </c>
      <c r="AG131" s="47"/>
      <c r="AH131" s="48"/>
      <c r="AI131" s="48"/>
      <c r="AJ131" s="49">
        <f>SUM(AF131:AI131)</f>
        <v>0</v>
      </c>
      <c r="AK131" s="47"/>
      <c r="AL131" s="48"/>
      <c r="AM131" s="48"/>
      <c r="AN131" s="49">
        <f>SUM(AJ131:AM131)</f>
        <v>0</v>
      </c>
      <c r="AO131" s="47"/>
      <c r="AP131" s="48"/>
      <c r="AQ131" s="48"/>
      <c r="AR131" s="49">
        <f>SUM(AN131:AQ131)</f>
        <v>0</v>
      </c>
      <c r="AS131" s="47"/>
      <c r="AT131" s="48"/>
      <c r="AU131" s="48"/>
      <c r="AV131" s="49">
        <f>SUM(AR131:AU131)</f>
        <v>0</v>
      </c>
      <c r="AW131" s="47"/>
      <c r="AX131" s="48"/>
      <c r="AY131" s="48"/>
      <c r="AZ131" s="385">
        <f>SUM(AV131:AY131)</f>
        <v>0</v>
      </c>
      <c r="BA131" s="395">
        <f t="shared" si="58"/>
        <v>0</v>
      </c>
      <c r="BB131" s="410">
        <v>0</v>
      </c>
      <c r="BC131" s="403">
        <v>0</v>
      </c>
      <c r="BD131" s="391"/>
    </row>
    <row r="132" spans="1:56" s="50" customFormat="1" ht="26.4" hidden="1" x14ac:dyDescent="0.3">
      <c r="A132" s="10" t="s">
        <v>223</v>
      </c>
      <c r="B132" s="9" t="s">
        <v>222</v>
      </c>
      <c r="C132" s="47"/>
      <c r="D132" s="48"/>
      <c r="E132" s="397">
        <v>0</v>
      </c>
      <c r="F132" s="397">
        <v>0</v>
      </c>
      <c r="G132" s="49">
        <f>SUM(C132:D132)</f>
        <v>0</v>
      </c>
      <c r="H132" s="47"/>
      <c r="I132" s="48"/>
      <c r="J132" s="397">
        <v>0</v>
      </c>
      <c r="K132" s="397">
        <v>0</v>
      </c>
      <c r="L132" s="49">
        <f>SUM(G132:I132)</f>
        <v>0</v>
      </c>
      <c r="M132" s="47"/>
      <c r="N132" s="48"/>
      <c r="O132" s="48"/>
      <c r="P132" s="49">
        <f>SUM(L132:O132)</f>
        <v>0</v>
      </c>
      <c r="Q132" s="47"/>
      <c r="R132" s="48"/>
      <c r="S132" s="48"/>
      <c r="T132" s="49">
        <f>SUM(P132:S132)</f>
        <v>0</v>
      </c>
      <c r="U132" s="47"/>
      <c r="V132" s="48"/>
      <c r="W132" s="48"/>
      <c r="X132" s="49">
        <f>SUM(T132:W132)</f>
        <v>0</v>
      </c>
      <c r="Y132" s="47"/>
      <c r="Z132" s="48"/>
      <c r="AA132" s="48"/>
      <c r="AB132" s="49">
        <f>SUM(X132:AA132)</f>
        <v>0</v>
      </c>
      <c r="AC132" s="47"/>
      <c r="AD132" s="48"/>
      <c r="AE132" s="48"/>
      <c r="AF132" s="49">
        <f>SUM(AB132:AE132)</f>
        <v>0</v>
      </c>
      <c r="AG132" s="47"/>
      <c r="AH132" s="48"/>
      <c r="AI132" s="48"/>
      <c r="AJ132" s="49">
        <f>SUM(AF132:AI132)</f>
        <v>0</v>
      </c>
      <c r="AK132" s="47"/>
      <c r="AL132" s="48"/>
      <c r="AM132" s="48"/>
      <c r="AN132" s="49">
        <f>SUM(AJ132:AM132)</f>
        <v>0</v>
      </c>
      <c r="AO132" s="47"/>
      <c r="AP132" s="48"/>
      <c r="AQ132" s="48"/>
      <c r="AR132" s="49">
        <f>SUM(AN132:AQ132)</f>
        <v>0</v>
      </c>
      <c r="AS132" s="47"/>
      <c r="AT132" s="48"/>
      <c r="AU132" s="48"/>
      <c r="AV132" s="49">
        <f>SUM(AR132:AU132)</f>
        <v>0</v>
      </c>
      <c r="AW132" s="47"/>
      <c r="AX132" s="48"/>
      <c r="AY132" s="48"/>
      <c r="AZ132" s="385">
        <f>SUM(AV132:AY132)</f>
        <v>0</v>
      </c>
      <c r="BA132" s="395">
        <f t="shared" si="58"/>
        <v>0</v>
      </c>
      <c r="BB132" s="410">
        <v>0</v>
      </c>
      <c r="BC132" s="403">
        <v>0</v>
      </c>
      <c r="BD132" s="391"/>
    </row>
    <row r="133" spans="1:56" s="50" customFormat="1" ht="26.4" hidden="1" x14ac:dyDescent="0.3">
      <c r="A133" s="10" t="s">
        <v>221</v>
      </c>
      <c r="B133" s="9" t="s">
        <v>220</v>
      </c>
      <c r="C133" s="47"/>
      <c r="D133" s="48"/>
      <c r="E133" s="397">
        <v>0</v>
      </c>
      <c r="F133" s="397">
        <v>0</v>
      </c>
      <c r="G133" s="49">
        <f>SUM(C133:D133)</f>
        <v>0</v>
      </c>
      <c r="H133" s="47"/>
      <c r="I133" s="48"/>
      <c r="J133" s="397">
        <v>0</v>
      </c>
      <c r="K133" s="397">
        <v>0</v>
      </c>
      <c r="L133" s="49">
        <f>SUM(G133:I133)</f>
        <v>0</v>
      </c>
      <c r="M133" s="47"/>
      <c r="N133" s="48"/>
      <c r="O133" s="48"/>
      <c r="P133" s="49">
        <f>SUM(L133:O133)</f>
        <v>0</v>
      </c>
      <c r="Q133" s="47"/>
      <c r="R133" s="48"/>
      <c r="S133" s="48"/>
      <c r="T133" s="49">
        <f>SUM(P133:S133)</f>
        <v>0</v>
      </c>
      <c r="U133" s="47"/>
      <c r="V133" s="48"/>
      <c r="W133" s="48"/>
      <c r="X133" s="49">
        <f>SUM(T133:W133)</f>
        <v>0</v>
      </c>
      <c r="Y133" s="47"/>
      <c r="Z133" s="48"/>
      <c r="AA133" s="48"/>
      <c r="AB133" s="49">
        <f>SUM(X133:AA133)</f>
        <v>0</v>
      </c>
      <c r="AC133" s="47"/>
      <c r="AD133" s="48"/>
      <c r="AE133" s="48"/>
      <c r="AF133" s="49">
        <f>SUM(AB133:AE133)</f>
        <v>0</v>
      </c>
      <c r="AG133" s="47"/>
      <c r="AH133" s="48"/>
      <c r="AI133" s="48"/>
      <c r="AJ133" s="49">
        <f>SUM(AF133:AI133)</f>
        <v>0</v>
      </c>
      <c r="AK133" s="47"/>
      <c r="AL133" s="48"/>
      <c r="AM133" s="48"/>
      <c r="AN133" s="49">
        <f>SUM(AJ133:AM133)</f>
        <v>0</v>
      </c>
      <c r="AO133" s="47"/>
      <c r="AP133" s="48"/>
      <c r="AQ133" s="48"/>
      <c r="AR133" s="49">
        <f>SUM(AN133:AQ133)</f>
        <v>0</v>
      </c>
      <c r="AS133" s="47"/>
      <c r="AT133" s="48"/>
      <c r="AU133" s="48"/>
      <c r="AV133" s="49">
        <f>SUM(AR133:AU133)</f>
        <v>0</v>
      </c>
      <c r="AW133" s="47"/>
      <c r="AX133" s="48"/>
      <c r="AY133" s="48"/>
      <c r="AZ133" s="385">
        <f>SUM(AV133:AY133)</f>
        <v>0</v>
      </c>
      <c r="BA133" s="395">
        <f t="shared" si="58"/>
        <v>0</v>
      </c>
      <c r="BB133" s="410">
        <v>0</v>
      </c>
      <c r="BC133" s="403">
        <v>0</v>
      </c>
      <c r="BD133" s="391"/>
    </row>
    <row r="134" spans="1:56" s="55" customFormat="1" hidden="1" x14ac:dyDescent="0.3">
      <c r="A134" s="8" t="s">
        <v>219</v>
      </c>
      <c r="B134" s="7" t="s">
        <v>218</v>
      </c>
      <c r="C134" s="52">
        <f>SUM(C129:C133)</f>
        <v>0</v>
      </c>
      <c r="D134" s="53">
        <f>SUM(D129:D133)</f>
        <v>0</v>
      </c>
      <c r="E134" s="397">
        <v>0</v>
      </c>
      <c r="F134" s="397">
        <v>0</v>
      </c>
      <c r="G134" s="54">
        <f>IF((SUM(C134:D134))=SUM(G129:G133),SUM(G129:G133),"HIBA!")</f>
        <v>0</v>
      </c>
      <c r="H134" s="52">
        <f>SUM(H129:H132)</f>
        <v>0</v>
      </c>
      <c r="I134" s="53">
        <f>SUM(I129:I132)</f>
        <v>0</v>
      </c>
      <c r="J134" s="397">
        <v>0</v>
      </c>
      <c r="K134" s="397">
        <v>0</v>
      </c>
      <c r="L134" s="54">
        <f>IF((SUM(G134:I134))=SUM(L129:L133),SUM(L129:L133),"HIBA!")</f>
        <v>0</v>
      </c>
      <c r="M134" s="52">
        <f>SUM(M129:M132)</f>
        <v>0</v>
      </c>
      <c r="N134" s="53">
        <f>SUM(N129:N132)</f>
        <v>0</v>
      </c>
      <c r="O134" s="53">
        <f>SUM(O129:O132)</f>
        <v>0</v>
      </c>
      <c r="P134" s="54">
        <f>IF((SUM(L134:O134))=SUM(P129:P133),SUM(P129:P133),"HIBA!")</f>
        <v>0</v>
      </c>
      <c r="Q134" s="52">
        <f>SUM(Q129:Q132)</f>
        <v>0</v>
      </c>
      <c r="R134" s="53">
        <f>SUM(R129:R132)</f>
        <v>0</v>
      </c>
      <c r="S134" s="53">
        <f>SUM(S129:S132)</f>
        <v>0</v>
      </c>
      <c r="T134" s="54">
        <f>IF((SUM(P134:S134))=SUM(T129:T133),SUM(T129:T133),"HIBA!")</f>
        <v>0</v>
      </c>
      <c r="U134" s="52">
        <f>SUM(U129:U132)</f>
        <v>0</v>
      </c>
      <c r="V134" s="53">
        <f>SUM(V129:V132)</f>
        <v>0</v>
      </c>
      <c r="W134" s="53">
        <f>SUM(W129:W132)</f>
        <v>0</v>
      </c>
      <c r="X134" s="54">
        <f>IF((SUM(T134:W134))=SUM(X129:X133),SUM(X129:X133),"HIBA!")</f>
        <v>0</v>
      </c>
      <c r="Y134" s="52">
        <f>SUM(Y129:Y132)</f>
        <v>0</v>
      </c>
      <c r="Z134" s="53">
        <f>SUM(Z129:Z132)</f>
        <v>0</v>
      </c>
      <c r="AA134" s="53">
        <f>SUM(AA129:AA132)</f>
        <v>0</v>
      </c>
      <c r="AB134" s="54">
        <f>IF((SUM(X134:AA134))=SUM(AB129:AB133),SUM(AB129:AB133),"HIBA!")</f>
        <v>0</v>
      </c>
      <c r="AC134" s="52">
        <f>SUM(AC129:AC132)</f>
        <v>0</v>
      </c>
      <c r="AD134" s="53">
        <f>SUM(AD129:AD132)</f>
        <v>0</v>
      </c>
      <c r="AE134" s="53">
        <f>SUM(AE129:AE132)</f>
        <v>0</v>
      </c>
      <c r="AF134" s="54">
        <f>IF((SUM(AB134:AE134))=SUM(AF129:AF133),SUM(AF129:AF133),"HIBA!")</f>
        <v>0</v>
      </c>
      <c r="AG134" s="52">
        <f>SUM(AG129:AG132)</f>
        <v>0</v>
      </c>
      <c r="AH134" s="53">
        <f>SUM(AH129:AH132)</f>
        <v>0</v>
      </c>
      <c r="AI134" s="53">
        <f>SUM(AI129:AI132)</f>
        <v>0</v>
      </c>
      <c r="AJ134" s="54">
        <f>IF((SUM(AF134:AI134))=SUM(AJ129:AJ133),SUM(AJ129:AJ133),"HIBA!")</f>
        <v>0</v>
      </c>
      <c r="AK134" s="52">
        <f>SUM(AK129:AK132)</f>
        <v>0</v>
      </c>
      <c r="AL134" s="53">
        <f>SUM(AL129:AL132)</f>
        <v>0</v>
      </c>
      <c r="AM134" s="53">
        <f>SUM(AM129:AM132)</f>
        <v>0</v>
      </c>
      <c r="AN134" s="54">
        <f>IF((SUM(AJ134:AM134))=SUM(AN129:AN133),SUM(AN129:AN133),"HIBA!")</f>
        <v>0</v>
      </c>
      <c r="AO134" s="52">
        <f>SUM(AO129:AO132)</f>
        <v>0</v>
      </c>
      <c r="AP134" s="53">
        <f>SUM(AP129:AP132)</f>
        <v>0</v>
      </c>
      <c r="AQ134" s="53">
        <f>SUM(AQ129:AQ132)</f>
        <v>0</v>
      </c>
      <c r="AR134" s="54">
        <f>IF((SUM(AN134:AQ134))=SUM(AR129:AR133),SUM(AR129:AR133),"HIBA!")</f>
        <v>0</v>
      </c>
      <c r="AS134" s="52">
        <f>SUM(AS129:AS132)</f>
        <v>0</v>
      </c>
      <c r="AT134" s="53">
        <f>SUM(AT129:AT132)</f>
        <v>0</v>
      </c>
      <c r="AU134" s="53">
        <f>SUM(AU129:AU132)</f>
        <v>0</v>
      </c>
      <c r="AV134" s="54">
        <f>IF((SUM(AR134:AU134))=SUM(AV129:AV133),SUM(AV129:AV133),"HIBA!")</f>
        <v>0</v>
      </c>
      <c r="AW134" s="52">
        <f>SUM(AW129:AW132)</f>
        <v>0</v>
      </c>
      <c r="AX134" s="53">
        <f>SUM(AX129:AX132)</f>
        <v>0</v>
      </c>
      <c r="AY134" s="53">
        <f>SUM(AY129:AY132)</f>
        <v>0</v>
      </c>
      <c r="AZ134" s="386">
        <f>IF((SUM(AV134:AY134))=SUM(AZ129:AZ133),SUM(AZ129:AZ133),"HIBA!")</f>
        <v>0</v>
      </c>
      <c r="BA134" s="395">
        <f t="shared" si="58"/>
        <v>0</v>
      </c>
      <c r="BB134" s="410">
        <v>0</v>
      </c>
      <c r="BC134" s="403">
        <v>0</v>
      </c>
      <c r="BD134" s="392"/>
    </row>
    <row r="135" spans="1:56" s="69" customFormat="1" ht="26.4" hidden="1" x14ac:dyDescent="0.3">
      <c r="A135" s="14" t="s">
        <v>217</v>
      </c>
      <c r="B135" s="5" t="s">
        <v>216</v>
      </c>
      <c r="C135" s="66"/>
      <c r="D135" s="67"/>
      <c r="E135" s="397">
        <v>0</v>
      </c>
      <c r="F135" s="397">
        <v>0</v>
      </c>
      <c r="G135" s="68">
        <f>SUM(C135:D135)</f>
        <v>0</v>
      </c>
      <c r="H135" s="66"/>
      <c r="I135" s="67"/>
      <c r="J135" s="397">
        <v>0</v>
      </c>
      <c r="K135" s="397">
        <v>0</v>
      </c>
      <c r="L135" s="68">
        <f>SUM(G135:I135)</f>
        <v>0</v>
      </c>
      <c r="M135" s="66"/>
      <c r="N135" s="67"/>
      <c r="O135" s="67"/>
      <c r="P135" s="68">
        <f>SUM(L135:O135)</f>
        <v>0</v>
      </c>
      <c r="Q135" s="66"/>
      <c r="R135" s="67"/>
      <c r="S135" s="67"/>
      <c r="T135" s="68">
        <f>SUM(P135:S135)</f>
        <v>0</v>
      </c>
      <c r="U135" s="66"/>
      <c r="V135" s="67"/>
      <c r="W135" s="67"/>
      <c r="X135" s="68">
        <f>SUM(T135:W135)</f>
        <v>0</v>
      </c>
      <c r="Y135" s="66"/>
      <c r="Z135" s="67"/>
      <c r="AA135" s="67"/>
      <c r="AB135" s="68">
        <f>SUM(X135:AA135)</f>
        <v>0</v>
      </c>
      <c r="AC135" s="66"/>
      <c r="AD135" s="67"/>
      <c r="AE135" s="67"/>
      <c r="AF135" s="68">
        <f>SUM(AB135:AE135)</f>
        <v>0</v>
      </c>
      <c r="AG135" s="66"/>
      <c r="AH135" s="67"/>
      <c r="AI135" s="67"/>
      <c r="AJ135" s="68">
        <f>SUM(AF135:AI135)</f>
        <v>0</v>
      </c>
      <c r="AK135" s="66"/>
      <c r="AL135" s="67"/>
      <c r="AM135" s="67"/>
      <c r="AN135" s="68">
        <f>SUM(AJ135:AM135)</f>
        <v>0</v>
      </c>
      <c r="AO135" s="66"/>
      <c r="AP135" s="67"/>
      <c r="AQ135" s="67"/>
      <c r="AR135" s="68">
        <f>SUM(AN135:AQ135)</f>
        <v>0</v>
      </c>
      <c r="AS135" s="66"/>
      <c r="AT135" s="67"/>
      <c r="AU135" s="67"/>
      <c r="AV135" s="68">
        <f>SUM(AR135:AU135)</f>
        <v>0</v>
      </c>
      <c r="AW135" s="66"/>
      <c r="AX135" s="67"/>
      <c r="AY135" s="67"/>
      <c r="AZ135" s="388">
        <f>SUM(AV135:AY135)</f>
        <v>0</v>
      </c>
      <c r="BA135" s="395">
        <f t="shared" si="58"/>
        <v>0</v>
      </c>
      <c r="BB135" s="410">
        <v>0</v>
      </c>
      <c r="BC135" s="403">
        <v>0</v>
      </c>
      <c r="BD135" s="394"/>
    </row>
    <row r="136" spans="1:56" s="69" customFormat="1" hidden="1" x14ac:dyDescent="0.3">
      <c r="A136" s="14" t="s">
        <v>215</v>
      </c>
      <c r="B136" s="5" t="s">
        <v>214</v>
      </c>
      <c r="C136" s="66"/>
      <c r="D136" s="67"/>
      <c r="E136" s="397">
        <v>0</v>
      </c>
      <c r="F136" s="397">
        <v>0</v>
      </c>
      <c r="G136" s="68">
        <f>SUM(C136:D136)</f>
        <v>0</v>
      </c>
      <c r="H136" s="66"/>
      <c r="I136" s="67"/>
      <c r="J136" s="397">
        <v>0</v>
      </c>
      <c r="K136" s="397">
        <v>0</v>
      </c>
      <c r="L136" s="68">
        <f>SUM(G136:I136)</f>
        <v>0</v>
      </c>
      <c r="M136" s="66"/>
      <c r="N136" s="67"/>
      <c r="O136" s="67"/>
      <c r="P136" s="68">
        <f>SUM(L136:O136)</f>
        <v>0</v>
      </c>
      <c r="Q136" s="66"/>
      <c r="R136" s="67"/>
      <c r="S136" s="67"/>
      <c r="T136" s="68">
        <f>SUM(P136:S136)</f>
        <v>0</v>
      </c>
      <c r="U136" s="66"/>
      <c r="V136" s="67"/>
      <c r="W136" s="67"/>
      <c r="X136" s="68">
        <f>SUM(T136:W136)</f>
        <v>0</v>
      </c>
      <c r="Y136" s="66"/>
      <c r="Z136" s="67"/>
      <c r="AA136" s="67"/>
      <c r="AB136" s="68">
        <f>SUM(X136:AA136)</f>
        <v>0</v>
      </c>
      <c r="AC136" s="66"/>
      <c r="AD136" s="67"/>
      <c r="AE136" s="67"/>
      <c r="AF136" s="68">
        <f>SUM(AB136:AE136)</f>
        <v>0</v>
      </c>
      <c r="AG136" s="66"/>
      <c r="AH136" s="67"/>
      <c r="AI136" s="67"/>
      <c r="AJ136" s="68">
        <f>SUM(AF136:AI136)</f>
        <v>0</v>
      </c>
      <c r="AK136" s="66"/>
      <c r="AL136" s="67"/>
      <c r="AM136" s="67"/>
      <c r="AN136" s="68">
        <f>SUM(AJ136:AM136)</f>
        <v>0</v>
      </c>
      <c r="AO136" s="66"/>
      <c r="AP136" s="67"/>
      <c r="AQ136" s="67"/>
      <c r="AR136" s="68">
        <f>SUM(AN136:AQ136)</f>
        <v>0</v>
      </c>
      <c r="AS136" s="66"/>
      <c r="AT136" s="67"/>
      <c r="AU136" s="67"/>
      <c r="AV136" s="68">
        <f>SUM(AR136:AU136)</f>
        <v>0</v>
      </c>
      <c r="AW136" s="66"/>
      <c r="AX136" s="67"/>
      <c r="AY136" s="67"/>
      <c r="AZ136" s="388">
        <f>SUM(AV136:AY136)</f>
        <v>0</v>
      </c>
      <c r="BA136" s="395">
        <f t="shared" si="58"/>
        <v>0</v>
      </c>
      <c r="BB136" s="410">
        <v>0</v>
      </c>
      <c r="BC136" s="403">
        <v>0</v>
      </c>
      <c r="BD136" s="394"/>
    </row>
    <row r="137" spans="1:56" s="75" customFormat="1" ht="15.6" x14ac:dyDescent="0.3">
      <c r="A137" s="474" t="s">
        <v>213</v>
      </c>
      <c r="B137" s="475" t="s">
        <v>212</v>
      </c>
      <c r="C137" s="476">
        <f>SUM(C128,C134:C136)</f>
        <v>2639950</v>
      </c>
      <c r="D137" s="477">
        <f>SUM(D128,D134:D136)</f>
        <v>0</v>
      </c>
      <c r="E137" s="445">
        <v>0</v>
      </c>
      <c r="F137" s="445">
        <v>0</v>
      </c>
      <c r="G137" s="74">
        <f>IF((SUM(C137:D137))=SUM(G128,G134:G136),SUM(G128,G134:G136),"HIBA!")</f>
        <v>2639950</v>
      </c>
      <c r="H137" s="476">
        <f t="shared" ref="H137:O137" si="110">SUM(H128,H134,H135)</f>
        <v>1376780</v>
      </c>
      <c r="I137" s="477">
        <f t="shared" si="110"/>
        <v>0</v>
      </c>
      <c r="J137" s="445">
        <v>0</v>
      </c>
      <c r="K137" s="445">
        <v>0</v>
      </c>
      <c r="L137" s="477">
        <f t="shared" si="110"/>
        <v>4016730</v>
      </c>
      <c r="M137" s="476">
        <f t="shared" si="110"/>
        <v>0</v>
      </c>
      <c r="N137" s="477">
        <f t="shared" si="110"/>
        <v>0</v>
      </c>
      <c r="O137" s="477">
        <f t="shared" si="110"/>
        <v>0</v>
      </c>
      <c r="P137" s="74">
        <f>IF((SUM(L137:O137))=SUM(P128,P134,P135),SUM(P128,P134,P135),"HIBA!")</f>
        <v>4016730</v>
      </c>
      <c r="Q137" s="476">
        <f>SUM(Q128,Q134,Q135)</f>
        <v>0</v>
      </c>
      <c r="R137" s="477">
        <f>SUM(R128,R134,R135)</f>
        <v>0</v>
      </c>
      <c r="S137" s="477">
        <f>SUM(S128,S134,S135)</f>
        <v>0</v>
      </c>
      <c r="T137" s="74">
        <f>IF((SUM(P137:S137))=SUM(T128,T134,T135),SUM(T128,T134,T135),"HIBA!")</f>
        <v>4016730</v>
      </c>
      <c r="U137" s="476">
        <f>SUM(U128,U134,U135)</f>
        <v>0</v>
      </c>
      <c r="V137" s="477">
        <f>SUM(V128,V134,V135)</f>
        <v>0</v>
      </c>
      <c r="W137" s="477">
        <f>SUM(W128,W134,W135)</f>
        <v>0</v>
      </c>
      <c r="X137" s="74">
        <f>IF((SUM(T137:W137))=SUM(X128,X134,X135),SUM(X128,X134,X135),"HIBA!")</f>
        <v>4016730</v>
      </c>
      <c r="Y137" s="476">
        <f>SUM(Y128,Y134,Y135)</f>
        <v>0</v>
      </c>
      <c r="Z137" s="477">
        <f>SUM(Z128,Z134,Z135)</f>
        <v>0</v>
      </c>
      <c r="AA137" s="477">
        <f>SUM(AA128,AA134,AA135)</f>
        <v>0</v>
      </c>
      <c r="AB137" s="74">
        <f>IF((SUM(X137:AA137))=SUM(AB128,AB134,AB135),SUM(AB128,AB134,AB135),"HIBA!")</f>
        <v>4016730</v>
      </c>
      <c r="AC137" s="476">
        <f>SUM(AC128,AC134,AC135)</f>
        <v>0</v>
      </c>
      <c r="AD137" s="477">
        <f>SUM(AD128,AD134,AD135)</f>
        <v>0</v>
      </c>
      <c r="AE137" s="477">
        <f>SUM(AE128,AE134,AE135)</f>
        <v>0</v>
      </c>
      <c r="AF137" s="74">
        <f>IF((SUM(AB137:AE137))=SUM(AF128,AF134,AF135),SUM(AF128,AF134,AF135),"HIBA!")</f>
        <v>4016730</v>
      </c>
      <c r="AG137" s="476">
        <f>SUM(AG128,AG134,AG135)</f>
        <v>0</v>
      </c>
      <c r="AH137" s="477">
        <f>SUM(AH128,AH134,AH135)</f>
        <v>0</v>
      </c>
      <c r="AI137" s="477">
        <f>SUM(AI128,AI134,AI135)</f>
        <v>0</v>
      </c>
      <c r="AJ137" s="74">
        <f>IF((SUM(AF137:AI137))=SUM(AJ128,AJ134,AJ135),SUM(AJ128,AJ134,AJ135),"HIBA!")</f>
        <v>4016730</v>
      </c>
      <c r="AK137" s="476">
        <f>SUM(AK128,AK134,AK135)</f>
        <v>0</v>
      </c>
      <c r="AL137" s="477">
        <f>SUM(AL128,AL134,AL135)</f>
        <v>0</v>
      </c>
      <c r="AM137" s="477">
        <f>SUM(AM128,AM134,AM135)</f>
        <v>0</v>
      </c>
      <c r="AN137" s="74">
        <f>IF((SUM(AJ137:AM137))=SUM(AN128,AN134,AN135),SUM(AN128,AN134,AN135),"HIBA!")</f>
        <v>4016730</v>
      </c>
      <c r="AO137" s="476">
        <f>SUM(AO128,AO134,AO135)</f>
        <v>0</v>
      </c>
      <c r="AP137" s="477">
        <f>SUM(AP128,AP134,AP135)</f>
        <v>0</v>
      </c>
      <c r="AQ137" s="477">
        <f>SUM(AQ128,AQ134,AQ135)</f>
        <v>0</v>
      </c>
      <c r="AR137" s="74">
        <f>IF((SUM(AN137:AQ137))=SUM(AR128,AR134,AR135),SUM(AR128,AR134,AR135),"HIBA!")</f>
        <v>4016730</v>
      </c>
      <c r="AS137" s="476">
        <f>SUM(AS128,AS134,AS135)</f>
        <v>0</v>
      </c>
      <c r="AT137" s="477">
        <f>SUM(AT128,AT134,AT135)</f>
        <v>0</v>
      </c>
      <c r="AU137" s="477">
        <f>SUM(AU128,AU134,AU135)</f>
        <v>0</v>
      </c>
      <c r="AV137" s="74">
        <f>IF((SUM(AR137:AU137))=SUM(AV128,AV134,AV135),SUM(AV128,AV134,AV135),"HIBA!")</f>
        <v>4016730</v>
      </c>
      <c r="AW137" s="476">
        <f>SUM(AW128,AW134,AW135)</f>
        <v>0</v>
      </c>
      <c r="AX137" s="477">
        <f>SUM(AX128,AX134,AX135)</f>
        <v>0</v>
      </c>
      <c r="AY137" s="477">
        <f>SUM(AY128,AY134,AY135)</f>
        <v>0</v>
      </c>
      <c r="AZ137" s="389">
        <f>IF((SUM(AV137:AY137))=SUM(AZ128,AZ134,AZ135),SUM(AZ128,AZ134,AZ135),"HIBA!")</f>
        <v>4016730</v>
      </c>
      <c r="BA137" s="449">
        <f t="shared" si="58"/>
        <v>-178404</v>
      </c>
      <c r="BB137" s="446">
        <v>0</v>
      </c>
      <c r="BC137" s="447">
        <v>0</v>
      </c>
      <c r="BD137" s="460">
        <f>SUM(BD128:BD136)</f>
        <v>3838326</v>
      </c>
    </row>
    <row r="138" spans="1:56" s="75" customFormat="1" ht="16.2" thickBot="1" x14ac:dyDescent="0.35">
      <c r="A138" s="478" t="s">
        <v>211</v>
      </c>
      <c r="B138" s="479"/>
      <c r="C138" s="480">
        <f>SUM(C137,C107)</f>
        <v>301306980</v>
      </c>
      <c r="D138" s="481">
        <f>SUM(D137,D107)</f>
        <v>0</v>
      </c>
      <c r="E138" s="445">
        <v>0</v>
      </c>
      <c r="F138" s="445">
        <v>0</v>
      </c>
      <c r="G138" s="482">
        <f>IF((SUM(C138:D138))=SUM(G137,G107),SUM(G137,G107),)</f>
        <v>301306980</v>
      </c>
      <c r="H138" s="480">
        <f>SUM(H137,H107)</f>
        <v>-13035184</v>
      </c>
      <c r="I138" s="480">
        <f t="shared" ref="I138:L138" si="111">SUM(I137,I107)</f>
        <v>0</v>
      </c>
      <c r="J138" s="445">
        <v>0</v>
      </c>
      <c r="K138" s="445">
        <v>0</v>
      </c>
      <c r="L138" s="480">
        <f t="shared" si="111"/>
        <v>288271796</v>
      </c>
      <c r="M138" s="480">
        <f>SUM(M137,M107)</f>
        <v>0</v>
      </c>
      <c r="N138" s="481">
        <f>SUM(N137,N107)</f>
        <v>0</v>
      </c>
      <c r="O138" s="481">
        <f t="shared" ref="O138:P138" si="112">SUM(O137,O107)</f>
        <v>0</v>
      </c>
      <c r="P138" s="481">
        <f t="shared" si="112"/>
        <v>288271796</v>
      </c>
      <c r="Q138" s="480">
        <f>SUM(Q137,Q107)</f>
        <v>0</v>
      </c>
      <c r="R138" s="481">
        <f>SUM(R137,R107)</f>
        <v>0</v>
      </c>
      <c r="S138" s="481">
        <f>SUM(S137,S107)</f>
        <v>0</v>
      </c>
      <c r="T138" s="482">
        <f>IF((SUM(P138:S138))=SUM(T137,T107),SUM(T137,T107),"HIBA!")</f>
        <v>288271796</v>
      </c>
      <c r="U138" s="480">
        <f>SUM(U137,U107)</f>
        <v>0</v>
      </c>
      <c r="V138" s="481">
        <f>SUM(V137,V107)</f>
        <v>0</v>
      </c>
      <c r="W138" s="481">
        <f>SUM(W137,W107)</f>
        <v>0</v>
      </c>
      <c r="X138" s="482">
        <f>IF((SUM(T138:W138))=SUM(X137,X107),SUM(X137,X107),"HIBA!")</f>
        <v>288271796</v>
      </c>
      <c r="Y138" s="480">
        <f>SUM(Y137,Y107)</f>
        <v>0</v>
      </c>
      <c r="Z138" s="481">
        <f>SUM(Z137,Z107)</f>
        <v>0</v>
      </c>
      <c r="AA138" s="481">
        <f>SUM(AA137,AA107)</f>
        <v>0</v>
      </c>
      <c r="AB138" s="482">
        <f>IF((SUM(X138:AA138))=SUM(AB137,AB107),SUM(AB137,AB107),"HIBA!")</f>
        <v>288271796</v>
      </c>
      <c r="AC138" s="480">
        <f>SUM(AC137,AC107)</f>
        <v>0</v>
      </c>
      <c r="AD138" s="481">
        <f>SUM(AD137,AD107)</f>
        <v>0</v>
      </c>
      <c r="AE138" s="481">
        <f>SUM(AE137,AE107)</f>
        <v>0</v>
      </c>
      <c r="AF138" s="482">
        <f>IF((SUM(AB138:AE138))=SUM(AF137,AF107),SUM(AF137,AF107),"HIBA!")</f>
        <v>288271796</v>
      </c>
      <c r="AG138" s="480">
        <f>SUM(AG137,AG107)</f>
        <v>0</v>
      </c>
      <c r="AH138" s="481">
        <f>SUM(AH137,AH107)</f>
        <v>0</v>
      </c>
      <c r="AI138" s="481">
        <f>SUM(AI137,AI107)</f>
        <v>0</v>
      </c>
      <c r="AJ138" s="482">
        <f>IF((SUM(AF138:AI138))=SUM(AJ137,AJ107),SUM(AJ137,AJ107),"HIBA!")</f>
        <v>288271796</v>
      </c>
      <c r="AK138" s="480">
        <f>SUM(AK137,AK107)</f>
        <v>0</v>
      </c>
      <c r="AL138" s="481">
        <f>SUM(AL137,AL107)</f>
        <v>0</v>
      </c>
      <c r="AM138" s="481">
        <f>SUM(AM137,AM107)</f>
        <v>0</v>
      </c>
      <c r="AN138" s="482">
        <f>IF((SUM(AJ138:AM138))=SUM(AN137,AN107),SUM(AN137,AN107),"HIBA!")</f>
        <v>288271796</v>
      </c>
      <c r="AO138" s="480">
        <f>SUM(AO137,AO107)</f>
        <v>0</v>
      </c>
      <c r="AP138" s="481">
        <f>SUM(AP137,AP107)</f>
        <v>0</v>
      </c>
      <c r="AQ138" s="481">
        <f>SUM(AQ137,AQ107)</f>
        <v>0</v>
      </c>
      <c r="AR138" s="482">
        <f>IF((SUM(AN138:AQ138))=SUM(AR137,AR107),SUM(AR137,AR107),"HIBA!")</f>
        <v>288271796</v>
      </c>
      <c r="AS138" s="480">
        <f>SUM(AS137,AS107)</f>
        <v>0</v>
      </c>
      <c r="AT138" s="481">
        <f>SUM(AT137,AT107)</f>
        <v>0</v>
      </c>
      <c r="AU138" s="481">
        <f>SUM(AU137,AU107)</f>
        <v>0</v>
      </c>
      <c r="AV138" s="482">
        <f>IF((SUM(AR138:AU138))=SUM(AV137,AV107),SUM(AV137,AV107),"HIBA!")</f>
        <v>288271796</v>
      </c>
      <c r="AW138" s="480">
        <f>SUM(AW137,AW107)</f>
        <v>0</v>
      </c>
      <c r="AX138" s="481">
        <f>SUM(AX137,AX107)</f>
        <v>0</v>
      </c>
      <c r="AY138" s="481">
        <f>SUM(AY137,AY107)</f>
        <v>0</v>
      </c>
      <c r="AZ138" s="483">
        <f>IF((SUM(AV138:AY138))=SUM(AZ137,AZ107),SUM(AZ137,AZ107),"HIBA!")</f>
        <v>288271796</v>
      </c>
      <c r="BA138" s="469">
        <f t="shared" si="58"/>
        <v>39318918</v>
      </c>
      <c r="BB138" s="446">
        <v>0</v>
      </c>
      <c r="BC138" s="447">
        <v>0</v>
      </c>
      <c r="BD138" s="484">
        <f>BD137+BD107</f>
        <v>327590714</v>
      </c>
    </row>
    <row r="139" spans="1:56" s="75" customFormat="1" ht="15.6" x14ac:dyDescent="0.3">
      <c r="A139" s="118"/>
      <c r="B139" s="119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</row>
    <row r="140" spans="1:56" s="50" customFormat="1" x14ac:dyDescent="0.3">
      <c r="A140" s="796" t="s">
        <v>780</v>
      </c>
      <c r="B140" s="796"/>
      <c r="C140" s="796"/>
      <c r="D140" s="796"/>
      <c r="E140" s="796"/>
      <c r="F140" s="796"/>
      <c r="G140" s="796"/>
      <c r="H140" s="796"/>
      <c r="I140" s="796"/>
      <c r="J140" s="796"/>
      <c r="K140" s="796"/>
      <c r="L140" s="796"/>
      <c r="M140" s="29"/>
      <c r="N140" s="29"/>
      <c r="O140" s="29"/>
      <c r="P140" s="30">
        <v>0</v>
      </c>
      <c r="Q140" s="29"/>
      <c r="R140" s="29"/>
      <c r="S140" s="29"/>
      <c r="T140" s="30" t="str">
        <f>IF(T138=T253,"",T138-T253)</f>
        <v/>
      </c>
      <c r="U140" s="29"/>
      <c r="V140" s="29"/>
      <c r="W140" s="29"/>
      <c r="X140" s="30" t="str">
        <f>IF(X138=X253,"",X138-X253)</f>
        <v/>
      </c>
      <c r="Y140" s="29"/>
      <c r="Z140" s="29"/>
      <c r="AA140" s="29"/>
      <c r="AB140" s="30" t="str">
        <f>IF(AB138=AB253,"",AB138-AB253)</f>
        <v/>
      </c>
      <c r="AC140" s="29"/>
      <c r="AD140" s="29"/>
      <c r="AE140" s="29"/>
      <c r="AF140" s="30" t="str">
        <f>IF(AF138=AF253,"",AF138-AF253)</f>
        <v/>
      </c>
      <c r="AG140" s="29"/>
      <c r="AH140" s="29"/>
      <c r="AI140" s="29"/>
      <c r="AJ140" s="30" t="str">
        <f>IF(AJ138=AJ253,"",AJ138-AJ253)</f>
        <v/>
      </c>
      <c r="AK140" s="29"/>
      <c r="AL140" s="29"/>
      <c r="AM140" s="29"/>
      <c r="AN140" s="30" t="str">
        <f>IF(AN138=AN253,"",AN138-AN253)</f>
        <v/>
      </c>
      <c r="AO140" s="29"/>
      <c r="AP140" s="29"/>
      <c r="AQ140" s="29"/>
      <c r="AR140" s="30" t="str">
        <f>IF(AR138=AR253,"",AR138-AR253)</f>
        <v/>
      </c>
      <c r="AS140" s="29"/>
      <c r="AT140" s="29"/>
      <c r="AU140" s="29"/>
      <c r="AV140" s="30" t="str">
        <f>IF(AV138=AV253,"",AV138-AV253)</f>
        <v/>
      </c>
      <c r="AW140" s="29"/>
      <c r="AX140" s="29"/>
      <c r="AY140" s="29"/>
      <c r="AZ140" s="30" t="str">
        <f>IF(AZ138=AZ253,"",AZ138-AZ253)</f>
        <v/>
      </c>
    </row>
    <row r="141" spans="1:56" s="50" customFormat="1" ht="15.6" x14ac:dyDescent="0.3">
      <c r="A141" s="28" t="s">
        <v>686</v>
      </c>
      <c r="B141" s="22"/>
      <c r="C141" s="29"/>
      <c r="D141" s="29"/>
      <c r="E141" s="29"/>
      <c r="F141" s="29"/>
      <c r="G141" s="30"/>
      <c r="H141" s="29"/>
      <c r="I141" s="29"/>
      <c r="J141" s="29"/>
      <c r="K141" s="29"/>
      <c r="L141" s="30"/>
      <c r="M141" s="29"/>
      <c r="N141" s="29"/>
      <c r="O141" s="29"/>
      <c r="P141" s="30"/>
      <c r="Q141" s="29"/>
      <c r="R141" s="29"/>
      <c r="S141" s="29"/>
      <c r="T141" s="30"/>
      <c r="U141" s="29"/>
      <c r="V141" s="29"/>
      <c r="W141" s="29"/>
      <c r="X141" s="30"/>
      <c r="Y141" s="29"/>
      <c r="Z141" s="29"/>
      <c r="AA141" s="29"/>
      <c r="AB141" s="30"/>
      <c r="AC141" s="29"/>
      <c r="AD141" s="29"/>
      <c r="AE141" s="29"/>
      <c r="AF141" s="30"/>
      <c r="AG141" s="29"/>
      <c r="AH141" s="29"/>
      <c r="AI141" s="29"/>
      <c r="AJ141" s="30"/>
      <c r="AK141" s="29"/>
      <c r="AL141" s="29"/>
      <c r="AM141" s="29"/>
      <c r="AN141" s="30"/>
      <c r="AO141" s="29"/>
      <c r="AP141" s="29"/>
      <c r="AQ141" s="29"/>
      <c r="AR141" s="30"/>
      <c r="AS141" s="29"/>
      <c r="AT141" s="29"/>
      <c r="AU141" s="29"/>
      <c r="AV141" s="30"/>
      <c r="AW141" s="29"/>
      <c r="AX141" s="29"/>
      <c r="AY141" s="29"/>
      <c r="AZ141" s="30"/>
    </row>
    <row r="142" spans="1:56" s="50" customFormat="1" ht="17.399999999999999" x14ac:dyDescent="0.3">
      <c r="A142" s="39" t="s">
        <v>685</v>
      </c>
      <c r="B142" s="22"/>
      <c r="C142" s="29"/>
      <c r="D142" s="29"/>
      <c r="E142" s="29"/>
      <c r="F142" s="29"/>
      <c r="G142" s="30"/>
      <c r="H142" s="29"/>
      <c r="I142" s="29"/>
      <c r="J142" s="29"/>
      <c r="K142" s="29"/>
      <c r="L142" s="30"/>
      <c r="M142" s="29"/>
      <c r="N142" s="29"/>
      <c r="O142" s="29"/>
      <c r="P142" s="30"/>
      <c r="Q142" s="29"/>
      <c r="R142" s="29"/>
      <c r="S142" s="29"/>
      <c r="T142" s="30"/>
      <c r="U142" s="29"/>
      <c r="V142" s="29"/>
      <c r="W142" s="29"/>
      <c r="X142" s="30"/>
      <c r="Y142" s="29"/>
      <c r="Z142" s="29"/>
      <c r="AA142" s="29"/>
      <c r="AB142" s="30"/>
      <c r="AC142" s="29"/>
      <c r="AD142" s="29"/>
      <c r="AE142" s="29"/>
      <c r="AF142" s="30"/>
      <c r="AG142" s="29"/>
      <c r="AH142" s="29"/>
      <c r="AI142" s="29"/>
      <c r="AJ142" s="30"/>
      <c r="AK142" s="29"/>
      <c r="AL142" s="29"/>
      <c r="AM142" s="29"/>
      <c r="AN142" s="30"/>
      <c r="AO142" s="29"/>
      <c r="AP142" s="29"/>
      <c r="AQ142" s="29"/>
      <c r="AR142" s="30"/>
      <c r="AS142" s="29"/>
      <c r="AT142" s="29"/>
      <c r="AU142" s="29"/>
      <c r="AV142" s="30"/>
      <c r="AW142" s="29"/>
      <c r="AX142" s="29"/>
      <c r="AY142" s="29"/>
      <c r="AZ142" s="30"/>
    </row>
    <row r="143" spans="1:56" s="50" customFormat="1" ht="13.8" x14ac:dyDescent="0.3">
      <c r="A143" s="40" t="s">
        <v>469</v>
      </c>
      <c r="B143" s="22"/>
      <c r="C143" s="29"/>
      <c r="D143" s="29"/>
      <c r="E143" s="29"/>
      <c r="F143" s="29"/>
      <c r="G143" s="30"/>
      <c r="H143" s="29"/>
      <c r="I143" s="29"/>
      <c r="J143" s="29"/>
      <c r="K143" s="29"/>
      <c r="L143" s="30"/>
      <c r="M143" s="29"/>
      <c r="N143" s="29"/>
      <c r="O143" s="29"/>
      <c r="P143" s="30"/>
      <c r="Q143" s="29"/>
      <c r="R143" s="29"/>
      <c r="S143" s="29"/>
      <c r="T143" s="30"/>
      <c r="U143" s="29"/>
      <c r="V143" s="29"/>
      <c r="W143" s="29"/>
      <c r="X143" s="30"/>
      <c r="Y143" s="29"/>
      <c r="Z143" s="29"/>
      <c r="AA143" s="29"/>
      <c r="AB143" s="30"/>
      <c r="AC143" s="29"/>
      <c r="AD143" s="29"/>
      <c r="AE143" s="29"/>
      <c r="AF143" s="30"/>
      <c r="AG143" s="29"/>
      <c r="AH143" s="29"/>
      <c r="AI143" s="29"/>
      <c r="AJ143" s="30"/>
      <c r="AK143" s="29"/>
      <c r="AL143" s="29"/>
      <c r="AM143" s="29"/>
      <c r="AN143" s="30"/>
      <c r="AO143" s="29"/>
      <c r="AP143" s="29"/>
      <c r="AQ143" s="29"/>
      <c r="AR143" s="30"/>
      <c r="AS143" s="29"/>
      <c r="AT143" s="29"/>
      <c r="AU143" s="29"/>
      <c r="AV143" s="30"/>
      <c r="AW143" s="29"/>
      <c r="AX143" s="29"/>
      <c r="AY143" s="29"/>
      <c r="AZ143" s="30"/>
    </row>
    <row r="144" spans="1:56" s="50" customFormat="1" x14ac:dyDescent="0.3">
      <c r="B144" s="86"/>
      <c r="C144" s="87"/>
      <c r="D144" s="87"/>
      <c r="E144" s="87"/>
      <c r="F144" s="87"/>
      <c r="G144" s="86"/>
      <c r="H144" s="87"/>
      <c r="I144" s="87"/>
      <c r="J144" s="87"/>
      <c r="K144" s="87"/>
      <c r="L144" s="86"/>
      <c r="M144" s="87"/>
      <c r="N144" s="87"/>
      <c r="O144" s="87"/>
      <c r="P144" s="86"/>
      <c r="Q144" s="87"/>
      <c r="R144" s="87"/>
      <c r="S144" s="87"/>
      <c r="T144" s="86"/>
      <c r="U144" s="87"/>
      <c r="V144" s="88"/>
      <c r="W144" s="88"/>
      <c r="X144" s="89"/>
      <c r="Y144" s="88"/>
      <c r="Z144" s="88"/>
      <c r="AA144" s="88"/>
      <c r="AB144" s="89"/>
      <c r="AC144" s="88"/>
      <c r="AD144" s="88"/>
      <c r="AE144" s="88"/>
      <c r="AF144" s="89"/>
      <c r="AG144" s="88"/>
      <c r="AH144" s="88"/>
      <c r="AI144" s="88"/>
      <c r="AJ144" s="89"/>
      <c r="AK144" s="88"/>
      <c r="AL144" s="88"/>
      <c r="AM144" s="88"/>
      <c r="AN144" s="89"/>
      <c r="AO144" s="88"/>
      <c r="AP144" s="88"/>
      <c r="AQ144" s="88"/>
      <c r="AR144" s="89"/>
      <c r="AS144" s="88"/>
      <c r="AT144" s="88"/>
      <c r="AU144" s="88"/>
      <c r="AV144" s="89"/>
      <c r="AW144" s="88"/>
      <c r="AX144" s="88"/>
      <c r="AY144" s="88"/>
      <c r="AZ144" s="89"/>
    </row>
    <row r="145" spans="1:56" s="50" customFormat="1" ht="13.8" thickBot="1" x14ac:dyDescent="0.35">
      <c r="A145" s="86"/>
      <c r="B145" s="21"/>
      <c r="C145" s="90"/>
      <c r="D145" s="90"/>
      <c r="E145" s="90"/>
      <c r="F145" s="90"/>
      <c r="G145" s="91"/>
      <c r="H145" s="90"/>
      <c r="I145" s="90"/>
      <c r="J145" s="90"/>
      <c r="K145" s="90"/>
      <c r="L145" s="91"/>
      <c r="M145" s="90"/>
      <c r="N145" s="90"/>
      <c r="O145" s="90"/>
      <c r="P145" s="91"/>
      <c r="Q145" s="90"/>
      <c r="R145" s="90"/>
      <c r="S145" s="90"/>
      <c r="T145" s="91"/>
      <c r="U145" s="90"/>
      <c r="V145" s="90"/>
      <c r="W145" s="90"/>
      <c r="X145" s="91"/>
      <c r="Y145" s="90"/>
      <c r="Z145" s="90"/>
      <c r="AA145" s="90"/>
      <c r="AB145" s="91"/>
      <c r="AC145" s="90"/>
      <c r="AD145" s="90"/>
      <c r="AE145" s="90"/>
      <c r="AF145" s="91"/>
      <c r="AG145" s="90"/>
      <c r="AH145" s="90"/>
      <c r="AI145" s="90"/>
      <c r="AJ145" s="91"/>
      <c r="AK145" s="90"/>
      <c r="AL145" s="90"/>
      <c r="AM145" s="90"/>
      <c r="AN145" s="91"/>
      <c r="AO145" s="90"/>
      <c r="AP145" s="90"/>
      <c r="AQ145" s="90"/>
      <c r="AR145" s="91"/>
      <c r="AS145" s="90"/>
      <c r="AT145" s="90"/>
      <c r="AU145" s="90"/>
      <c r="AV145" s="91"/>
      <c r="AW145" s="90"/>
      <c r="AX145" s="90"/>
      <c r="AY145" s="90"/>
      <c r="AZ145" s="91"/>
    </row>
    <row r="146" spans="1:56" s="43" customFormat="1" ht="12.75" customHeight="1" thickBot="1" x14ac:dyDescent="0.35">
      <c r="A146" s="41"/>
      <c r="B146" s="42"/>
      <c r="C146" s="797" t="s">
        <v>209</v>
      </c>
      <c r="D146" s="798"/>
      <c r="E146" s="798"/>
      <c r="F146" s="798"/>
      <c r="G146" s="799"/>
      <c r="H146" s="790" t="s">
        <v>208</v>
      </c>
      <c r="I146" s="791"/>
      <c r="J146" s="791"/>
      <c r="K146" s="791"/>
      <c r="L146" s="792"/>
      <c r="M146" s="783" t="s">
        <v>207</v>
      </c>
      <c r="N146" s="784"/>
      <c r="O146" s="785"/>
      <c r="P146" s="19" t="s">
        <v>198</v>
      </c>
      <c r="Q146" s="783" t="s">
        <v>207</v>
      </c>
      <c r="R146" s="784"/>
      <c r="S146" s="785"/>
      <c r="T146" s="19" t="s">
        <v>198</v>
      </c>
      <c r="U146" s="783" t="s">
        <v>206</v>
      </c>
      <c r="V146" s="784"/>
      <c r="W146" s="785"/>
      <c r="X146" s="19" t="s">
        <v>198</v>
      </c>
      <c r="Y146" s="783" t="s">
        <v>205</v>
      </c>
      <c r="Z146" s="784"/>
      <c r="AA146" s="785"/>
      <c r="AB146" s="19" t="s">
        <v>198</v>
      </c>
      <c r="AC146" s="783" t="s">
        <v>204</v>
      </c>
      <c r="AD146" s="784"/>
      <c r="AE146" s="785"/>
      <c r="AF146" s="19" t="s">
        <v>198</v>
      </c>
      <c r="AG146" s="783" t="s">
        <v>203</v>
      </c>
      <c r="AH146" s="784"/>
      <c r="AI146" s="785"/>
      <c r="AJ146" s="19" t="s">
        <v>198</v>
      </c>
      <c r="AK146" s="783" t="s">
        <v>202</v>
      </c>
      <c r="AL146" s="784"/>
      <c r="AM146" s="785"/>
      <c r="AN146" s="19" t="s">
        <v>198</v>
      </c>
      <c r="AO146" s="783" t="s">
        <v>201</v>
      </c>
      <c r="AP146" s="784"/>
      <c r="AQ146" s="785"/>
      <c r="AR146" s="19" t="s">
        <v>198</v>
      </c>
      <c r="AS146" s="783" t="s">
        <v>200</v>
      </c>
      <c r="AT146" s="784"/>
      <c r="AU146" s="785"/>
      <c r="AV146" s="19" t="s">
        <v>198</v>
      </c>
      <c r="AW146" s="783" t="s">
        <v>199</v>
      </c>
      <c r="AX146" s="784"/>
      <c r="AY146" s="785"/>
      <c r="AZ146" s="411" t="s">
        <v>198</v>
      </c>
      <c r="BA146" s="793" t="s">
        <v>735</v>
      </c>
      <c r="BB146" s="794"/>
      <c r="BC146" s="794"/>
      <c r="BD146" s="795"/>
    </row>
    <row r="147" spans="1:56" s="43" customFormat="1" ht="26.25" customHeight="1" x14ac:dyDescent="0.3">
      <c r="A147" s="18" t="s">
        <v>197</v>
      </c>
      <c r="B147" s="17" t="s">
        <v>196</v>
      </c>
      <c r="C147" s="45" t="s">
        <v>195</v>
      </c>
      <c r="D147" s="46" t="s">
        <v>194</v>
      </c>
      <c r="E147" s="396" t="s">
        <v>732</v>
      </c>
      <c r="F147" s="396" t="s">
        <v>731</v>
      </c>
      <c r="G147" s="20" t="s">
        <v>198</v>
      </c>
      <c r="H147" s="45" t="s">
        <v>195</v>
      </c>
      <c r="I147" s="46" t="s">
        <v>194</v>
      </c>
      <c r="J147" s="396" t="s">
        <v>732</v>
      </c>
      <c r="K147" s="396" t="s">
        <v>731</v>
      </c>
      <c r="L147" s="20" t="s">
        <v>198</v>
      </c>
      <c r="M147" s="45" t="s">
        <v>195</v>
      </c>
      <c r="N147" s="46" t="s">
        <v>194</v>
      </c>
      <c r="O147" s="46" t="s">
        <v>193</v>
      </c>
      <c r="P147" s="15"/>
      <c r="Q147" s="45" t="s">
        <v>195</v>
      </c>
      <c r="R147" s="46" t="s">
        <v>194</v>
      </c>
      <c r="S147" s="46" t="s">
        <v>193</v>
      </c>
      <c r="T147" s="15"/>
      <c r="U147" s="45" t="s">
        <v>195</v>
      </c>
      <c r="V147" s="46" t="s">
        <v>194</v>
      </c>
      <c r="W147" s="46" t="s">
        <v>193</v>
      </c>
      <c r="X147" s="15"/>
      <c r="Y147" s="45" t="s">
        <v>195</v>
      </c>
      <c r="Z147" s="46" t="s">
        <v>194</v>
      </c>
      <c r="AA147" s="46" t="s">
        <v>193</v>
      </c>
      <c r="AB147" s="15"/>
      <c r="AC147" s="45" t="s">
        <v>195</v>
      </c>
      <c r="AD147" s="46" t="s">
        <v>194</v>
      </c>
      <c r="AE147" s="46" t="s">
        <v>193</v>
      </c>
      <c r="AF147" s="15"/>
      <c r="AG147" s="45" t="s">
        <v>195</v>
      </c>
      <c r="AH147" s="46" t="s">
        <v>194</v>
      </c>
      <c r="AI147" s="46" t="s">
        <v>193</v>
      </c>
      <c r="AJ147" s="15"/>
      <c r="AK147" s="45" t="s">
        <v>195</v>
      </c>
      <c r="AL147" s="46" t="s">
        <v>194</v>
      </c>
      <c r="AM147" s="46" t="s">
        <v>193</v>
      </c>
      <c r="AN147" s="15"/>
      <c r="AO147" s="45" t="s">
        <v>195</v>
      </c>
      <c r="AP147" s="46" t="s">
        <v>194</v>
      </c>
      <c r="AQ147" s="46" t="s">
        <v>193</v>
      </c>
      <c r="AR147" s="15"/>
      <c r="AS147" s="45" t="s">
        <v>195</v>
      </c>
      <c r="AT147" s="46" t="s">
        <v>194</v>
      </c>
      <c r="AU147" s="46" t="s">
        <v>193</v>
      </c>
      <c r="AV147" s="15"/>
      <c r="AW147" s="45" t="s">
        <v>195</v>
      </c>
      <c r="AX147" s="46" t="s">
        <v>194</v>
      </c>
      <c r="AY147" s="46" t="s">
        <v>193</v>
      </c>
      <c r="AZ147" s="412"/>
      <c r="BA147" s="407" t="s">
        <v>195</v>
      </c>
      <c r="BB147" s="409" t="s">
        <v>732</v>
      </c>
      <c r="BC147" s="408" t="s">
        <v>194</v>
      </c>
      <c r="BD147" s="406" t="s">
        <v>462</v>
      </c>
    </row>
    <row r="148" spans="1:56" s="50" customFormat="1" ht="26.4" x14ac:dyDescent="0.3">
      <c r="A148" s="10" t="s">
        <v>192</v>
      </c>
      <c r="B148" s="9" t="s">
        <v>191</v>
      </c>
      <c r="C148" s="92">
        <v>25942008</v>
      </c>
      <c r="D148" s="93">
        <v>0</v>
      </c>
      <c r="E148" s="399">
        <v>0</v>
      </c>
      <c r="F148" s="399">
        <v>0</v>
      </c>
      <c r="G148" s="94">
        <f t="shared" ref="G148:G153" si="113">SUM(C148:D148)</f>
        <v>25942008</v>
      </c>
      <c r="H148" s="92">
        <v>1271000</v>
      </c>
      <c r="I148" s="93"/>
      <c r="J148" s="399">
        <v>0</v>
      </c>
      <c r="K148" s="399">
        <v>0</v>
      </c>
      <c r="L148" s="94">
        <f t="shared" ref="L148:L154" si="114">SUM(G148:I148)</f>
        <v>27213008</v>
      </c>
      <c r="M148" s="92"/>
      <c r="N148" s="93"/>
      <c r="O148" s="93"/>
      <c r="P148" s="94">
        <f t="shared" ref="P148:P154" si="115">SUM(L148:O148)</f>
        <v>27213008</v>
      </c>
      <c r="Q148" s="92"/>
      <c r="R148" s="93"/>
      <c r="S148" s="93"/>
      <c r="T148" s="94">
        <f t="shared" ref="T148:T154" si="116">SUM(P148:S148)</f>
        <v>27213008</v>
      </c>
      <c r="U148" s="92"/>
      <c r="V148" s="93"/>
      <c r="W148" s="93"/>
      <c r="X148" s="94">
        <f t="shared" ref="X148:X154" si="117">SUM(T148:W148)</f>
        <v>27213008</v>
      </c>
      <c r="Y148" s="92"/>
      <c r="Z148" s="93"/>
      <c r="AA148" s="93"/>
      <c r="AB148" s="94">
        <f t="shared" ref="AB148:AB154" si="118">SUM(X148:AA148)</f>
        <v>27213008</v>
      </c>
      <c r="AC148" s="92"/>
      <c r="AD148" s="93"/>
      <c r="AE148" s="93"/>
      <c r="AF148" s="94">
        <f t="shared" ref="AF148:AF154" si="119">SUM(AB148:AE148)</f>
        <v>27213008</v>
      </c>
      <c r="AG148" s="92"/>
      <c r="AH148" s="93"/>
      <c r="AI148" s="93"/>
      <c r="AJ148" s="94">
        <f t="shared" ref="AJ148:AJ154" si="120">SUM(AF148:AI148)</f>
        <v>27213008</v>
      </c>
      <c r="AK148" s="92"/>
      <c r="AL148" s="93"/>
      <c r="AM148" s="93"/>
      <c r="AN148" s="94">
        <f t="shared" ref="AN148:AN154" si="121">SUM(AJ148:AM148)</f>
        <v>27213008</v>
      </c>
      <c r="AO148" s="92"/>
      <c r="AP148" s="93"/>
      <c r="AQ148" s="93"/>
      <c r="AR148" s="94">
        <f t="shared" ref="AR148:AR154" si="122">SUM(AN148:AQ148)</f>
        <v>27213008</v>
      </c>
      <c r="AS148" s="92"/>
      <c r="AT148" s="93"/>
      <c r="AU148" s="93"/>
      <c r="AV148" s="94">
        <f t="shared" ref="AV148:AV154" si="123">SUM(AR148:AU148)</f>
        <v>27213008</v>
      </c>
      <c r="AW148" s="92"/>
      <c r="AX148" s="93"/>
      <c r="AY148" s="93"/>
      <c r="AZ148" s="413">
        <f t="shared" ref="AZ148:AZ154" si="124">SUM(AV148:AY148)</f>
        <v>27213008</v>
      </c>
      <c r="BA148" s="425">
        <f>BD148-L148</f>
        <v>824436</v>
      </c>
      <c r="BB148" s="410">
        <v>0</v>
      </c>
      <c r="BC148" s="410">
        <v>0</v>
      </c>
      <c r="BD148" s="391">
        <v>28037444</v>
      </c>
    </row>
    <row r="149" spans="1:56" s="50" customFormat="1" ht="26.4" x14ac:dyDescent="0.3">
      <c r="A149" s="10" t="s">
        <v>190</v>
      </c>
      <c r="B149" s="9" t="s">
        <v>189</v>
      </c>
      <c r="C149" s="92">
        <v>30509084</v>
      </c>
      <c r="D149" s="93">
        <v>0</v>
      </c>
      <c r="E149" s="399">
        <v>0</v>
      </c>
      <c r="F149" s="399">
        <v>0</v>
      </c>
      <c r="G149" s="94">
        <f t="shared" si="113"/>
        <v>30509084</v>
      </c>
      <c r="H149" s="92">
        <v>390000</v>
      </c>
      <c r="I149" s="93"/>
      <c r="J149" s="399">
        <v>0</v>
      </c>
      <c r="K149" s="399">
        <v>0</v>
      </c>
      <c r="L149" s="94">
        <f t="shared" si="114"/>
        <v>30899084</v>
      </c>
      <c r="M149" s="92"/>
      <c r="N149" s="93"/>
      <c r="O149" s="93"/>
      <c r="P149" s="94">
        <f t="shared" si="115"/>
        <v>30899084</v>
      </c>
      <c r="Q149" s="92"/>
      <c r="R149" s="93"/>
      <c r="S149" s="93"/>
      <c r="T149" s="94">
        <f t="shared" si="116"/>
        <v>30899084</v>
      </c>
      <c r="U149" s="92"/>
      <c r="V149" s="93"/>
      <c r="W149" s="93"/>
      <c r="X149" s="94">
        <f t="shared" si="117"/>
        <v>30899084</v>
      </c>
      <c r="Y149" s="92"/>
      <c r="Z149" s="93"/>
      <c r="AA149" s="93"/>
      <c r="AB149" s="94">
        <f t="shared" si="118"/>
        <v>30899084</v>
      </c>
      <c r="AC149" s="92"/>
      <c r="AD149" s="93"/>
      <c r="AE149" s="93"/>
      <c r="AF149" s="94">
        <f t="shared" si="119"/>
        <v>30899084</v>
      </c>
      <c r="AG149" s="92"/>
      <c r="AH149" s="93"/>
      <c r="AI149" s="93"/>
      <c r="AJ149" s="94">
        <f t="shared" si="120"/>
        <v>30899084</v>
      </c>
      <c r="AK149" s="92"/>
      <c r="AL149" s="93"/>
      <c r="AM149" s="93"/>
      <c r="AN149" s="94">
        <f t="shared" si="121"/>
        <v>30899084</v>
      </c>
      <c r="AO149" s="92"/>
      <c r="AP149" s="93"/>
      <c r="AQ149" s="93"/>
      <c r="AR149" s="94">
        <f t="shared" si="122"/>
        <v>30899084</v>
      </c>
      <c r="AS149" s="92"/>
      <c r="AT149" s="93"/>
      <c r="AU149" s="93"/>
      <c r="AV149" s="94">
        <f t="shared" si="123"/>
        <v>30899084</v>
      </c>
      <c r="AW149" s="92"/>
      <c r="AX149" s="93"/>
      <c r="AY149" s="93"/>
      <c r="AZ149" s="413">
        <f t="shared" si="124"/>
        <v>30899084</v>
      </c>
      <c r="BA149" s="425">
        <f t="shared" ref="BA149:BA212" si="125">BD149-L149</f>
        <v>466706</v>
      </c>
      <c r="BB149" s="410">
        <v>0</v>
      </c>
      <c r="BC149" s="410">
        <v>0</v>
      </c>
      <c r="BD149" s="391">
        <v>31365790</v>
      </c>
    </row>
    <row r="150" spans="1:56" s="50" customFormat="1" ht="26.4" x14ac:dyDescent="0.3">
      <c r="A150" s="10" t="s">
        <v>188</v>
      </c>
      <c r="B150" s="9" t="s">
        <v>187</v>
      </c>
      <c r="C150" s="92">
        <v>16984812</v>
      </c>
      <c r="D150" s="93">
        <v>0</v>
      </c>
      <c r="E150" s="399">
        <v>0</v>
      </c>
      <c r="F150" s="399">
        <v>0</v>
      </c>
      <c r="G150" s="94">
        <f t="shared" si="113"/>
        <v>16984812</v>
      </c>
      <c r="H150" s="92">
        <v>982000</v>
      </c>
      <c r="I150" s="93"/>
      <c r="J150" s="399">
        <v>0</v>
      </c>
      <c r="K150" s="399">
        <v>0</v>
      </c>
      <c r="L150" s="94">
        <f t="shared" si="114"/>
        <v>17966812</v>
      </c>
      <c r="M150" s="92"/>
      <c r="N150" s="93"/>
      <c r="O150" s="93"/>
      <c r="P150" s="94">
        <f t="shared" si="115"/>
        <v>17966812</v>
      </c>
      <c r="Q150" s="92"/>
      <c r="R150" s="93"/>
      <c r="S150" s="93"/>
      <c r="T150" s="94">
        <f t="shared" si="116"/>
        <v>17966812</v>
      </c>
      <c r="U150" s="92"/>
      <c r="V150" s="93"/>
      <c r="W150" s="93"/>
      <c r="X150" s="94">
        <f t="shared" si="117"/>
        <v>17966812</v>
      </c>
      <c r="Y150" s="92"/>
      <c r="Z150" s="93"/>
      <c r="AA150" s="93"/>
      <c r="AB150" s="94">
        <f t="shared" si="118"/>
        <v>17966812</v>
      </c>
      <c r="AC150" s="92"/>
      <c r="AD150" s="93"/>
      <c r="AE150" s="93"/>
      <c r="AF150" s="94">
        <f t="shared" si="119"/>
        <v>17966812</v>
      </c>
      <c r="AG150" s="92"/>
      <c r="AH150" s="93"/>
      <c r="AI150" s="93"/>
      <c r="AJ150" s="94">
        <f t="shared" si="120"/>
        <v>17966812</v>
      </c>
      <c r="AK150" s="92"/>
      <c r="AL150" s="93"/>
      <c r="AM150" s="93"/>
      <c r="AN150" s="94">
        <f t="shared" si="121"/>
        <v>17966812</v>
      </c>
      <c r="AO150" s="92"/>
      <c r="AP150" s="93"/>
      <c r="AQ150" s="93"/>
      <c r="AR150" s="94">
        <f t="shared" si="122"/>
        <v>17966812</v>
      </c>
      <c r="AS150" s="92"/>
      <c r="AT150" s="93"/>
      <c r="AU150" s="93"/>
      <c r="AV150" s="94">
        <f t="shared" si="123"/>
        <v>17966812</v>
      </c>
      <c r="AW150" s="92"/>
      <c r="AX150" s="93"/>
      <c r="AY150" s="93"/>
      <c r="AZ150" s="413">
        <f t="shared" si="124"/>
        <v>17966812</v>
      </c>
      <c r="BA150" s="425">
        <f t="shared" si="125"/>
        <v>737503</v>
      </c>
      <c r="BB150" s="410">
        <v>0</v>
      </c>
      <c r="BC150" s="410">
        <v>0</v>
      </c>
      <c r="BD150" s="391">
        <v>18704315</v>
      </c>
    </row>
    <row r="151" spans="1:56" s="50" customFormat="1" ht="26.4" x14ac:dyDescent="0.3">
      <c r="A151" s="10" t="s">
        <v>186</v>
      </c>
      <c r="B151" s="9" t="s">
        <v>185</v>
      </c>
      <c r="C151" s="92">
        <v>1800000</v>
      </c>
      <c r="D151" s="93">
        <v>0</v>
      </c>
      <c r="E151" s="399">
        <v>0</v>
      </c>
      <c r="F151" s="399">
        <v>0</v>
      </c>
      <c r="G151" s="94">
        <f t="shared" si="113"/>
        <v>1800000</v>
      </c>
      <c r="H151" s="92">
        <v>0</v>
      </c>
      <c r="I151" s="93"/>
      <c r="J151" s="399">
        <v>0</v>
      </c>
      <c r="K151" s="399">
        <v>0</v>
      </c>
      <c r="L151" s="94">
        <f t="shared" si="114"/>
        <v>1800000</v>
      </c>
      <c r="M151" s="92"/>
      <c r="N151" s="93"/>
      <c r="O151" s="93"/>
      <c r="P151" s="94">
        <f t="shared" si="115"/>
        <v>1800000</v>
      </c>
      <c r="Q151" s="92"/>
      <c r="R151" s="93"/>
      <c r="S151" s="93"/>
      <c r="T151" s="94">
        <f t="shared" si="116"/>
        <v>1800000</v>
      </c>
      <c r="U151" s="92"/>
      <c r="V151" s="93"/>
      <c r="W151" s="93"/>
      <c r="X151" s="94">
        <f t="shared" si="117"/>
        <v>1800000</v>
      </c>
      <c r="Y151" s="92"/>
      <c r="Z151" s="93"/>
      <c r="AA151" s="93"/>
      <c r="AB151" s="94">
        <f t="shared" si="118"/>
        <v>1800000</v>
      </c>
      <c r="AC151" s="92"/>
      <c r="AD151" s="93"/>
      <c r="AE151" s="93"/>
      <c r="AF151" s="94">
        <f t="shared" si="119"/>
        <v>1800000</v>
      </c>
      <c r="AG151" s="92"/>
      <c r="AH151" s="93"/>
      <c r="AI151" s="93"/>
      <c r="AJ151" s="94">
        <f t="shared" si="120"/>
        <v>1800000</v>
      </c>
      <c r="AK151" s="92"/>
      <c r="AL151" s="93"/>
      <c r="AM151" s="93"/>
      <c r="AN151" s="94">
        <f t="shared" si="121"/>
        <v>1800000</v>
      </c>
      <c r="AO151" s="92"/>
      <c r="AP151" s="93"/>
      <c r="AQ151" s="93"/>
      <c r="AR151" s="94">
        <f t="shared" si="122"/>
        <v>1800000</v>
      </c>
      <c r="AS151" s="92"/>
      <c r="AT151" s="93"/>
      <c r="AU151" s="93"/>
      <c r="AV151" s="94">
        <f t="shared" si="123"/>
        <v>1800000</v>
      </c>
      <c r="AW151" s="92"/>
      <c r="AX151" s="93"/>
      <c r="AY151" s="93"/>
      <c r="AZ151" s="413">
        <f t="shared" si="124"/>
        <v>1800000</v>
      </c>
      <c r="BA151" s="425">
        <f t="shared" si="125"/>
        <v>0</v>
      </c>
      <c r="BB151" s="410">
        <v>0</v>
      </c>
      <c r="BC151" s="410">
        <v>0</v>
      </c>
      <c r="BD151" s="391">
        <v>1800000</v>
      </c>
    </row>
    <row r="152" spans="1:56" s="50" customFormat="1" ht="25.5" hidden="1" customHeight="1" x14ac:dyDescent="0.3">
      <c r="A152" s="10" t="s">
        <v>184</v>
      </c>
      <c r="B152" s="9" t="s">
        <v>183</v>
      </c>
      <c r="C152" s="92"/>
      <c r="D152" s="93"/>
      <c r="E152" s="399">
        <v>0</v>
      </c>
      <c r="F152" s="399">
        <v>0</v>
      </c>
      <c r="G152" s="94">
        <f t="shared" si="113"/>
        <v>0</v>
      </c>
      <c r="H152" s="92"/>
      <c r="I152" s="93"/>
      <c r="J152" s="399">
        <v>0</v>
      </c>
      <c r="K152" s="399">
        <v>0</v>
      </c>
      <c r="L152" s="94">
        <f t="shared" si="114"/>
        <v>0</v>
      </c>
      <c r="M152" s="92"/>
      <c r="N152" s="93"/>
      <c r="O152" s="93"/>
      <c r="P152" s="94">
        <f t="shared" si="115"/>
        <v>0</v>
      </c>
      <c r="Q152" s="92"/>
      <c r="R152" s="93"/>
      <c r="S152" s="93"/>
      <c r="T152" s="94">
        <f t="shared" si="116"/>
        <v>0</v>
      </c>
      <c r="U152" s="92"/>
      <c r="V152" s="93"/>
      <c r="W152" s="93"/>
      <c r="X152" s="94">
        <f t="shared" si="117"/>
        <v>0</v>
      </c>
      <c r="Y152" s="92"/>
      <c r="Z152" s="93"/>
      <c r="AA152" s="93"/>
      <c r="AB152" s="94">
        <f t="shared" si="118"/>
        <v>0</v>
      </c>
      <c r="AC152" s="92"/>
      <c r="AD152" s="93"/>
      <c r="AE152" s="93"/>
      <c r="AF152" s="94">
        <f t="shared" si="119"/>
        <v>0</v>
      </c>
      <c r="AG152" s="92"/>
      <c r="AH152" s="93"/>
      <c r="AI152" s="93"/>
      <c r="AJ152" s="94">
        <f t="shared" si="120"/>
        <v>0</v>
      </c>
      <c r="AK152" s="92"/>
      <c r="AL152" s="93"/>
      <c r="AM152" s="93"/>
      <c r="AN152" s="94">
        <f t="shared" si="121"/>
        <v>0</v>
      </c>
      <c r="AO152" s="92"/>
      <c r="AP152" s="93"/>
      <c r="AQ152" s="93"/>
      <c r="AR152" s="94">
        <f t="shared" si="122"/>
        <v>0</v>
      </c>
      <c r="AS152" s="92"/>
      <c r="AT152" s="93"/>
      <c r="AU152" s="93"/>
      <c r="AV152" s="94">
        <f t="shared" si="123"/>
        <v>0</v>
      </c>
      <c r="AW152" s="92"/>
      <c r="AX152" s="93"/>
      <c r="AY152" s="93"/>
      <c r="AZ152" s="413">
        <f t="shared" si="124"/>
        <v>0</v>
      </c>
      <c r="BA152" s="425">
        <f t="shared" si="125"/>
        <v>0</v>
      </c>
      <c r="BB152" s="410">
        <v>0</v>
      </c>
      <c r="BC152" s="410">
        <v>0</v>
      </c>
      <c r="BD152" s="391"/>
    </row>
    <row r="153" spans="1:56" s="50" customFormat="1" hidden="1" x14ac:dyDescent="0.3">
      <c r="A153" s="10" t="s">
        <v>182</v>
      </c>
      <c r="B153" s="9" t="s">
        <v>181</v>
      </c>
      <c r="C153" s="92">
        <v>0</v>
      </c>
      <c r="D153" s="93"/>
      <c r="E153" s="399">
        <v>0</v>
      </c>
      <c r="F153" s="399">
        <v>0</v>
      </c>
      <c r="G153" s="94">
        <f t="shared" si="113"/>
        <v>0</v>
      </c>
      <c r="H153" s="92"/>
      <c r="I153" s="93"/>
      <c r="J153" s="399">
        <v>0</v>
      </c>
      <c r="K153" s="399">
        <v>0</v>
      </c>
      <c r="L153" s="94">
        <f t="shared" si="114"/>
        <v>0</v>
      </c>
      <c r="M153" s="92"/>
      <c r="N153" s="93"/>
      <c r="O153" s="93"/>
      <c r="P153" s="94">
        <f t="shared" si="115"/>
        <v>0</v>
      </c>
      <c r="Q153" s="92"/>
      <c r="R153" s="93"/>
      <c r="S153" s="93"/>
      <c r="T153" s="94">
        <f t="shared" si="116"/>
        <v>0</v>
      </c>
      <c r="U153" s="92"/>
      <c r="V153" s="93"/>
      <c r="W153" s="93"/>
      <c r="X153" s="94">
        <f t="shared" si="117"/>
        <v>0</v>
      </c>
      <c r="Y153" s="92"/>
      <c r="Z153" s="93"/>
      <c r="AA153" s="93"/>
      <c r="AB153" s="94">
        <f t="shared" si="118"/>
        <v>0</v>
      </c>
      <c r="AC153" s="92"/>
      <c r="AD153" s="93"/>
      <c r="AE153" s="93"/>
      <c r="AF153" s="94">
        <f t="shared" si="119"/>
        <v>0</v>
      </c>
      <c r="AG153" s="92"/>
      <c r="AH153" s="93"/>
      <c r="AI153" s="93"/>
      <c r="AJ153" s="94">
        <f t="shared" si="120"/>
        <v>0</v>
      </c>
      <c r="AK153" s="92"/>
      <c r="AL153" s="93"/>
      <c r="AM153" s="93"/>
      <c r="AN153" s="94">
        <f t="shared" si="121"/>
        <v>0</v>
      </c>
      <c r="AO153" s="92"/>
      <c r="AP153" s="93"/>
      <c r="AQ153" s="93"/>
      <c r="AR153" s="94">
        <f t="shared" si="122"/>
        <v>0</v>
      </c>
      <c r="AS153" s="92"/>
      <c r="AT153" s="93"/>
      <c r="AU153" s="93"/>
      <c r="AV153" s="94">
        <f t="shared" si="123"/>
        <v>0</v>
      </c>
      <c r="AW153" s="92"/>
      <c r="AX153" s="93"/>
      <c r="AY153" s="93"/>
      <c r="AZ153" s="413">
        <f t="shared" si="124"/>
        <v>0</v>
      </c>
      <c r="BA153" s="425">
        <f t="shared" si="125"/>
        <v>0</v>
      </c>
      <c r="BB153" s="410">
        <v>0</v>
      </c>
      <c r="BC153" s="410">
        <v>0</v>
      </c>
      <c r="BD153" s="391"/>
    </row>
    <row r="154" spans="1:56" s="50" customFormat="1" ht="26.4" x14ac:dyDescent="0.3">
      <c r="A154" s="10" t="s">
        <v>184</v>
      </c>
      <c r="B154" s="9" t="s">
        <v>183</v>
      </c>
      <c r="C154" s="92">
        <v>0</v>
      </c>
      <c r="D154" s="417">
        <v>0</v>
      </c>
      <c r="E154" s="93">
        <v>0</v>
      </c>
      <c r="F154" s="93">
        <v>0</v>
      </c>
      <c r="G154" s="93">
        <v>0</v>
      </c>
      <c r="H154" s="93">
        <v>0</v>
      </c>
      <c r="I154" s="93">
        <v>0</v>
      </c>
      <c r="J154" s="93">
        <v>0</v>
      </c>
      <c r="K154" s="93">
        <v>0</v>
      </c>
      <c r="L154" s="418">
        <f t="shared" si="114"/>
        <v>0</v>
      </c>
      <c r="M154" s="415"/>
      <c r="N154" s="93"/>
      <c r="O154" s="93"/>
      <c r="P154" s="94">
        <f t="shared" si="115"/>
        <v>0</v>
      </c>
      <c r="Q154" s="92"/>
      <c r="R154" s="93"/>
      <c r="S154" s="93"/>
      <c r="T154" s="94">
        <f t="shared" si="116"/>
        <v>0</v>
      </c>
      <c r="U154" s="92"/>
      <c r="V154" s="93"/>
      <c r="W154" s="93"/>
      <c r="X154" s="94">
        <f t="shared" si="117"/>
        <v>0</v>
      </c>
      <c r="Y154" s="92"/>
      <c r="Z154" s="93"/>
      <c r="AA154" s="93"/>
      <c r="AB154" s="94">
        <f t="shared" si="118"/>
        <v>0</v>
      </c>
      <c r="AC154" s="92"/>
      <c r="AD154" s="93"/>
      <c r="AE154" s="93"/>
      <c r="AF154" s="94">
        <f t="shared" si="119"/>
        <v>0</v>
      </c>
      <c r="AG154" s="92"/>
      <c r="AH154" s="93"/>
      <c r="AI154" s="93"/>
      <c r="AJ154" s="94">
        <f t="shared" si="120"/>
        <v>0</v>
      </c>
      <c r="AK154" s="92"/>
      <c r="AL154" s="93"/>
      <c r="AM154" s="93"/>
      <c r="AN154" s="94">
        <f t="shared" si="121"/>
        <v>0</v>
      </c>
      <c r="AO154" s="92"/>
      <c r="AP154" s="93"/>
      <c r="AQ154" s="93"/>
      <c r="AR154" s="94">
        <f t="shared" si="122"/>
        <v>0</v>
      </c>
      <c r="AS154" s="92"/>
      <c r="AT154" s="93"/>
      <c r="AU154" s="93"/>
      <c r="AV154" s="94">
        <f t="shared" si="123"/>
        <v>0</v>
      </c>
      <c r="AW154" s="92"/>
      <c r="AX154" s="93"/>
      <c r="AY154" s="93"/>
      <c r="AZ154" s="413">
        <f t="shared" si="124"/>
        <v>0</v>
      </c>
      <c r="BA154" s="425">
        <f t="shared" si="125"/>
        <v>10876120</v>
      </c>
      <c r="BB154" s="410">
        <v>0</v>
      </c>
      <c r="BC154" s="410">
        <v>0</v>
      </c>
      <c r="BD154" s="391">
        <v>10876120</v>
      </c>
    </row>
    <row r="155" spans="1:56" s="50" customFormat="1" x14ac:dyDescent="0.3">
      <c r="A155" s="10" t="s">
        <v>182</v>
      </c>
      <c r="B155" s="9" t="s">
        <v>181</v>
      </c>
      <c r="C155" s="92">
        <v>0</v>
      </c>
      <c r="D155" s="416">
        <v>0</v>
      </c>
      <c r="E155" s="93">
        <v>0</v>
      </c>
      <c r="F155" s="93">
        <v>0</v>
      </c>
      <c r="G155" s="93">
        <v>0</v>
      </c>
      <c r="H155" s="93">
        <v>0</v>
      </c>
      <c r="I155" s="93">
        <v>0</v>
      </c>
      <c r="J155" s="93">
        <v>0</v>
      </c>
      <c r="K155" s="93">
        <v>0</v>
      </c>
      <c r="L155" s="93">
        <v>0</v>
      </c>
      <c r="M155" s="416">
        <v>0</v>
      </c>
      <c r="N155" s="416">
        <v>0</v>
      </c>
      <c r="O155" s="416">
        <v>0</v>
      </c>
      <c r="P155" s="416">
        <v>0</v>
      </c>
      <c r="Q155" s="416">
        <v>0</v>
      </c>
      <c r="R155" s="416">
        <v>0</v>
      </c>
      <c r="S155" s="416">
        <v>0</v>
      </c>
      <c r="T155" s="416">
        <v>0</v>
      </c>
      <c r="U155" s="416">
        <v>0</v>
      </c>
      <c r="V155" s="416">
        <v>0</v>
      </c>
      <c r="W155" s="416">
        <v>0</v>
      </c>
      <c r="X155" s="416">
        <v>0</v>
      </c>
      <c r="Y155" s="416">
        <v>0</v>
      </c>
      <c r="Z155" s="416">
        <v>0</v>
      </c>
      <c r="AA155" s="416">
        <v>0</v>
      </c>
      <c r="AB155" s="416">
        <v>0</v>
      </c>
      <c r="AC155" s="416">
        <v>0</v>
      </c>
      <c r="AD155" s="416">
        <v>0</v>
      </c>
      <c r="AE155" s="416">
        <v>0</v>
      </c>
      <c r="AF155" s="416">
        <v>0</v>
      </c>
      <c r="AG155" s="416">
        <v>0</v>
      </c>
      <c r="AH155" s="416">
        <v>0</v>
      </c>
      <c r="AI155" s="416">
        <v>0</v>
      </c>
      <c r="AJ155" s="416">
        <v>0</v>
      </c>
      <c r="AK155" s="416">
        <v>0</v>
      </c>
      <c r="AL155" s="416">
        <v>0</v>
      </c>
      <c r="AM155" s="416">
        <v>0</v>
      </c>
      <c r="AN155" s="416">
        <v>0</v>
      </c>
      <c r="AO155" s="416">
        <v>0</v>
      </c>
      <c r="AP155" s="416">
        <v>0</v>
      </c>
      <c r="AQ155" s="416">
        <v>0</v>
      </c>
      <c r="AR155" s="416">
        <v>0</v>
      </c>
      <c r="AS155" s="416">
        <v>0</v>
      </c>
      <c r="AT155" s="416">
        <v>0</v>
      </c>
      <c r="AU155" s="416">
        <v>0</v>
      </c>
      <c r="AV155" s="416">
        <v>0</v>
      </c>
      <c r="AW155" s="416">
        <v>0</v>
      </c>
      <c r="AX155" s="416">
        <v>0</v>
      </c>
      <c r="AY155" s="416">
        <v>0</v>
      </c>
      <c r="AZ155" s="416">
        <v>0</v>
      </c>
      <c r="BA155" s="425">
        <f t="shared" si="125"/>
        <v>5375200</v>
      </c>
      <c r="BB155" s="410">
        <v>0</v>
      </c>
      <c r="BC155" s="410">
        <v>0</v>
      </c>
      <c r="BD155" s="391">
        <v>5375200</v>
      </c>
    </row>
    <row r="156" spans="1:56" s="55" customFormat="1" x14ac:dyDescent="0.3">
      <c r="A156" s="8" t="s">
        <v>180</v>
      </c>
      <c r="B156" s="7" t="s">
        <v>179</v>
      </c>
      <c r="C156" s="95">
        <f>SUM(C148:C155)</f>
        <v>75235904</v>
      </c>
      <c r="D156" s="96">
        <f>SUM(D148:D153)</f>
        <v>0</v>
      </c>
      <c r="E156" s="491">
        <v>0</v>
      </c>
      <c r="F156" s="491">
        <v>0</v>
      </c>
      <c r="G156" s="97">
        <f>IF((SUM(C156:D156))=SUM(G148:G153),SUM(G148:G153),"HIBA!")</f>
        <v>75235904</v>
      </c>
      <c r="H156" s="95">
        <f>SUM(H148:H153)</f>
        <v>2643000</v>
      </c>
      <c r="I156" s="96">
        <f>SUM(I148:I153)</f>
        <v>0</v>
      </c>
      <c r="J156" s="491">
        <v>0</v>
      </c>
      <c r="K156" s="491">
        <v>0</v>
      </c>
      <c r="L156" s="97">
        <f>IF((SUM(G156:I156))=SUM(L148:L153),SUM(L148:L153),"HIBA!")</f>
        <v>77878904</v>
      </c>
      <c r="M156" s="95">
        <f>SUM(M148:M153)</f>
        <v>0</v>
      </c>
      <c r="N156" s="96">
        <f>SUM(N148:N153)</f>
        <v>0</v>
      </c>
      <c r="O156" s="96">
        <f>SUM(O148:O153)</f>
        <v>0</v>
      </c>
      <c r="P156" s="97">
        <f>IF((SUM(L156:O156))=SUM(P148:P153),SUM(P148:P153),"HIBA!")</f>
        <v>77878904</v>
      </c>
      <c r="Q156" s="95">
        <f>SUM(Q148:Q153)</f>
        <v>0</v>
      </c>
      <c r="R156" s="96">
        <f>SUM(R148:R153)</f>
        <v>0</v>
      </c>
      <c r="S156" s="96">
        <f>SUM(S148:S153)</f>
        <v>0</v>
      </c>
      <c r="T156" s="97">
        <f>IF((SUM(P156:S156))=SUM(T148:T153),SUM(T148:T153),"HIBA!")</f>
        <v>77878904</v>
      </c>
      <c r="U156" s="95">
        <f>SUM(U148:U153)</f>
        <v>0</v>
      </c>
      <c r="V156" s="96">
        <f>SUM(V148:V153)</f>
        <v>0</v>
      </c>
      <c r="W156" s="96">
        <f>SUM(W148:W153)</f>
        <v>0</v>
      </c>
      <c r="X156" s="97">
        <f>IF((SUM(T156:W156))=SUM(X148:X153),SUM(X148:X153),"HIBA!")</f>
        <v>77878904</v>
      </c>
      <c r="Y156" s="95">
        <f>SUM(Y148:Y153)</f>
        <v>0</v>
      </c>
      <c r="Z156" s="96">
        <f>SUM(Z148:Z153)</f>
        <v>0</v>
      </c>
      <c r="AA156" s="96">
        <f>SUM(AA148:AA153)</f>
        <v>0</v>
      </c>
      <c r="AB156" s="97">
        <f>IF((SUM(X156:AA156))=SUM(AB148:AB153),SUM(AB148:AB153),"HIBA!")</f>
        <v>77878904</v>
      </c>
      <c r="AC156" s="95">
        <f>SUM(AC148:AC153)</f>
        <v>0</v>
      </c>
      <c r="AD156" s="96">
        <f>SUM(AD148:AD153)</f>
        <v>0</v>
      </c>
      <c r="AE156" s="96">
        <f>SUM(AE148:AE153)</f>
        <v>0</v>
      </c>
      <c r="AF156" s="97">
        <f>IF((SUM(AB156:AE156))=SUM(AF148:AF153),SUM(AF148:AF153),"HIBA!")</f>
        <v>77878904</v>
      </c>
      <c r="AG156" s="95">
        <f>SUM(AG148:AG153)</f>
        <v>0</v>
      </c>
      <c r="AH156" s="96">
        <f>SUM(AH148:AH153)</f>
        <v>0</v>
      </c>
      <c r="AI156" s="96">
        <f>SUM(AI148:AI153)</f>
        <v>0</v>
      </c>
      <c r="AJ156" s="97">
        <f>IF((SUM(AF156:AI156))=SUM(AJ148:AJ153),SUM(AJ148:AJ153),"HIBA!")</f>
        <v>77878904</v>
      </c>
      <c r="AK156" s="95">
        <f>SUM(AK148:AK153)</f>
        <v>0</v>
      </c>
      <c r="AL156" s="96">
        <f>SUM(AL148:AL153)</f>
        <v>0</v>
      </c>
      <c r="AM156" s="96">
        <f>SUM(AM148:AM153)</f>
        <v>0</v>
      </c>
      <c r="AN156" s="97">
        <f>IF((SUM(AJ156:AM156))=SUM(AN148:AN153),SUM(AN148:AN153),"HIBA!")</f>
        <v>77878904</v>
      </c>
      <c r="AO156" s="95">
        <f>SUM(AO148:AO153)</f>
        <v>0</v>
      </c>
      <c r="AP156" s="96">
        <f>SUM(AP148:AP153)</f>
        <v>0</v>
      </c>
      <c r="AQ156" s="96">
        <f>SUM(AQ148:AQ153)</f>
        <v>0</v>
      </c>
      <c r="AR156" s="97">
        <f>IF((SUM(AN156:AQ156))=SUM(AR148:AR153),SUM(AR148:AR153),"HIBA!")</f>
        <v>77878904</v>
      </c>
      <c r="AS156" s="95">
        <f>SUM(AS148:AS153)</f>
        <v>0</v>
      </c>
      <c r="AT156" s="96">
        <f>SUM(AT148:AT153)</f>
        <v>0</v>
      </c>
      <c r="AU156" s="96">
        <f>SUM(AU148:AU153)</f>
        <v>0</v>
      </c>
      <c r="AV156" s="97">
        <f>IF((SUM(AR156:AU156))=SUM(AV148:AV153),SUM(AV148:AV153),"HIBA!")</f>
        <v>77878904</v>
      </c>
      <c r="AW156" s="95">
        <f>SUM(AW148:AW153)</f>
        <v>0</v>
      </c>
      <c r="AX156" s="96">
        <f>SUM(AX148:AX153)</f>
        <v>0</v>
      </c>
      <c r="AY156" s="96">
        <f>SUM(AY148:AY153)</f>
        <v>0</v>
      </c>
      <c r="AZ156" s="400">
        <f>IF((SUM(AV156:AY156))=SUM(AZ148:AZ153),SUM(AZ148:AZ153),"HIBA!")</f>
        <v>77878904</v>
      </c>
      <c r="BA156" s="492">
        <f t="shared" si="125"/>
        <v>18279965</v>
      </c>
      <c r="BB156" s="458">
        <v>0</v>
      </c>
      <c r="BC156" s="458">
        <v>0</v>
      </c>
      <c r="BD156" s="430">
        <f>SUM(BD148:BD155)</f>
        <v>96158869</v>
      </c>
    </row>
    <row r="157" spans="1:56" s="69" customFormat="1" hidden="1" x14ac:dyDescent="0.3">
      <c r="A157" s="14" t="s">
        <v>178</v>
      </c>
      <c r="B157" s="5" t="s">
        <v>177</v>
      </c>
      <c r="C157" s="92"/>
      <c r="D157" s="93"/>
      <c r="E157" s="399">
        <v>0</v>
      </c>
      <c r="F157" s="399">
        <v>0</v>
      </c>
      <c r="G157" s="98">
        <f>SUM(C157:D157)</f>
        <v>0</v>
      </c>
      <c r="H157" s="92"/>
      <c r="I157" s="93"/>
      <c r="J157" s="399">
        <v>0</v>
      </c>
      <c r="K157" s="399">
        <v>0</v>
      </c>
      <c r="L157" s="98">
        <f>SUM(G157:I157)</f>
        <v>0</v>
      </c>
      <c r="M157" s="92"/>
      <c r="N157" s="93"/>
      <c r="O157" s="93"/>
      <c r="P157" s="98">
        <f>SUM(L157:O157)</f>
        <v>0</v>
      </c>
      <c r="Q157" s="92"/>
      <c r="R157" s="93"/>
      <c r="S157" s="93"/>
      <c r="T157" s="98">
        <f>SUM(P157:S157)</f>
        <v>0</v>
      </c>
      <c r="U157" s="92"/>
      <c r="V157" s="93"/>
      <c r="W157" s="93"/>
      <c r="X157" s="98">
        <f>SUM(T157:W157)</f>
        <v>0</v>
      </c>
      <c r="Y157" s="92"/>
      <c r="Z157" s="93"/>
      <c r="AA157" s="93"/>
      <c r="AB157" s="98">
        <f>SUM(X157:AA157)</f>
        <v>0</v>
      </c>
      <c r="AC157" s="92"/>
      <c r="AD157" s="93"/>
      <c r="AE157" s="93"/>
      <c r="AF157" s="98">
        <f>SUM(AB157:AE157)</f>
        <v>0</v>
      </c>
      <c r="AG157" s="92"/>
      <c r="AH157" s="93"/>
      <c r="AI157" s="93"/>
      <c r="AJ157" s="98">
        <f>SUM(AF157:AI157)</f>
        <v>0</v>
      </c>
      <c r="AK157" s="92"/>
      <c r="AL157" s="93"/>
      <c r="AM157" s="93"/>
      <c r="AN157" s="98">
        <f>SUM(AJ157:AM157)</f>
        <v>0</v>
      </c>
      <c r="AO157" s="92"/>
      <c r="AP157" s="93"/>
      <c r="AQ157" s="93"/>
      <c r="AR157" s="98">
        <f>SUM(AN157:AQ157)</f>
        <v>0</v>
      </c>
      <c r="AS157" s="92"/>
      <c r="AT157" s="93"/>
      <c r="AU157" s="93"/>
      <c r="AV157" s="98">
        <f>SUM(AR157:AU157)</f>
        <v>0</v>
      </c>
      <c r="AW157" s="92"/>
      <c r="AX157" s="93"/>
      <c r="AY157" s="93"/>
      <c r="AZ157" s="414">
        <f>SUM(AV157:AY157)</f>
        <v>0</v>
      </c>
      <c r="BA157" s="425">
        <f t="shared" si="125"/>
        <v>0</v>
      </c>
      <c r="BB157" s="410">
        <v>0</v>
      </c>
      <c r="BC157" s="410">
        <v>0</v>
      </c>
      <c r="BD157" s="394"/>
    </row>
    <row r="158" spans="1:56" s="69" customFormat="1" ht="39.6" hidden="1" x14ac:dyDescent="0.3">
      <c r="A158" s="14" t="s">
        <v>176</v>
      </c>
      <c r="B158" s="5" t="s">
        <v>175</v>
      </c>
      <c r="C158" s="92"/>
      <c r="D158" s="93"/>
      <c r="E158" s="399">
        <v>0</v>
      </c>
      <c r="F158" s="399">
        <v>0</v>
      </c>
      <c r="G158" s="98">
        <f>SUM(C158:D158)</f>
        <v>0</v>
      </c>
      <c r="H158" s="92"/>
      <c r="I158" s="93"/>
      <c r="J158" s="399">
        <v>0</v>
      </c>
      <c r="K158" s="399">
        <v>0</v>
      </c>
      <c r="L158" s="98">
        <f>SUM(G158:I158)</f>
        <v>0</v>
      </c>
      <c r="M158" s="92"/>
      <c r="N158" s="93"/>
      <c r="O158" s="93"/>
      <c r="P158" s="98">
        <f>SUM(L158:O158)</f>
        <v>0</v>
      </c>
      <c r="Q158" s="92"/>
      <c r="R158" s="93"/>
      <c r="S158" s="93"/>
      <c r="T158" s="98">
        <f>SUM(P158:S158)</f>
        <v>0</v>
      </c>
      <c r="U158" s="92"/>
      <c r="V158" s="93"/>
      <c r="W158" s="93"/>
      <c r="X158" s="98">
        <f>SUM(T158:W158)</f>
        <v>0</v>
      </c>
      <c r="Y158" s="92"/>
      <c r="Z158" s="93"/>
      <c r="AA158" s="93"/>
      <c r="AB158" s="98">
        <f>SUM(X158:AA158)</f>
        <v>0</v>
      </c>
      <c r="AC158" s="92"/>
      <c r="AD158" s="93"/>
      <c r="AE158" s="93"/>
      <c r="AF158" s="98">
        <f>SUM(AB158:AE158)</f>
        <v>0</v>
      </c>
      <c r="AG158" s="92"/>
      <c r="AH158" s="93"/>
      <c r="AI158" s="93"/>
      <c r="AJ158" s="98">
        <f>SUM(AF158:AI158)</f>
        <v>0</v>
      </c>
      <c r="AK158" s="92"/>
      <c r="AL158" s="93"/>
      <c r="AM158" s="93"/>
      <c r="AN158" s="98">
        <f>SUM(AJ158:AM158)</f>
        <v>0</v>
      </c>
      <c r="AO158" s="92"/>
      <c r="AP158" s="93"/>
      <c r="AQ158" s="93"/>
      <c r="AR158" s="98">
        <f>SUM(AN158:AQ158)</f>
        <v>0</v>
      </c>
      <c r="AS158" s="92"/>
      <c r="AT158" s="93"/>
      <c r="AU158" s="93"/>
      <c r="AV158" s="98">
        <f>SUM(AR158:AU158)</f>
        <v>0</v>
      </c>
      <c r="AW158" s="92"/>
      <c r="AX158" s="93"/>
      <c r="AY158" s="93"/>
      <c r="AZ158" s="414">
        <f>SUM(AV158:AY158)</f>
        <v>0</v>
      </c>
      <c r="BA158" s="425">
        <f t="shared" si="125"/>
        <v>0</v>
      </c>
      <c r="BB158" s="410">
        <v>0</v>
      </c>
      <c r="BC158" s="410">
        <v>0</v>
      </c>
      <c r="BD158" s="394"/>
    </row>
    <row r="159" spans="1:56" s="69" customFormat="1" ht="39.6" hidden="1" x14ac:dyDescent="0.3">
      <c r="A159" s="14" t="s">
        <v>174</v>
      </c>
      <c r="B159" s="5" t="s">
        <v>173</v>
      </c>
      <c r="C159" s="92"/>
      <c r="D159" s="93"/>
      <c r="E159" s="399">
        <v>0</v>
      </c>
      <c r="F159" s="399">
        <v>0</v>
      </c>
      <c r="G159" s="98">
        <f>SUM(C159:D159)</f>
        <v>0</v>
      </c>
      <c r="H159" s="92"/>
      <c r="I159" s="93"/>
      <c r="J159" s="399">
        <v>0</v>
      </c>
      <c r="K159" s="399">
        <v>0</v>
      </c>
      <c r="L159" s="98">
        <f>SUM(G159:I159)</f>
        <v>0</v>
      </c>
      <c r="M159" s="92"/>
      <c r="N159" s="93"/>
      <c r="O159" s="93"/>
      <c r="P159" s="98">
        <f>SUM(L159:O159)</f>
        <v>0</v>
      </c>
      <c r="Q159" s="92"/>
      <c r="R159" s="93"/>
      <c r="S159" s="93"/>
      <c r="T159" s="98">
        <f>SUM(P159:S159)</f>
        <v>0</v>
      </c>
      <c r="U159" s="92"/>
      <c r="V159" s="93"/>
      <c r="W159" s="93"/>
      <c r="X159" s="98">
        <f>SUM(T159:W159)</f>
        <v>0</v>
      </c>
      <c r="Y159" s="92"/>
      <c r="Z159" s="93"/>
      <c r="AA159" s="93"/>
      <c r="AB159" s="98">
        <f>SUM(X159:AA159)</f>
        <v>0</v>
      </c>
      <c r="AC159" s="92"/>
      <c r="AD159" s="93"/>
      <c r="AE159" s="93"/>
      <c r="AF159" s="98">
        <f>SUM(AB159:AE159)</f>
        <v>0</v>
      </c>
      <c r="AG159" s="92"/>
      <c r="AH159" s="93"/>
      <c r="AI159" s="93"/>
      <c r="AJ159" s="98">
        <f>SUM(AF159:AI159)</f>
        <v>0</v>
      </c>
      <c r="AK159" s="92"/>
      <c r="AL159" s="93"/>
      <c r="AM159" s="93"/>
      <c r="AN159" s="98">
        <f>SUM(AJ159:AM159)</f>
        <v>0</v>
      </c>
      <c r="AO159" s="92"/>
      <c r="AP159" s="93"/>
      <c r="AQ159" s="93"/>
      <c r="AR159" s="98">
        <f>SUM(AN159:AQ159)</f>
        <v>0</v>
      </c>
      <c r="AS159" s="92"/>
      <c r="AT159" s="93"/>
      <c r="AU159" s="93"/>
      <c r="AV159" s="98">
        <f>SUM(AR159:AU159)</f>
        <v>0</v>
      </c>
      <c r="AW159" s="92"/>
      <c r="AX159" s="93"/>
      <c r="AY159" s="93"/>
      <c r="AZ159" s="414">
        <f>SUM(AV159:AY159)</f>
        <v>0</v>
      </c>
      <c r="BA159" s="425">
        <f t="shared" si="125"/>
        <v>0</v>
      </c>
      <c r="BB159" s="410">
        <v>0</v>
      </c>
      <c r="BC159" s="410">
        <v>0</v>
      </c>
      <c r="BD159" s="394"/>
    </row>
    <row r="160" spans="1:56" s="69" customFormat="1" ht="39.6" hidden="1" x14ac:dyDescent="0.3">
      <c r="A160" s="14" t="s">
        <v>172</v>
      </c>
      <c r="B160" s="5" t="s">
        <v>171</v>
      </c>
      <c r="C160" s="92"/>
      <c r="D160" s="93"/>
      <c r="E160" s="399">
        <v>0</v>
      </c>
      <c r="F160" s="399">
        <v>0</v>
      </c>
      <c r="G160" s="98">
        <f>SUM(C160:D160)</f>
        <v>0</v>
      </c>
      <c r="H160" s="92"/>
      <c r="I160" s="93"/>
      <c r="J160" s="399">
        <v>0</v>
      </c>
      <c r="K160" s="399">
        <v>0</v>
      </c>
      <c r="L160" s="98">
        <f>SUM(G160:I160)</f>
        <v>0</v>
      </c>
      <c r="M160" s="92"/>
      <c r="N160" s="93"/>
      <c r="O160" s="93"/>
      <c r="P160" s="98">
        <f>SUM(L160:O160)</f>
        <v>0</v>
      </c>
      <c r="Q160" s="92"/>
      <c r="R160" s="93"/>
      <c r="S160" s="93"/>
      <c r="T160" s="98">
        <f>SUM(P160:S160)</f>
        <v>0</v>
      </c>
      <c r="U160" s="92"/>
      <c r="V160" s="93"/>
      <c r="W160" s="93"/>
      <c r="X160" s="98">
        <f>SUM(T160:W160)</f>
        <v>0</v>
      </c>
      <c r="Y160" s="92"/>
      <c r="Z160" s="93"/>
      <c r="AA160" s="93"/>
      <c r="AB160" s="98">
        <f>SUM(X160:AA160)</f>
        <v>0</v>
      </c>
      <c r="AC160" s="92"/>
      <c r="AD160" s="93"/>
      <c r="AE160" s="93"/>
      <c r="AF160" s="98">
        <f>SUM(AB160:AE160)</f>
        <v>0</v>
      </c>
      <c r="AG160" s="92"/>
      <c r="AH160" s="93"/>
      <c r="AI160" s="93"/>
      <c r="AJ160" s="98">
        <f>SUM(AF160:AI160)</f>
        <v>0</v>
      </c>
      <c r="AK160" s="92"/>
      <c r="AL160" s="93"/>
      <c r="AM160" s="93"/>
      <c r="AN160" s="98">
        <f>SUM(AJ160:AM160)</f>
        <v>0</v>
      </c>
      <c r="AO160" s="92"/>
      <c r="AP160" s="93"/>
      <c r="AQ160" s="93"/>
      <c r="AR160" s="98">
        <f>SUM(AN160:AQ160)</f>
        <v>0</v>
      </c>
      <c r="AS160" s="92"/>
      <c r="AT160" s="93"/>
      <c r="AU160" s="93"/>
      <c r="AV160" s="98">
        <f>SUM(AR160:AU160)</f>
        <v>0</v>
      </c>
      <c r="AW160" s="92"/>
      <c r="AX160" s="93"/>
      <c r="AY160" s="93"/>
      <c r="AZ160" s="414">
        <f>SUM(AV160:AY160)</f>
        <v>0</v>
      </c>
      <c r="BA160" s="425">
        <f t="shared" si="125"/>
        <v>0</v>
      </c>
      <c r="BB160" s="410">
        <v>0</v>
      </c>
      <c r="BC160" s="410">
        <v>0</v>
      </c>
      <c r="BD160" s="394"/>
    </row>
    <row r="161" spans="1:56" s="69" customFormat="1" ht="37.5" customHeight="1" x14ac:dyDescent="0.3">
      <c r="A161" s="14" t="s">
        <v>736</v>
      </c>
      <c r="B161" s="5" t="s">
        <v>173</v>
      </c>
      <c r="C161" s="92">
        <v>0</v>
      </c>
      <c r="D161" s="92">
        <v>0</v>
      </c>
      <c r="E161" s="417">
        <v>0</v>
      </c>
      <c r="F161" s="93">
        <v>0</v>
      </c>
      <c r="G161" s="415">
        <v>0</v>
      </c>
      <c r="H161" s="92">
        <v>0</v>
      </c>
      <c r="I161" s="417">
        <v>0</v>
      </c>
      <c r="J161" s="93">
        <v>0</v>
      </c>
      <c r="K161" s="93">
        <v>0</v>
      </c>
      <c r="L161" s="415">
        <v>0</v>
      </c>
      <c r="M161" s="92"/>
      <c r="N161" s="93"/>
      <c r="O161" s="93"/>
      <c r="P161" s="98"/>
      <c r="Q161" s="92"/>
      <c r="R161" s="93"/>
      <c r="S161" s="93"/>
      <c r="T161" s="98"/>
      <c r="U161" s="92"/>
      <c r="V161" s="93"/>
      <c r="W161" s="93"/>
      <c r="X161" s="98"/>
      <c r="Y161" s="92"/>
      <c r="Z161" s="93"/>
      <c r="AA161" s="93"/>
      <c r="AB161" s="98"/>
      <c r="AC161" s="92"/>
      <c r="AD161" s="93"/>
      <c r="AE161" s="93"/>
      <c r="AF161" s="98"/>
      <c r="AG161" s="92"/>
      <c r="AH161" s="93"/>
      <c r="AI161" s="93"/>
      <c r="AJ161" s="98"/>
      <c r="AK161" s="92"/>
      <c r="AL161" s="93"/>
      <c r="AM161" s="93"/>
      <c r="AN161" s="98"/>
      <c r="AO161" s="92"/>
      <c r="AP161" s="93"/>
      <c r="AQ161" s="93"/>
      <c r="AR161" s="98"/>
      <c r="AS161" s="92"/>
      <c r="AT161" s="93"/>
      <c r="AU161" s="93"/>
      <c r="AV161" s="98"/>
      <c r="AW161" s="92"/>
      <c r="AX161" s="93"/>
      <c r="AY161" s="93"/>
      <c r="AZ161" s="414"/>
      <c r="BA161" s="425">
        <f t="shared" si="125"/>
        <v>417461</v>
      </c>
      <c r="BB161" s="410">
        <v>0</v>
      </c>
      <c r="BC161" s="410">
        <v>0</v>
      </c>
      <c r="BD161" s="394">
        <v>417461</v>
      </c>
    </row>
    <row r="162" spans="1:56" s="69" customFormat="1" ht="26.4" x14ac:dyDescent="0.3">
      <c r="A162" s="14" t="s">
        <v>170</v>
      </c>
      <c r="B162" s="5" t="s">
        <v>169</v>
      </c>
      <c r="C162" s="99">
        <v>12341418</v>
      </c>
      <c r="D162" s="100">
        <v>0</v>
      </c>
      <c r="E162" s="399">
        <v>0</v>
      </c>
      <c r="F162" s="399">
        <v>0</v>
      </c>
      <c r="G162" s="98">
        <f>SUM(C162:D162)</f>
        <v>12341418</v>
      </c>
      <c r="H162" s="99">
        <v>0</v>
      </c>
      <c r="I162" s="100"/>
      <c r="J162" s="399">
        <v>0</v>
      </c>
      <c r="K162" s="399">
        <v>0</v>
      </c>
      <c r="L162" s="98">
        <f>SUM(G162:I162)</f>
        <v>12341418</v>
      </c>
      <c r="M162" s="99"/>
      <c r="N162" s="100"/>
      <c r="O162" s="100"/>
      <c r="P162" s="98">
        <f>SUM(L162:O162)</f>
        <v>12341418</v>
      </c>
      <c r="Q162" s="99"/>
      <c r="R162" s="100"/>
      <c r="S162" s="100"/>
      <c r="T162" s="98">
        <f>SUM(P162:S162)</f>
        <v>12341418</v>
      </c>
      <c r="U162" s="99"/>
      <c r="V162" s="100"/>
      <c r="W162" s="100"/>
      <c r="X162" s="98">
        <f>SUM(T162:W162)</f>
        <v>12341418</v>
      </c>
      <c r="Y162" s="99"/>
      <c r="Z162" s="100"/>
      <c r="AA162" s="100"/>
      <c r="AB162" s="98">
        <f>SUM(X162:AA162)</f>
        <v>12341418</v>
      </c>
      <c r="AC162" s="99"/>
      <c r="AD162" s="100"/>
      <c r="AE162" s="100"/>
      <c r="AF162" s="98">
        <f>SUM(AB162:AE162)</f>
        <v>12341418</v>
      </c>
      <c r="AG162" s="99"/>
      <c r="AH162" s="100"/>
      <c r="AI162" s="100"/>
      <c r="AJ162" s="98">
        <f>SUM(AF162:AI162)</f>
        <v>12341418</v>
      </c>
      <c r="AK162" s="99"/>
      <c r="AL162" s="100"/>
      <c r="AM162" s="100"/>
      <c r="AN162" s="98">
        <f>SUM(AJ162:AM162)</f>
        <v>12341418</v>
      </c>
      <c r="AO162" s="99"/>
      <c r="AP162" s="100"/>
      <c r="AQ162" s="100"/>
      <c r="AR162" s="98">
        <f>SUM(AN162:AQ162)</f>
        <v>12341418</v>
      </c>
      <c r="AS162" s="99"/>
      <c r="AT162" s="100"/>
      <c r="AU162" s="100"/>
      <c r="AV162" s="98">
        <f>SUM(AR162:AU162)</f>
        <v>12341418</v>
      </c>
      <c r="AW162" s="99"/>
      <c r="AX162" s="100"/>
      <c r="AY162" s="100"/>
      <c r="AZ162" s="414">
        <f>SUM(AV162:AY162)</f>
        <v>12341418</v>
      </c>
      <c r="BA162" s="425">
        <f t="shared" si="125"/>
        <v>2000000</v>
      </c>
      <c r="BB162" s="410">
        <v>0</v>
      </c>
      <c r="BC162" s="410">
        <v>0</v>
      </c>
      <c r="BD162" s="394">
        <v>14341418</v>
      </c>
    </row>
    <row r="163" spans="1:56" s="60" customFormat="1" ht="27.6" x14ac:dyDescent="0.3">
      <c r="A163" s="436" t="s">
        <v>168</v>
      </c>
      <c r="B163" s="437" t="s">
        <v>167</v>
      </c>
      <c r="C163" s="493">
        <f>SUM(C156:C162)</f>
        <v>87577322</v>
      </c>
      <c r="D163" s="494">
        <f>SUM(D156:D162)</f>
        <v>0</v>
      </c>
      <c r="E163" s="498">
        <v>0</v>
      </c>
      <c r="F163" s="498">
        <v>0</v>
      </c>
      <c r="G163" s="496">
        <f>IF((SUM(C163:D163))=SUM(G156:G162),SUM(G156:G162),"HIBA!")</f>
        <v>87577322</v>
      </c>
      <c r="H163" s="493">
        <f>SUM(H156:H162)</f>
        <v>2643000</v>
      </c>
      <c r="I163" s="494">
        <f>SUM(I156:I162)</f>
        <v>0</v>
      </c>
      <c r="J163" s="498">
        <v>0</v>
      </c>
      <c r="K163" s="498">
        <v>0</v>
      </c>
      <c r="L163" s="496">
        <f>IF((SUM(G163:I163))=SUM(L156:L162),SUM(L156:L162),"HIBA!")</f>
        <v>90220322</v>
      </c>
      <c r="M163" s="493">
        <f>SUM(M156:M162)</f>
        <v>0</v>
      </c>
      <c r="N163" s="494">
        <f>SUM(N156:N162)</f>
        <v>0</v>
      </c>
      <c r="O163" s="494">
        <f>SUM(O156:O162)</f>
        <v>0</v>
      </c>
      <c r="P163" s="496">
        <f>IF((SUM(L163:O163))=SUM(P156:P162),SUM(P156:P162),"HIBA!")</f>
        <v>90220322</v>
      </c>
      <c r="Q163" s="493">
        <f>SUM(Q156:Q162)</f>
        <v>0</v>
      </c>
      <c r="R163" s="494">
        <f>SUM(R156:R162)</f>
        <v>0</v>
      </c>
      <c r="S163" s="494">
        <f>SUM(S156:S162)</f>
        <v>0</v>
      </c>
      <c r="T163" s="496">
        <f>IF((SUM(P163:S163))=SUM(T156:T162),SUM(T156:T162),"HIBA!")</f>
        <v>90220322</v>
      </c>
      <c r="U163" s="493">
        <f>SUM(U156:U162)</f>
        <v>0</v>
      </c>
      <c r="V163" s="494">
        <f>SUM(V156:V162)</f>
        <v>0</v>
      </c>
      <c r="W163" s="494">
        <f>SUM(W156:W162)</f>
        <v>0</v>
      </c>
      <c r="X163" s="496">
        <f>IF((SUM(T163:W163))=SUM(X156:X162),SUM(X156:X162),"HIBA!")</f>
        <v>90220322</v>
      </c>
      <c r="Y163" s="493">
        <f>SUM(Y156:Y162)</f>
        <v>0</v>
      </c>
      <c r="Z163" s="494">
        <f>SUM(Z156:Z162)</f>
        <v>0</v>
      </c>
      <c r="AA163" s="494">
        <f>SUM(AA156:AA162)</f>
        <v>0</v>
      </c>
      <c r="AB163" s="496">
        <f>IF((SUM(X163:AA163))=SUM(AB156:AB162),SUM(AB156:AB162),"HIBA!")</f>
        <v>90220322</v>
      </c>
      <c r="AC163" s="493">
        <f>SUM(AC156:AC162)</f>
        <v>0</v>
      </c>
      <c r="AD163" s="494">
        <f>SUM(AD156:AD162)</f>
        <v>0</v>
      </c>
      <c r="AE163" s="494">
        <f>SUM(AE156:AE162)</f>
        <v>0</v>
      </c>
      <c r="AF163" s="496">
        <f>IF((SUM(AB163:AE163))=SUM(AF156:AF162),SUM(AF156:AF162),"HIBA!")</f>
        <v>90220322</v>
      </c>
      <c r="AG163" s="493">
        <f>SUM(AG156:AG162)</f>
        <v>0</v>
      </c>
      <c r="AH163" s="494">
        <f>SUM(AH156:AH162)</f>
        <v>0</v>
      </c>
      <c r="AI163" s="494">
        <f>SUM(AI156:AI162)</f>
        <v>0</v>
      </c>
      <c r="AJ163" s="496">
        <f>IF((SUM(AF163:AI163))=SUM(AJ156:AJ162),SUM(AJ156:AJ162),"HIBA!")</f>
        <v>90220322</v>
      </c>
      <c r="AK163" s="493">
        <f>SUM(AK156:AK162)</f>
        <v>0</v>
      </c>
      <c r="AL163" s="494">
        <f>SUM(AL156:AL162)</f>
        <v>0</v>
      </c>
      <c r="AM163" s="494">
        <f>SUM(AM156:AM162)</f>
        <v>0</v>
      </c>
      <c r="AN163" s="496">
        <f>IF((SUM(AJ163:AM163))=SUM(AN156:AN162),SUM(AN156:AN162),"HIBA!")</f>
        <v>90220322</v>
      </c>
      <c r="AO163" s="493">
        <f>SUM(AO156:AO162)</f>
        <v>0</v>
      </c>
      <c r="AP163" s="494">
        <f>SUM(AP156:AP162)</f>
        <v>0</v>
      </c>
      <c r="AQ163" s="494">
        <f>SUM(AQ156:AQ162)</f>
        <v>0</v>
      </c>
      <c r="AR163" s="496">
        <f>IF((SUM(AN163:AQ163))=SUM(AR156:AR162),SUM(AR156:AR162),"HIBA!")</f>
        <v>90220322</v>
      </c>
      <c r="AS163" s="493">
        <f>SUM(AS156:AS162)</f>
        <v>0</v>
      </c>
      <c r="AT163" s="494">
        <f>SUM(AT156:AT162)</f>
        <v>0</v>
      </c>
      <c r="AU163" s="494">
        <f>SUM(AU156:AU162)</f>
        <v>0</v>
      </c>
      <c r="AV163" s="496">
        <f>IF((SUM(AR163:AU163))=SUM(AV156:AV162),SUM(AV156:AV162),"HIBA!")</f>
        <v>90220322</v>
      </c>
      <c r="AW163" s="493">
        <f>SUM(AW156:AW162)</f>
        <v>0</v>
      </c>
      <c r="AX163" s="494">
        <f>SUM(AX156:AX162)</f>
        <v>0</v>
      </c>
      <c r="AY163" s="494">
        <f>SUM(AY156:AY162)</f>
        <v>0</v>
      </c>
      <c r="AZ163" s="497">
        <f>IF((SUM(AV163:AY163))=SUM(AZ156:AZ162),SUM(AZ156:AZ162),"HIBA!")</f>
        <v>90220322</v>
      </c>
      <c r="BA163" s="739">
        <f t="shared" si="125"/>
        <v>20697426</v>
      </c>
      <c r="BB163" s="446">
        <v>0</v>
      </c>
      <c r="BC163" s="446">
        <v>0</v>
      </c>
      <c r="BD163" s="441">
        <f>BD162+BD161+BD156</f>
        <v>110917748</v>
      </c>
    </row>
    <row r="164" spans="1:56" s="50" customFormat="1" hidden="1" x14ac:dyDescent="0.3">
      <c r="A164" s="10" t="s">
        <v>166</v>
      </c>
      <c r="B164" s="9" t="s">
        <v>165</v>
      </c>
      <c r="C164" s="92"/>
      <c r="D164" s="93"/>
      <c r="E164" s="399">
        <v>0</v>
      </c>
      <c r="F164" s="399">
        <v>0</v>
      </c>
      <c r="G164" s="94">
        <f>SUM(C164:D164)</f>
        <v>0</v>
      </c>
      <c r="H164" s="92"/>
      <c r="I164" s="93"/>
      <c r="J164" s="399">
        <v>0</v>
      </c>
      <c r="K164" s="399">
        <v>0</v>
      </c>
      <c r="L164" s="94">
        <f>SUM(G164:I164)</f>
        <v>0</v>
      </c>
      <c r="M164" s="92"/>
      <c r="N164" s="93"/>
      <c r="O164" s="93"/>
      <c r="P164" s="94">
        <f>SUM(L164:O164)</f>
        <v>0</v>
      </c>
      <c r="Q164" s="92"/>
      <c r="R164" s="93"/>
      <c r="S164" s="93"/>
      <c r="T164" s="94">
        <f>SUM(P164:S164)</f>
        <v>0</v>
      </c>
      <c r="U164" s="92"/>
      <c r="V164" s="93"/>
      <c r="W164" s="93"/>
      <c r="X164" s="94">
        <f>SUM(T164:W164)</f>
        <v>0</v>
      </c>
      <c r="Y164" s="92"/>
      <c r="Z164" s="93"/>
      <c r="AA164" s="93"/>
      <c r="AB164" s="94">
        <f>SUM(X164:AA164)</f>
        <v>0</v>
      </c>
      <c r="AC164" s="92"/>
      <c r="AD164" s="93"/>
      <c r="AE164" s="93"/>
      <c r="AF164" s="94">
        <f>SUM(AB164:AE164)</f>
        <v>0</v>
      </c>
      <c r="AG164" s="92"/>
      <c r="AH164" s="93"/>
      <c r="AI164" s="93"/>
      <c r="AJ164" s="94">
        <f>SUM(AF164:AI164)</f>
        <v>0</v>
      </c>
      <c r="AK164" s="92"/>
      <c r="AL164" s="93"/>
      <c r="AM164" s="93"/>
      <c r="AN164" s="94">
        <f>SUM(AJ164:AM164)</f>
        <v>0</v>
      </c>
      <c r="AO164" s="92"/>
      <c r="AP164" s="93"/>
      <c r="AQ164" s="93"/>
      <c r="AR164" s="94">
        <f>SUM(AN164:AQ164)</f>
        <v>0</v>
      </c>
      <c r="AS164" s="92"/>
      <c r="AT164" s="93"/>
      <c r="AU164" s="93"/>
      <c r="AV164" s="94">
        <f>SUM(AR164:AU164)</f>
        <v>0</v>
      </c>
      <c r="AW164" s="92"/>
      <c r="AX164" s="93"/>
      <c r="AY164" s="93"/>
      <c r="AZ164" s="413">
        <f>SUM(AV164:AY164)</f>
        <v>0</v>
      </c>
      <c r="BA164" s="425">
        <f t="shared" si="125"/>
        <v>0</v>
      </c>
      <c r="BB164" s="410">
        <v>0</v>
      </c>
      <c r="BC164" s="410">
        <v>0</v>
      </c>
      <c r="BD164" s="391"/>
    </row>
    <row r="165" spans="1:56" s="50" customFormat="1" hidden="1" x14ac:dyDescent="0.3">
      <c r="A165" s="10" t="s">
        <v>164</v>
      </c>
      <c r="B165" s="9" t="s">
        <v>163</v>
      </c>
      <c r="C165" s="92"/>
      <c r="D165" s="93"/>
      <c r="E165" s="399">
        <v>0</v>
      </c>
      <c r="F165" s="399">
        <v>0</v>
      </c>
      <c r="G165" s="94">
        <f>SUM(C165:D165)</f>
        <v>0</v>
      </c>
      <c r="H165" s="92"/>
      <c r="I165" s="93"/>
      <c r="J165" s="399">
        <v>0</v>
      </c>
      <c r="K165" s="399">
        <v>0</v>
      </c>
      <c r="L165" s="94">
        <f>SUM(G165:I165)</f>
        <v>0</v>
      </c>
      <c r="M165" s="92"/>
      <c r="N165" s="93"/>
      <c r="O165" s="93"/>
      <c r="P165" s="94">
        <f>SUM(L165:O165)</f>
        <v>0</v>
      </c>
      <c r="Q165" s="92"/>
      <c r="R165" s="93"/>
      <c r="S165" s="93"/>
      <c r="T165" s="94">
        <f>SUM(P165:S165)</f>
        <v>0</v>
      </c>
      <c r="U165" s="92"/>
      <c r="V165" s="93"/>
      <c r="W165" s="93"/>
      <c r="X165" s="94">
        <f>SUM(T165:W165)</f>
        <v>0</v>
      </c>
      <c r="Y165" s="92"/>
      <c r="Z165" s="93"/>
      <c r="AA165" s="93"/>
      <c r="AB165" s="94">
        <f>SUM(X165:AA165)</f>
        <v>0</v>
      </c>
      <c r="AC165" s="92"/>
      <c r="AD165" s="93"/>
      <c r="AE165" s="93"/>
      <c r="AF165" s="94">
        <f>SUM(AB165:AE165)</f>
        <v>0</v>
      </c>
      <c r="AG165" s="92"/>
      <c r="AH165" s="93"/>
      <c r="AI165" s="93"/>
      <c r="AJ165" s="94">
        <f>SUM(AF165:AI165)</f>
        <v>0</v>
      </c>
      <c r="AK165" s="92"/>
      <c r="AL165" s="93"/>
      <c r="AM165" s="93"/>
      <c r="AN165" s="94">
        <f>SUM(AJ165:AM165)</f>
        <v>0</v>
      </c>
      <c r="AO165" s="92"/>
      <c r="AP165" s="93"/>
      <c r="AQ165" s="93"/>
      <c r="AR165" s="94">
        <f>SUM(AN165:AQ165)</f>
        <v>0</v>
      </c>
      <c r="AS165" s="92"/>
      <c r="AT165" s="93"/>
      <c r="AU165" s="93"/>
      <c r="AV165" s="94">
        <f>SUM(AR165:AU165)</f>
        <v>0</v>
      </c>
      <c r="AW165" s="92"/>
      <c r="AX165" s="93"/>
      <c r="AY165" s="93"/>
      <c r="AZ165" s="413">
        <f>SUM(AV165:AY165)</f>
        <v>0</v>
      </c>
      <c r="BA165" s="425">
        <f t="shared" si="125"/>
        <v>0</v>
      </c>
      <c r="BB165" s="410">
        <v>0</v>
      </c>
      <c r="BC165" s="410">
        <v>0</v>
      </c>
      <c r="BD165" s="391"/>
    </row>
    <row r="166" spans="1:56" s="55" customFormat="1" hidden="1" x14ac:dyDescent="0.3">
      <c r="A166" s="8" t="s">
        <v>162</v>
      </c>
      <c r="B166" s="7" t="s">
        <v>161</v>
      </c>
      <c r="C166" s="95">
        <f>SUM(C164:C165)</f>
        <v>0</v>
      </c>
      <c r="D166" s="96">
        <f>SUM(D164:D165)</f>
        <v>0</v>
      </c>
      <c r="E166" s="399">
        <v>0</v>
      </c>
      <c r="F166" s="399">
        <v>0</v>
      </c>
      <c r="G166" s="97">
        <f>IF((SUM(C166:D166))=SUM(G164:G165),SUM(G164:G165),"HIBA!")</f>
        <v>0</v>
      </c>
      <c r="H166" s="95">
        <f>SUM(H164:H165)</f>
        <v>0</v>
      </c>
      <c r="I166" s="96">
        <f>SUM(I164:I165)</f>
        <v>0</v>
      </c>
      <c r="J166" s="399">
        <v>0</v>
      </c>
      <c r="K166" s="399">
        <v>0</v>
      </c>
      <c r="L166" s="97">
        <f>IF((SUM(G166:I166))=SUM(L164:L165),SUM(L164:L165),"HIBA!")</f>
        <v>0</v>
      </c>
      <c r="M166" s="95">
        <f>SUM(M164:M165)</f>
        <v>0</v>
      </c>
      <c r="N166" s="96">
        <f>SUM(N164:N165)</f>
        <v>0</v>
      </c>
      <c r="O166" s="96">
        <f>SUM(O164:O165)</f>
        <v>0</v>
      </c>
      <c r="P166" s="97">
        <f>IF((SUM(L166:O166))=SUM(P164:P165),SUM(P164:P165),"HIBA!")</f>
        <v>0</v>
      </c>
      <c r="Q166" s="95">
        <f>SUM(Q164:Q165)</f>
        <v>0</v>
      </c>
      <c r="R166" s="96">
        <f>SUM(R164:R165)</f>
        <v>0</v>
      </c>
      <c r="S166" s="96">
        <f>SUM(S164:S165)</f>
        <v>0</v>
      </c>
      <c r="T166" s="97">
        <f>IF((SUM(P166:S166))=SUM(T164:T165),SUM(T164:T165),"HIBA!")</f>
        <v>0</v>
      </c>
      <c r="U166" s="95">
        <f>SUM(U164:U165)</f>
        <v>0</v>
      </c>
      <c r="V166" s="96">
        <f>SUM(V164:V165)</f>
        <v>0</v>
      </c>
      <c r="W166" s="96">
        <f>SUM(W164:W165)</f>
        <v>0</v>
      </c>
      <c r="X166" s="97">
        <f>IF((SUM(T166:W166))=SUM(X164:X165),SUM(X164:X165),"HIBA!")</f>
        <v>0</v>
      </c>
      <c r="Y166" s="95">
        <f>SUM(Y164:Y165)</f>
        <v>0</v>
      </c>
      <c r="Z166" s="96">
        <f>SUM(Z164:Z165)</f>
        <v>0</v>
      </c>
      <c r="AA166" s="96">
        <f>SUM(AA164:AA165)</f>
        <v>0</v>
      </c>
      <c r="AB166" s="97">
        <f>IF((SUM(X166:AA166))=SUM(AB164:AB165),SUM(AB164:AB165),"HIBA!")</f>
        <v>0</v>
      </c>
      <c r="AC166" s="95">
        <f>SUM(AC164:AC165)</f>
        <v>0</v>
      </c>
      <c r="AD166" s="96">
        <f>SUM(AD164:AD165)</f>
        <v>0</v>
      </c>
      <c r="AE166" s="96">
        <f>SUM(AE164:AE165)</f>
        <v>0</v>
      </c>
      <c r="AF166" s="97">
        <f>IF((SUM(AB166:AE166))=SUM(AF164:AF165),SUM(AF164:AF165),"HIBA!")</f>
        <v>0</v>
      </c>
      <c r="AG166" s="95">
        <f>SUM(AG164:AG165)</f>
        <v>0</v>
      </c>
      <c r="AH166" s="96">
        <f>SUM(AH164:AH165)</f>
        <v>0</v>
      </c>
      <c r="AI166" s="96">
        <f>SUM(AI164:AI165)</f>
        <v>0</v>
      </c>
      <c r="AJ166" s="97">
        <f>IF((SUM(AF166:AI166))=SUM(AJ164:AJ165),SUM(AJ164:AJ165),"HIBA!")</f>
        <v>0</v>
      </c>
      <c r="AK166" s="95">
        <f>SUM(AK164:AK165)</f>
        <v>0</v>
      </c>
      <c r="AL166" s="96">
        <f>SUM(AL164:AL165)</f>
        <v>0</v>
      </c>
      <c r="AM166" s="96">
        <f>SUM(AM164:AM165)</f>
        <v>0</v>
      </c>
      <c r="AN166" s="97">
        <f>IF((SUM(AJ166:AM166))=SUM(AN164:AN165),SUM(AN164:AN165),"HIBA!")</f>
        <v>0</v>
      </c>
      <c r="AO166" s="95">
        <f>SUM(AO164:AO165)</f>
        <v>0</v>
      </c>
      <c r="AP166" s="96">
        <f>SUM(AP164:AP165)</f>
        <v>0</v>
      </c>
      <c r="AQ166" s="96">
        <f>SUM(AQ164:AQ165)</f>
        <v>0</v>
      </c>
      <c r="AR166" s="97">
        <f>IF((SUM(AN166:AQ166))=SUM(AR164:AR165),SUM(AR164:AR165),"HIBA!")</f>
        <v>0</v>
      </c>
      <c r="AS166" s="95">
        <f>SUM(AS164:AS165)</f>
        <v>0</v>
      </c>
      <c r="AT166" s="96">
        <f>SUM(AT164:AT165)</f>
        <v>0</v>
      </c>
      <c r="AU166" s="96">
        <f>SUM(AU164:AU165)</f>
        <v>0</v>
      </c>
      <c r="AV166" s="97">
        <f>IF((SUM(AR166:AU166))=SUM(AV164:AV165),SUM(AV164:AV165),"HIBA!")</f>
        <v>0</v>
      </c>
      <c r="AW166" s="95">
        <f>SUM(AW164:AW165)</f>
        <v>0</v>
      </c>
      <c r="AX166" s="96">
        <f>SUM(AX164:AX165)</f>
        <v>0</v>
      </c>
      <c r="AY166" s="96">
        <f>SUM(AY164:AY165)</f>
        <v>0</v>
      </c>
      <c r="AZ166" s="400">
        <f>IF((SUM(AV166:AY166))=SUM(AZ164:AZ165),SUM(AZ164:AZ165),"HIBA!")</f>
        <v>0</v>
      </c>
      <c r="BA166" s="425">
        <f t="shared" si="125"/>
        <v>0</v>
      </c>
      <c r="BB166" s="410">
        <v>0</v>
      </c>
      <c r="BC166" s="410">
        <v>0</v>
      </c>
      <c r="BD166" s="392"/>
    </row>
    <row r="167" spans="1:56" s="69" customFormat="1" hidden="1" x14ac:dyDescent="0.3">
      <c r="A167" s="14" t="s">
        <v>160</v>
      </c>
      <c r="B167" s="5" t="s">
        <v>159</v>
      </c>
      <c r="C167" s="92"/>
      <c r="D167" s="93"/>
      <c r="E167" s="399">
        <v>0</v>
      </c>
      <c r="F167" s="399">
        <v>0</v>
      </c>
      <c r="G167" s="98">
        <f>SUM(C167:D167)</f>
        <v>0</v>
      </c>
      <c r="H167" s="92"/>
      <c r="I167" s="93"/>
      <c r="J167" s="399">
        <v>0</v>
      </c>
      <c r="K167" s="399">
        <v>0</v>
      </c>
      <c r="L167" s="98">
        <f>SUM(G167:I167)</f>
        <v>0</v>
      </c>
      <c r="M167" s="92"/>
      <c r="N167" s="93"/>
      <c r="O167" s="93"/>
      <c r="P167" s="98">
        <f t="shared" ref="P167:P176" si="126">SUM(L167:O167)</f>
        <v>0</v>
      </c>
      <c r="Q167" s="92"/>
      <c r="R167" s="93"/>
      <c r="S167" s="93"/>
      <c r="T167" s="98">
        <f t="shared" ref="T167:T176" si="127">SUM(P167:S167)</f>
        <v>0</v>
      </c>
      <c r="U167" s="92"/>
      <c r="V167" s="93"/>
      <c r="W167" s="93"/>
      <c r="X167" s="98">
        <f t="shared" ref="X167:X176" si="128">SUM(T167:W167)</f>
        <v>0</v>
      </c>
      <c r="Y167" s="92"/>
      <c r="Z167" s="93"/>
      <c r="AA167" s="93"/>
      <c r="AB167" s="98">
        <f t="shared" ref="AB167:AB176" si="129">SUM(X167:AA167)</f>
        <v>0</v>
      </c>
      <c r="AC167" s="92"/>
      <c r="AD167" s="93"/>
      <c r="AE167" s="93"/>
      <c r="AF167" s="98">
        <f t="shared" ref="AF167:AF176" si="130">SUM(AB167:AE167)</f>
        <v>0</v>
      </c>
      <c r="AG167" s="92"/>
      <c r="AH167" s="93"/>
      <c r="AI167" s="93"/>
      <c r="AJ167" s="98">
        <f t="shared" ref="AJ167:AJ176" si="131">SUM(AF167:AI167)</f>
        <v>0</v>
      </c>
      <c r="AK167" s="92"/>
      <c r="AL167" s="93"/>
      <c r="AM167" s="93"/>
      <c r="AN167" s="98">
        <f t="shared" ref="AN167:AN176" si="132">SUM(AJ167:AM167)</f>
        <v>0</v>
      </c>
      <c r="AO167" s="92"/>
      <c r="AP167" s="93"/>
      <c r="AQ167" s="93"/>
      <c r="AR167" s="98">
        <f t="shared" ref="AR167:AR176" si="133">SUM(AN167:AQ167)</f>
        <v>0</v>
      </c>
      <c r="AS167" s="92"/>
      <c r="AT167" s="93"/>
      <c r="AU167" s="93"/>
      <c r="AV167" s="98">
        <f t="shared" ref="AV167:AV176" si="134">SUM(AR167:AU167)</f>
        <v>0</v>
      </c>
      <c r="AW167" s="92"/>
      <c r="AX167" s="93"/>
      <c r="AY167" s="93"/>
      <c r="AZ167" s="414">
        <f t="shared" ref="AZ167:AZ176" si="135">SUM(AV167:AY167)</f>
        <v>0</v>
      </c>
      <c r="BA167" s="425">
        <f t="shared" si="125"/>
        <v>0</v>
      </c>
      <c r="BB167" s="410">
        <v>0</v>
      </c>
      <c r="BC167" s="410">
        <v>0</v>
      </c>
      <c r="BD167" s="394"/>
    </row>
    <row r="168" spans="1:56" s="69" customFormat="1" hidden="1" x14ac:dyDescent="0.3">
      <c r="A168" s="14" t="s">
        <v>158</v>
      </c>
      <c r="B168" s="5" t="s">
        <v>157</v>
      </c>
      <c r="C168" s="92"/>
      <c r="D168" s="93"/>
      <c r="E168" s="399">
        <v>0</v>
      </c>
      <c r="F168" s="399">
        <v>0</v>
      </c>
      <c r="G168" s="98">
        <f>SUM(C168:D168)</f>
        <v>0</v>
      </c>
      <c r="H168" s="92"/>
      <c r="I168" s="93"/>
      <c r="J168" s="399">
        <v>0</v>
      </c>
      <c r="K168" s="399">
        <v>0</v>
      </c>
      <c r="L168" s="98">
        <f>SUM(G168:I168)</f>
        <v>0</v>
      </c>
      <c r="M168" s="92"/>
      <c r="N168" s="93"/>
      <c r="O168" s="93"/>
      <c r="P168" s="98">
        <f t="shared" si="126"/>
        <v>0</v>
      </c>
      <c r="Q168" s="92"/>
      <c r="R168" s="93"/>
      <c r="S168" s="93"/>
      <c r="T168" s="98">
        <f t="shared" si="127"/>
        <v>0</v>
      </c>
      <c r="U168" s="92"/>
      <c r="V168" s="93"/>
      <c r="W168" s="93"/>
      <c r="X168" s="98">
        <f t="shared" si="128"/>
        <v>0</v>
      </c>
      <c r="Y168" s="92"/>
      <c r="Z168" s="93"/>
      <c r="AA168" s="93"/>
      <c r="AB168" s="98">
        <f t="shared" si="129"/>
        <v>0</v>
      </c>
      <c r="AC168" s="92"/>
      <c r="AD168" s="93"/>
      <c r="AE168" s="93"/>
      <c r="AF168" s="98">
        <f t="shared" si="130"/>
        <v>0</v>
      </c>
      <c r="AG168" s="92"/>
      <c r="AH168" s="93"/>
      <c r="AI168" s="93"/>
      <c r="AJ168" s="98">
        <f t="shared" si="131"/>
        <v>0</v>
      </c>
      <c r="AK168" s="92"/>
      <c r="AL168" s="93"/>
      <c r="AM168" s="93"/>
      <c r="AN168" s="98">
        <f t="shared" si="132"/>
        <v>0</v>
      </c>
      <c r="AO168" s="92"/>
      <c r="AP168" s="93"/>
      <c r="AQ168" s="93"/>
      <c r="AR168" s="98">
        <f t="shared" si="133"/>
        <v>0</v>
      </c>
      <c r="AS168" s="92"/>
      <c r="AT168" s="93"/>
      <c r="AU168" s="93"/>
      <c r="AV168" s="98">
        <f t="shared" si="134"/>
        <v>0</v>
      </c>
      <c r="AW168" s="92"/>
      <c r="AX168" s="93"/>
      <c r="AY168" s="93"/>
      <c r="AZ168" s="414">
        <f t="shared" si="135"/>
        <v>0</v>
      </c>
      <c r="BA168" s="425">
        <f t="shared" si="125"/>
        <v>0</v>
      </c>
      <c r="BB168" s="410">
        <v>0</v>
      </c>
      <c r="BC168" s="410">
        <v>0</v>
      </c>
      <c r="BD168" s="394"/>
    </row>
    <row r="169" spans="1:56" s="69" customFormat="1" x14ac:dyDescent="0.3">
      <c r="A169" s="14" t="s">
        <v>101</v>
      </c>
      <c r="B169" s="5" t="s">
        <v>100</v>
      </c>
      <c r="C169" s="92">
        <v>0</v>
      </c>
      <c r="D169" s="417">
        <v>0</v>
      </c>
      <c r="E169" s="93">
        <v>0</v>
      </c>
      <c r="F169" s="93">
        <v>0</v>
      </c>
      <c r="G169" s="93">
        <v>0</v>
      </c>
      <c r="H169" s="415">
        <v>0</v>
      </c>
      <c r="I169" s="417">
        <v>0</v>
      </c>
      <c r="J169" s="93">
        <v>0</v>
      </c>
      <c r="K169" s="93">
        <v>0</v>
      </c>
      <c r="L169" s="415">
        <v>0</v>
      </c>
      <c r="M169" s="92"/>
      <c r="N169" s="93"/>
      <c r="O169" s="93"/>
      <c r="P169" s="98"/>
      <c r="Q169" s="92"/>
      <c r="R169" s="93"/>
      <c r="S169" s="93"/>
      <c r="T169" s="98"/>
      <c r="U169" s="92"/>
      <c r="V169" s="93"/>
      <c r="W169" s="93"/>
      <c r="X169" s="98"/>
      <c r="Y169" s="92"/>
      <c r="Z169" s="93"/>
      <c r="AA169" s="93"/>
      <c r="AB169" s="98"/>
      <c r="AC169" s="92"/>
      <c r="AD169" s="93"/>
      <c r="AE169" s="93"/>
      <c r="AF169" s="98"/>
      <c r="AG169" s="92"/>
      <c r="AH169" s="93"/>
      <c r="AI169" s="93"/>
      <c r="AJ169" s="98"/>
      <c r="AK169" s="92"/>
      <c r="AL169" s="93"/>
      <c r="AM169" s="93"/>
      <c r="AN169" s="98"/>
      <c r="AO169" s="92"/>
      <c r="AP169" s="93"/>
      <c r="AQ169" s="93"/>
      <c r="AR169" s="98"/>
      <c r="AS169" s="92"/>
      <c r="AT169" s="93"/>
      <c r="AU169" s="93"/>
      <c r="AV169" s="98"/>
      <c r="AW169" s="92"/>
      <c r="AX169" s="93"/>
      <c r="AY169" s="93"/>
      <c r="AZ169" s="414"/>
      <c r="BA169" s="425">
        <f t="shared" si="125"/>
        <v>6906402</v>
      </c>
      <c r="BB169" s="410">
        <v>0</v>
      </c>
      <c r="BC169" s="410">
        <v>0</v>
      </c>
      <c r="BD169" s="394">
        <v>6906402</v>
      </c>
    </row>
    <row r="170" spans="1:56" s="69" customFormat="1" x14ac:dyDescent="0.3">
      <c r="A170" s="500" t="s">
        <v>737</v>
      </c>
      <c r="B170" s="453" t="s">
        <v>90</v>
      </c>
      <c r="C170" s="501">
        <v>0</v>
      </c>
      <c r="D170" s="502">
        <v>0</v>
      </c>
      <c r="E170" s="503">
        <v>0</v>
      </c>
      <c r="F170" s="503">
        <v>0</v>
      </c>
      <c r="G170" s="503">
        <v>0</v>
      </c>
      <c r="H170" s="503">
        <v>0</v>
      </c>
      <c r="I170" s="503">
        <v>0</v>
      </c>
      <c r="J170" s="503">
        <v>0</v>
      </c>
      <c r="K170" s="503">
        <v>0</v>
      </c>
      <c r="L170" s="504">
        <v>0</v>
      </c>
      <c r="M170" s="501"/>
      <c r="N170" s="503"/>
      <c r="O170" s="503"/>
      <c r="P170" s="489"/>
      <c r="Q170" s="501"/>
      <c r="R170" s="503"/>
      <c r="S170" s="503"/>
      <c r="T170" s="489"/>
      <c r="U170" s="501"/>
      <c r="V170" s="503"/>
      <c r="W170" s="503"/>
      <c r="X170" s="489"/>
      <c r="Y170" s="501"/>
      <c r="Z170" s="503"/>
      <c r="AA170" s="503"/>
      <c r="AB170" s="489"/>
      <c r="AC170" s="501"/>
      <c r="AD170" s="503"/>
      <c r="AE170" s="503"/>
      <c r="AF170" s="489"/>
      <c r="AG170" s="501"/>
      <c r="AH170" s="503"/>
      <c r="AI170" s="503"/>
      <c r="AJ170" s="489"/>
      <c r="AK170" s="501"/>
      <c r="AL170" s="503"/>
      <c r="AM170" s="503"/>
      <c r="AN170" s="489"/>
      <c r="AO170" s="501"/>
      <c r="AP170" s="503"/>
      <c r="AQ170" s="503"/>
      <c r="AR170" s="489"/>
      <c r="AS170" s="501"/>
      <c r="AT170" s="503"/>
      <c r="AU170" s="503"/>
      <c r="AV170" s="489"/>
      <c r="AW170" s="501"/>
      <c r="AX170" s="503"/>
      <c r="AY170" s="503"/>
      <c r="AZ170" s="490"/>
      <c r="BA170" s="740">
        <f t="shared" si="125"/>
        <v>6906402</v>
      </c>
      <c r="BB170" s="433">
        <v>0</v>
      </c>
      <c r="BC170" s="433">
        <v>0</v>
      </c>
      <c r="BD170" s="505">
        <f>SUM(BD169)</f>
        <v>6906402</v>
      </c>
    </row>
    <row r="171" spans="1:56" s="69" customFormat="1" x14ac:dyDescent="0.3">
      <c r="A171" s="500" t="s">
        <v>156</v>
      </c>
      <c r="B171" s="453" t="s">
        <v>155</v>
      </c>
      <c r="C171" s="501">
        <v>23900000</v>
      </c>
      <c r="D171" s="503">
        <v>0</v>
      </c>
      <c r="E171" s="488">
        <v>0</v>
      </c>
      <c r="F171" s="488">
        <v>0</v>
      </c>
      <c r="G171" s="489">
        <f t="shared" ref="G171:G176" si="136">SUM(C171:D171)</f>
        <v>23900000</v>
      </c>
      <c r="H171" s="486">
        <f>SUM(H164:H168)</f>
        <v>0</v>
      </c>
      <c r="I171" s="503"/>
      <c r="J171" s="488">
        <v>0</v>
      </c>
      <c r="K171" s="488">
        <v>0</v>
      </c>
      <c r="L171" s="489">
        <f t="shared" ref="L171:L176" si="137">SUM(G171:I171)</f>
        <v>23900000</v>
      </c>
      <c r="M171" s="501"/>
      <c r="N171" s="503"/>
      <c r="O171" s="503"/>
      <c r="P171" s="489">
        <f t="shared" si="126"/>
        <v>23900000</v>
      </c>
      <c r="Q171" s="501"/>
      <c r="R171" s="503"/>
      <c r="S171" s="503"/>
      <c r="T171" s="489">
        <f t="shared" si="127"/>
        <v>23900000</v>
      </c>
      <c r="U171" s="501"/>
      <c r="V171" s="503"/>
      <c r="W171" s="503"/>
      <c r="X171" s="489">
        <f t="shared" si="128"/>
        <v>23900000</v>
      </c>
      <c r="Y171" s="501"/>
      <c r="Z171" s="503"/>
      <c r="AA171" s="503"/>
      <c r="AB171" s="489">
        <f t="shared" si="129"/>
        <v>23900000</v>
      </c>
      <c r="AC171" s="501"/>
      <c r="AD171" s="503"/>
      <c r="AE171" s="503"/>
      <c r="AF171" s="489">
        <f t="shared" si="130"/>
        <v>23900000</v>
      </c>
      <c r="AG171" s="501"/>
      <c r="AH171" s="503"/>
      <c r="AI171" s="503"/>
      <c r="AJ171" s="489">
        <f t="shared" si="131"/>
        <v>23900000</v>
      </c>
      <c r="AK171" s="501"/>
      <c r="AL171" s="503"/>
      <c r="AM171" s="503"/>
      <c r="AN171" s="489">
        <f t="shared" si="132"/>
        <v>23900000</v>
      </c>
      <c r="AO171" s="501"/>
      <c r="AP171" s="503"/>
      <c r="AQ171" s="503"/>
      <c r="AR171" s="489">
        <f t="shared" si="133"/>
        <v>23900000</v>
      </c>
      <c r="AS171" s="501"/>
      <c r="AT171" s="503"/>
      <c r="AU171" s="503"/>
      <c r="AV171" s="489">
        <f t="shared" si="134"/>
        <v>23900000</v>
      </c>
      <c r="AW171" s="501"/>
      <c r="AX171" s="503"/>
      <c r="AY171" s="503"/>
      <c r="AZ171" s="490">
        <f t="shared" si="135"/>
        <v>23900000</v>
      </c>
      <c r="BA171" s="740">
        <f t="shared" si="125"/>
        <v>0</v>
      </c>
      <c r="BB171" s="433">
        <v>0</v>
      </c>
      <c r="BC171" s="433">
        <v>0</v>
      </c>
      <c r="BD171" s="505">
        <v>23900000</v>
      </c>
    </row>
    <row r="172" spans="1:56" s="50" customFormat="1" x14ac:dyDescent="0.3">
      <c r="A172" s="10" t="s">
        <v>154</v>
      </c>
      <c r="B172" s="9" t="s">
        <v>153</v>
      </c>
      <c r="C172" s="92">
        <v>14200000</v>
      </c>
      <c r="D172" s="93">
        <v>0</v>
      </c>
      <c r="E172" s="399">
        <v>0</v>
      </c>
      <c r="F172" s="399">
        <v>0</v>
      </c>
      <c r="G172" s="94">
        <f t="shared" si="136"/>
        <v>14200000</v>
      </c>
      <c r="H172" s="499">
        <f>SUM(H165:H171)</f>
        <v>0</v>
      </c>
      <c r="I172" s="93"/>
      <c r="J172" s="399">
        <v>0</v>
      </c>
      <c r="K172" s="399">
        <v>0</v>
      </c>
      <c r="L172" s="94">
        <f t="shared" si="137"/>
        <v>14200000</v>
      </c>
      <c r="M172" s="92"/>
      <c r="N172" s="93"/>
      <c r="O172" s="93"/>
      <c r="P172" s="94">
        <f t="shared" si="126"/>
        <v>14200000</v>
      </c>
      <c r="Q172" s="92"/>
      <c r="R172" s="93"/>
      <c r="S172" s="93"/>
      <c r="T172" s="94">
        <f t="shared" si="127"/>
        <v>14200000</v>
      </c>
      <c r="U172" s="92"/>
      <c r="V172" s="93"/>
      <c r="W172" s="93"/>
      <c r="X172" s="94">
        <f t="shared" si="128"/>
        <v>14200000</v>
      </c>
      <c r="Y172" s="92"/>
      <c r="Z172" s="93"/>
      <c r="AA172" s="93"/>
      <c r="AB172" s="94">
        <f t="shared" si="129"/>
        <v>14200000</v>
      </c>
      <c r="AC172" s="92"/>
      <c r="AD172" s="93"/>
      <c r="AE172" s="93"/>
      <c r="AF172" s="94">
        <f t="shared" si="130"/>
        <v>14200000</v>
      </c>
      <c r="AG172" s="92"/>
      <c r="AH172" s="93"/>
      <c r="AI172" s="93"/>
      <c r="AJ172" s="94">
        <f t="shared" si="131"/>
        <v>14200000</v>
      </c>
      <c r="AK172" s="92"/>
      <c r="AL172" s="93"/>
      <c r="AM172" s="93"/>
      <c r="AN172" s="94">
        <f t="shared" si="132"/>
        <v>14200000</v>
      </c>
      <c r="AO172" s="92"/>
      <c r="AP172" s="93"/>
      <c r="AQ172" s="93"/>
      <c r="AR172" s="94">
        <f t="shared" si="133"/>
        <v>14200000</v>
      </c>
      <c r="AS172" s="92"/>
      <c r="AT172" s="93"/>
      <c r="AU172" s="93"/>
      <c r="AV172" s="94">
        <f t="shared" si="134"/>
        <v>14200000</v>
      </c>
      <c r="AW172" s="92"/>
      <c r="AX172" s="93"/>
      <c r="AY172" s="93"/>
      <c r="AZ172" s="413">
        <f t="shared" si="135"/>
        <v>14200000</v>
      </c>
      <c r="BA172" s="425">
        <f t="shared" si="125"/>
        <v>0</v>
      </c>
      <c r="BB172" s="410">
        <v>0</v>
      </c>
      <c r="BC172" s="410">
        <v>0</v>
      </c>
      <c r="BD172" s="391">
        <v>14200000</v>
      </c>
    </row>
    <row r="173" spans="1:56" s="50" customFormat="1" ht="16.5" hidden="1" customHeight="1" x14ac:dyDescent="0.3">
      <c r="A173" s="10" t="s">
        <v>152</v>
      </c>
      <c r="B173" s="9" t="s">
        <v>151</v>
      </c>
      <c r="C173" s="92"/>
      <c r="D173" s="93"/>
      <c r="E173" s="399">
        <v>0</v>
      </c>
      <c r="F173" s="399">
        <v>0</v>
      </c>
      <c r="G173" s="94">
        <f t="shared" si="136"/>
        <v>0</v>
      </c>
      <c r="H173" s="499">
        <f>SUM(H166:H172)</f>
        <v>0</v>
      </c>
      <c r="I173" s="93"/>
      <c r="J173" s="399">
        <v>0</v>
      </c>
      <c r="K173" s="399">
        <v>0</v>
      </c>
      <c r="L173" s="94">
        <f t="shared" si="137"/>
        <v>0</v>
      </c>
      <c r="M173" s="92"/>
      <c r="N173" s="93"/>
      <c r="O173" s="93"/>
      <c r="P173" s="94">
        <f t="shared" si="126"/>
        <v>0</v>
      </c>
      <c r="Q173" s="92"/>
      <c r="R173" s="93"/>
      <c r="S173" s="93"/>
      <c r="T173" s="94">
        <f t="shared" si="127"/>
        <v>0</v>
      </c>
      <c r="U173" s="92"/>
      <c r="V173" s="93"/>
      <c r="W173" s="93"/>
      <c r="X173" s="94">
        <f t="shared" si="128"/>
        <v>0</v>
      </c>
      <c r="Y173" s="92"/>
      <c r="Z173" s="93"/>
      <c r="AA173" s="93"/>
      <c r="AB173" s="94">
        <f t="shared" si="129"/>
        <v>0</v>
      </c>
      <c r="AC173" s="92"/>
      <c r="AD173" s="93"/>
      <c r="AE173" s="93"/>
      <c r="AF173" s="94">
        <f t="shared" si="130"/>
        <v>0</v>
      </c>
      <c r="AG173" s="92"/>
      <c r="AH173" s="93"/>
      <c r="AI173" s="93"/>
      <c r="AJ173" s="94">
        <f t="shared" si="131"/>
        <v>0</v>
      </c>
      <c r="AK173" s="92"/>
      <c r="AL173" s="93"/>
      <c r="AM173" s="93"/>
      <c r="AN173" s="94">
        <f t="shared" si="132"/>
        <v>0</v>
      </c>
      <c r="AO173" s="92"/>
      <c r="AP173" s="93"/>
      <c r="AQ173" s="93"/>
      <c r="AR173" s="94">
        <f t="shared" si="133"/>
        <v>0</v>
      </c>
      <c r="AS173" s="92"/>
      <c r="AT173" s="93"/>
      <c r="AU173" s="93"/>
      <c r="AV173" s="94">
        <f t="shared" si="134"/>
        <v>0</v>
      </c>
      <c r="AW173" s="92"/>
      <c r="AX173" s="93"/>
      <c r="AY173" s="93"/>
      <c r="AZ173" s="413">
        <f t="shared" si="135"/>
        <v>0</v>
      </c>
      <c r="BA173" s="425">
        <f t="shared" si="125"/>
        <v>0</v>
      </c>
      <c r="BB173" s="410">
        <v>0</v>
      </c>
      <c r="BC173" s="410">
        <v>0</v>
      </c>
      <c r="BD173" s="391"/>
    </row>
    <row r="174" spans="1:56" s="50" customFormat="1" hidden="1" x14ac:dyDescent="0.3">
      <c r="A174" s="10" t="s">
        <v>150</v>
      </c>
      <c r="B174" s="9" t="s">
        <v>149</v>
      </c>
      <c r="C174" s="92"/>
      <c r="D174" s="93"/>
      <c r="E174" s="399">
        <v>0</v>
      </c>
      <c r="F174" s="399">
        <v>0</v>
      </c>
      <c r="G174" s="94">
        <f t="shared" si="136"/>
        <v>0</v>
      </c>
      <c r="H174" s="499">
        <f>SUM(H167:H173)</f>
        <v>0</v>
      </c>
      <c r="I174" s="93"/>
      <c r="J174" s="399">
        <v>0</v>
      </c>
      <c r="K174" s="399">
        <v>0</v>
      </c>
      <c r="L174" s="94">
        <f t="shared" si="137"/>
        <v>0</v>
      </c>
      <c r="M174" s="92"/>
      <c r="N174" s="93"/>
      <c r="O174" s="93"/>
      <c r="P174" s="94">
        <f t="shared" si="126"/>
        <v>0</v>
      </c>
      <c r="Q174" s="92"/>
      <c r="R174" s="93"/>
      <c r="S174" s="93"/>
      <c r="T174" s="94">
        <f t="shared" si="127"/>
        <v>0</v>
      </c>
      <c r="U174" s="92"/>
      <c r="V174" s="93"/>
      <c r="W174" s="93"/>
      <c r="X174" s="94">
        <f t="shared" si="128"/>
        <v>0</v>
      </c>
      <c r="Y174" s="92"/>
      <c r="Z174" s="93"/>
      <c r="AA174" s="93"/>
      <c r="AB174" s="94">
        <f t="shared" si="129"/>
        <v>0</v>
      </c>
      <c r="AC174" s="92"/>
      <c r="AD174" s="93"/>
      <c r="AE174" s="93"/>
      <c r="AF174" s="94">
        <f t="shared" si="130"/>
        <v>0</v>
      </c>
      <c r="AG174" s="92"/>
      <c r="AH174" s="93"/>
      <c r="AI174" s="93"/>
      <c r="AJ174" s="94">
        <f t="shared" si="131"/>
        <v>0</v>
      </c>
      <c r="AK174" s="92"/>
      <c r="AL174" s="93"/>
      <c r="AM174" s="93"/>
      <c r="AN174" s="94">
        <f t="shared" si="132"/>
        <v>0</v>
      </c>
      <c r="AO174" s="92"/>
      <c r="AP174" s="93"/>
      <c r="AQ174" s="93"/>
      <c r="AR174" s="94">
        <f t="shared" si="133"/>
        <v>0</v>
      </c>
      <c r="AS174" s="92"/>
      <c r="AT174" s="93"/>
      <c r="AU174" s="93"/>
      <c r="AV174" s="94">
        <f t="shared" si="134"/>
        <v>0</v>
      </c>
      <c r="AW174" s="92"/>
      <c r="AX174" s="93"/>
      <c r="AY174" s="93"/>
      <c r="AZ174" s="413">
        <f t="shared" si="135"/>
        <v>0</v>
      </c>
      <c r="BA174" s="425">
        <f t="shared" si="125"/>
        <v>0</v>
      </c>
      <c r="BB174" s="410">
        <v>0</v>
      </c>
      <c r="BC174" s="410">
        <v>0</v>
      </c>
      <c r="BD174" s="391"/>
    </row>
    <row r="175" spans="1:56" s="50" customFormat="1" x14ac:dyDescent="0.3">
      <c r="A175" s="10" t="s">
        <v>148</v>
      </c>
      <c r="B175" s="9" t="s">
        <v>147</v>
      </c>
      <c r="C175" s="92">
        <v>4500000</v>
      </c>
      <c r="D175" s="93">
        <v>0</v>
      </c>
      <c r="E175" s="399">
        <v>0</v>
      </c>
      <c r="F175" s="399">
        <v>0</v>
      </c>
      <c r="G175" s="94">
        <f t="shared" si="136"/>
        <v>4500000</v>
      </c>
      <c r="H175" s="499">
        <f>SUM(H168:H174)</f>
        <v>0</v>
      </c>
      <c r="I175" s="93"/>
      <c r="J175" s="399">
        <v>0</v>
      </c>
      <c r="K175" s="399">
        <v>0</v>
      </c>
      <c r="L175" s="94">
        <f t="shared" si="137"/>
        <v>4500000</v>
      </c>
      <c r="M175" s="92"/>
      <c r="N175" s="93"/>
      <c r="O175" s="93"/>
      <c r="P175" s="94">
        <f t="shared" si="126"/>
        <v>4500000</v>
      </c>
      <c r="Q175" s="92"/>
      <c r="R175" s="93"/>
      <c r="S175" s="93"/>
      <c r="T175" s="94">
        <f t="shared" si="127"/>
        <v>4500000</v>
      </c>
      <c r="U175" s="92"/>
      <c r="V175" s="93"/>
      <c r="W175" s="93"/>
      <c r="X175" s="94">
        <f t="shared" si="128"/>
        <v>4500000</v>
      </c>
      <c r="Y175" s="92"/>
      <c r="Z175" s="93"/>
      <c r="AA175" s="93"/>
      <c r="AB175" s="94">
        <f t="shared" si="129"/>
        <v>4500000</v>
      </c>
      <c r="AC175" s="92"/>
      <c r="AD175" s="93"/>
      <c r="AE175" s="93"/>
      <c r="AF175" s="94">
        <f t="shared" si="130"/>
        <v>4500000</v>
      </c>
      <c r="AG175" s="92"/>
      <c r="AH175" s="93"/>
      <c r="AI175" s="93"/>
      <c r="AJ175" s="94">
        <f t="shared" si="131"/>
        <v>4500000</v>
      </c>
      <c r="AK175" s="92"/>
      <c r="AL175" s="93"/>
      <c r="AM175" s="93"/>
      <c r="AN175" s="94">
        <f t="shared" si="132"/>
        <v>4500000</v>
      </c>
      <c r="AO175" s="92"/>
      <c r="AP175" s="93"/>
      <c r="AQ175" s="93"/>
      <c r="AR175" s="94">
        <f t="shared" si="133"/>
        <v>4500000</v>
      </c>
      <c r="AS175" s="92"/>
      <c r="AT175" s="93"/>
      <c r="AU175" s="93"/>
      <c r="AV175" s="94">
        <f t="shared" si="134"/>
        <v>4500000</v>
      </c>
      <c r="AW175" s="92"/>
      <c r="AX175" s="93"/>
      <c r="AY175" s="93"/>
      <c r="AZ175" s="413">
        <f t="shared" si="135"/>
        <v>4500000</v>
      </c>
      <c r="BA175" s="425">
        <f t="shared" si="125"/>
        <v>0</v>
      </c>
      <c r="BB175" s="410">
        <v>0</v>
      </c>
      <c r="BC175" s="410">
        <v>0</v>
      </c>
      <c r="BD175" s="391">
        <v>4500000</v>
      </c>
    </row>
    <row r="176" spans="1:56" s="50" customFormat="1" hidden="1" x14ac:dyDescent="0.3">
      <c r="A176" s="10" t="s">
        <v>146</v>
      </c>
      <c r="B176" s="9" t="s">
        <v>145</v>
      </c>
      <c r="C176" s="92">
        <v>0</v>
      </c>
      <c r="D176" s="93"/>
      <c r="E176" s="399">
        <v>0</v>
      </c>
      <c r="F176" s="399">
        <v>0</v>
      </c>
      <c r="G176" s="94">
        <f t="shared" si="136"/>
        <v>0</v>
      </c>
      <c r="H176" s="499">
        <f t="shared" ref="H176" si="138">SUM(H171:H175)</f>
        <v>0</v>
      </c>
      <c r="I176" s="93"/>
      <c r="J176" s="399">
        <v>0</v>
      </c>
      <c r="K176" s="399">
        <v>0</v>
      </c>
      <c r="L176" s="94">
        <f t="shared" si="137"/>
        <v>0</v>
      </c>
      <c r="M176" s="92"/>
      <c r="N176" s="93"/>
      <c r="O176" s="93"/>
      <c r="P176" s="94">
        <f t="shared" si="126"/>
        <v>0</v>
      </c>
      <c r="Q176" s="92"/>
      <c r="R176" s="93"/>
      <c r="S176" s="93"/>
      <c r="T176" s="94">
        <f t="shared" si="127"/>
        <v>0</v>
      </c>
      <c r="U176" s="92"/>
      <c r="V176" s="93"/>
      <c r="W176" s="93"/>
      <c r="X176" s="94">
        <f t="shared" si="128"/>
        <v>0</v>
      </c>
      <c r="Y176" s="92"/>
      <c r="Z176" s="93"/>
      <c r="AA176" s="93"/>
      <c r="AB176" s="94">
        <f t="shared" si="129"/>
        <v>0</v>
      </c>
      <c r="AC176" s="92"/>
      <c r="AD176" s="93"/>
      <c r="AE176" s="93"/>
      <c r="AF176" s="94">
        <f t="shared" si="130"/>
        <v>0</v>
      </c>
      <c r="AG176" s="92"/>
      <c r="AH176" s="93"/>
      <c r="AI176" s="93"/>
      <c r="AJ176" s="94">
        <f t="shared" si="131"/>
        <v>0</v>
      </c>
      <c r="AK176" s="92"/>
      <c r="AL176" s="93"/>
      <c r="AM176" s="93"/>
      <c r="AN176" s="94">
        <f t="shared" si="132"/>
        <v>0</v>
      </c>
      <c r="AO176" s="92"/>
      <c r="AP176" s="93"/>
      <c r="AQ176" s="93"/>
      <c r="AR176" s="94">
        <f t="shared" si="133"/>
        <v>0</v>
      </c>
      <c r="AS176" s="92"/>
      <c r="AT176" s="93"/>
      <c r="AU176" s="93"/>
      <c r="AV176" s="94">
        <f t="shared" si="134"/>
        <v>0</v>
      </c>
      <c r="AW176" s="92"/>
      <c r="AX176" s="93"/>
      <c r="AY176" s="93"/>
      <c r="AZ176" s="413">
        <f t="shared" si="135"/>
        <v>0</v>
      </c>
      <c r="BA176" s="425">
        <f t="shared" si="125"/>
        <v>0</v>
      </c>
      <c r="BB176" s="410">
        <v>0</v>
      </c>
      <c r="BC176" s="410">
        <v>0</v>
      </c>
      <c r="BD176" s="391"/>
    </row>
    <row r="177" spans="1:56" s="55" customFormat="1" x14ac:dyDescent="0.3">
      <c r="A177" s="452" t="s">
        <v>144</v>
      </c>
      <c r="B177" s="453" t="s">
        <v>143</v>
      </c>
      <c r="C177" s="486">
        <f>SUM(C172:C176)</f>
        <v>18700000</v>
      </c>
      <c r="D177" s="487">
        <f>SUM(D172:D176)</f>
        <v>0</v>
      </c>
      <c r="E177" s="488">
        <v>0</v>
      </c>
      <c r="F177" s="488">
        <v>0</v>
      </c>
      <c r="G177" s="489">
        <f>IF((SUM(C177:D177))=SUM(G172:G176),SUM(G172:G176),"HIBA!")</f>
        <v>18700000</v>
      </c>
      <c r="H177" s="486">
        <f>SUM(H172:H176)</f>
        <v>0</v>
      </c>
      <c r="I177" s="487">
        <f>SUM(I172:I176)</f>
        <v>0</v>
      </c>
      <c r="J177" s="488">
        <v>0</v>
      </c>
      <c r="K177" s="488">
        <v>0</v>
      </c>
      <c r="L177" s="489">
        <f>IF((SUM(G177:I177))=SUM(L172:L176),SUM(L172:L176),"HIBA!")</f>
        <v>18700000</v>
      </c>
      <c r="M177" s="486">
        <f>SUM(M172:M176)</f>
        <v>0</v>
      </c>
      <c r="N177" s="487">
        <f>SUM(N172:N176)</f>
        <v>0</v>
      </c>
      <c r="O177" s="487">
        <f>SUM(O172:O176)</f>
        <v>0</v>
      </c>
      <c r="P177" s="489">
        <f>IF((SUM(L177:O177))=SUM(P172:P176),SUM(P172:P176),"HIBA!")</f>
        <v>18700000</v>
      </c>
      <c r="Q177" s="486">
        <f>SUM(Q172:Q176)</f>
        <v>0</v>
      </c>
      <c r="R177" s="487">
        <f>SUM(R172:R176)</f>
        <v>0</v>
      </c>
      <c r="S177" s="487">
        <f>SUM(S172:S176)</f>
        <v>0</v>
      </c>
      <c r="T177" s="489">
        <f>IF((SUM(P177:S177))=SUM(T172:T176),SUM(T172:T176),"HIBA!")</f>
        <v>18700000</v>
      </c>
      <c r="U177" s="486">
        <f>SUM(U172:U176)</f>
        <v>0</v>
      </c>
      <c r="V177" s="487">
        <f>SUM(V172:V176)</f>
        <v>0</v>
      </c>
      <c r="W177" s="487">
        <f>SUM(W172:W176)</f>
        <v>0</v>
      </c>
      <c r="X177" s="489">
        <f>IF((SUM(T177:W177))=SUM(X172:X176),SUM(X172:X176),"HIBA!")</f>
        <v>18700000</v>
      </c>
      <c r="Y177" s="486">
        <f>SUM(Y172:Y176)</f>
        <v>0</v>
      </c>
      <c r="Z177" s="487">
        <f>SUM(Z172:Z176)</f>
        <v>0</v>
      </c>
      <c r="AA177" s="487">
        <f>SUM(AA172:AA176)</f>
        <v>0</v>
      </c>
      <c r="AB177" s="489">
        <f>IF((SUM(X177:AA177))=SUM(AB172:AB176),SUM(AB172:AB176),"HIBA!")</f>
        <v>18700000</v>
      </c>
      <c r="AC177" s="486">
        <f>SUM(AC172:AC176)</f>
        <v>0</v>
      </c>
      <c r="AD177" s="487">
        <f>SUM(AD172:AD176)</f>
        <v>0</v>
      </c>
      <c r="AE177" s="487">
        <f>SUM(AE172:AE176)</f>
        <v>0</v>
      </c>
      <c r="AF177" s="489">
        <f>IF((SUM(AB177:AE177))=SUM(AF172:AF176),SUM(AF172:AF176),"HIBA!")</f>
        <v>18700000</v>
      </c>
      <c r="AG177" s="486">
        <f>SUM(AG172:AG176)</f>
        <v>0</v>
      </c>
      <c r="AH177" s="487">
        <f>SUM(AH172:AH176)</f>
        <v>0</v>
      </c>
      <c r="AI177" s="487">
        <f>SUM(AI172:AI176)</f>
        <v>0</v>
      </c>
      <c r="AJ177" s="489">
        <f>IF((SUM(AF177:AI177))=SUM(AJ172:AJ176),SUM(AJ172:AJ176),"HIBA!")</f>
        <v>18700000</v>
      </c>
      <c r="AK177" s="486">
        <f>SUM(AK172:AK176)</f>
        <v>0</v>
      </c>
      <c r="AL177" s="487">
        <f>SUM(AL172:AL176)</f>
        <v>0</v>
      </c>
      <c r="AM177" s="487">
        <f>SUM(AM172:AM176)</f>
        <v>0</v>
      </c>
      <c r="AN177" s="489">
        <f>IF((SUM(AJ177:AM177))=SUM(AN172:AN176),SUM(AN172:AN176),"HIBA!")</f>
        <v>18700000</v>
      </c>
      <c r="AO177" s="486">
        <f>SUM(AO172:AO176)</f>
        <v>0</v>
      </c>
      <c r="AP177" s="487">
        <f>SUM(AP172:AP176)</f>
        <v>0</v>
      </c>
      <c r="AQ177" s="487">
        <f>SUM(AQ172:AQ176)</f>
        <v>0</v>
      </c>
      <c r="AR177" s="489">
        <f>IF((SUM(AN177:AQ177))=SUM(AR172:AR176),SUM(AR172:AR176),"HIBA!")</f>
        <v>18700000</v>
      </c>
      <c r="AS177" s="486">
        <f>SUM(AS172:AS176)</f>
        <v>0</v>
      </c>
      <c r="AT177" s="487">
        <f>SUM(AT172:AT176)</f>
        <v>0</v>
      </c>
      <c r="AU177" s="487">
        <f>SUM(AU172:AU176)</f>
        <v>0</v>
      </c>
      <c r="AV177" s="489">
        <f>IF((SUM(AR177:AU177))=SUM(AV172:AV176),SUM(AV172:AV176),"HIBA!")</f>
        <v>18700000</v>
      </c>
      <c r="AW177" s="486">
        <f>SUM(AW172:AW176)</f>
        <v>0</v>
      </c>
      <c r="AX177" s="487">
        <f>SUM(AX172:AX176)</f>
        <v>0</v>
      </c>
      <c r="AY177" s="487">
        <f>SUM(AY172:AY176)</f>
        <v>0</v>
      </c>
      <c r="AZ177" s="490">
        <f>IF((SUM(AV177:AY177))=SUM(AZ172:AZ176),SUM(AZ172:AZ176),"HIBA!")</f>
        <v>18700000</v>
      </c>
      <c r="BA177" s="740">
        <f t="shared" si="125"/>
        <v>0</v>
      </c>
      <c r="BB177" s="433">
        <v>0</v>
      </c>
      <c r="BC177" s="433">
        <v>0</v>
      </c>
      <c r="BD177" s="454">
        <v>18700000</v>
      </c>
    </row>
    <row r="178" spans="1:56" s="69" customFormat="1" hidden="1" x14ac:dyDescent="0.3">
      <c r="A178" s="14" t="s">
        <v>142</v>
      </c>
      <c r="B178" s="5" t="s">
        <v>141</v>
      </c>
      <c r="C178" s="92">
        <v>0</v>
      </c>
      <c r="D178" s="93"/>
      <c r="E178" s="399">
        <v>0</v>
      </c>
      <c r="F178" s="399">
        <v>0</v>
      </c>
      <c r="G178" s="98">
        <f>SUM(C178:D178)</f>
        <v>0</v>
      </c>
      <c r="H178" s="92"/>
      <c r="I178" s="93"/>
      <c r="J178" s="399">
        <v>0</v>
      </c>
      <c r="K178" s="399">
        <v>0</v>
      </c>
      <c r="L178" s="98">
        <f>SUM(G178:I178)</f>
        <v>0</v>
      </c>
      <c r="M178" s="92"/>
      <c r="N178" s="93"/>
      <c r="O178" s="93"/>
      <c r="P178" s="98">
        <f>SUM(L178:O178)</f>
        <v>0</v>
      </c>
      <c r="Q178" s="92"/>
      <c r="R178" s="93"/>
      <c r="S178" s="93"/>
      <c r="T178" s="98">
        <f>SUM(P178:S178)</f>
        <v>0</v>
      </c>
      <c r="U178" s="92"/>
      <c r="V178" s="93"/>
      <c r="W178" s="93"/>
      <c r="X178" s="98">
        <f>SUM(T178:W178)</f>
        <v>0</v>
      </c>
      <c r="Y178" s="92"/>
      <c r="Z178" s="93"/>
      <c r="AA178" s="93"/>
      <c r="AB178" s="98">
        <f>SUM(X178:AA178)</f>
        <v>0</v>
      </c>
      <c r="AC178" s="92"/>
      <c r="AD178" s="93"/>
      <c r="AE178" s="93"/>
      <c r="AF178" s="98">
        <f>SUM(AB178:AE178)</f>
        <v>0</v>
      </c>
      <c r="AG178" s="92"/>
      <c r="AH178" s="93"/>
      <c r="AI178" s="93"/>
      <c r="AJ178" s="98">
        <f>SUM(AF178:AI178)</f>
        <v>0</v>
      </c>
      <c r="AK178" s="92"/>
      <c r="AL178" s="93"/>
      <c r="AM178" s="93"/>
      <c r="AN178" s="98">
        <f>SUM(AJ178:AM178)</f>
        <v>0</v>
      </c>
      <c r="AO178" s="92"/>
      <c r="AP178" s="93"/>
      <c r="AQ178" s="93"/>
      <c r="AR178" s="98">
        <f>SUM(AN178:AQ178)</f>
        <v>0</v>
      </c>
      <c r="AS178" s="92"/>
      <c r="AT178" s="93"/>
      <c r="AU178" s="93"/>
      <c r="AV178" s="98">
        <f>SUM(AR178:AU178)</f>
        <v>0</v>
      </c>
      <c r="AW178" s="92"/>
      <c r="AX178" s="93"/>
      <c r="AY178" s="93"/>
      <c r="AZ178" s="414">
        <f>SUM(AV178:AY178)</f>
        <v>0</v>
      </c>
      <c r="BA178" s="548">
        <f t="shared" si="125"/>
        <v>0</v>
      </c>
      <c r="BB178" s="410">
        <v>0</v>
      </c>
      <c r="BC178" s="410">
        <v>0</v>
      </c>
      <c r="BD178" s="394"/>
    </row>
    <row r="179" spans="1:56" s="60" customFormat="1" ht="13.8" x14ac:dyDescent="0.3">
      <c r="A179" s="4" t="s">
        <v>140</v>
      </c>
      <c r="B179" s="3" t="s">
        <v>139</v>
      </c>
      <c r="C179" s="101">
        <f>SUM(C166:C171,C177:C178)</f>
        <v>42600000</v>
      </c>
      <c r="D179" s="102">
        <f>SUM(D166:D171,D177:D178)</f>
        <v>0</v>
      </c>
      <c r="E179" s="488">
        <v>0</v>
      </c>
      <c r="F179" s="488">
        <v>0</v>
      </c>
      <c r="G179" s="103">
        <f>IF((SUM(C179:D179))=SUM(G166:G171,G177:G178),SUM(G166:G171,G177:G178),"HIBA!")</f>
        <v>42600000</v>
      </c>
      <c r="H179" s="101">
        <f>SUM(H166:H171,H177:H178)</f>
        <v>0</v>
      </c>
      <c r="I179" s="102">
        <f>SUM(I166:I171,I177:I178)</f>
        <v>0</v>
      </c>
      <c r="J179" s="488">
        <v>0</v>
      </c>
      <c r="K179" s="488">
        <v>0</v>
      </c>
      <c r="L179" s="103">
        <f>IF((SUM(G179:I179))=SUM(L166:L171,L177:L178),SUM(L166:L171,L177:L178),"HIBA!")</f>
        <v>42600000</v>
      </c>
      <c r="M179" s="101">
        <f>SUM(M166:M171,M177:M178)</f>
        <v>0</v>
      </c>
      <c r="N179" s="102">
        <f>SUM(N166:N171,N177:N178)</f>
        <v>0</v>
      </c>
      <c r="O179" s="102">
        <f>SUM(O166:O171,O177:O178)</f>
        <v>0</v>
      </c>
      <c r="P179" s="103">
        <f>IF((SUM(L179:O179))=SUM(P166:P171,P177:P178),SUM(P166:P171,P177:P178),"HIBA!")</f>
        <v>42600000</v>
      </c>
      <c r="Q179" s="101">
        <f>SUM(Q166:Q171,Q177:Q178)</f>
        <v>0</v>
      </c>
      <c r="R179" s="102">
        <f>SUM(R166:R171,R177:R178)</f>
        <v>0</v>
      </c>
      <c r="S179" s="102">
        <f>SUM(S166:S171,S177:S178)</f>
        <v>0</v>
      </c>
      <c r="T179" s="103">
        <f>IF((SUM(P179:S179))=SUM(T166:T171,T177:T178),SUM(T166:T171,T177:T178),"HIBA!")</f>
        <v>42600000</v>
      </c>
      <c r="U179" s="101">
        <f>SUM(U166:U171,U177:U178)</f>
        <v>0</v>
      </c>
      <c r="V179" s="102">
        <f>SUM(V166:V171,V177:V178)</f>
        <v>0</v>
      </c>
      <c r="W179" s="102">
        <f>SUM(W166:W171,W177:W178)</f>
        <v>0</v>
      </c>
      <c r="X179" s="103">
        <f>IF((SUM(T179:W179))=SUM(X166:X171,X177:X178),SUM(X166:X171,X177:X178),"HIBA!")</f>
        <v>42600000</v>
      </c>
      <c r="Y179" s="101">
        <f>SUM(Y166:Y171,Y177:Y178)</f>
        <v>0</v>
      </c>
      <c r="Z179" s="102">
        <f>SUM(Z166:Z171,Z177:Z178)</f>
        <v>0</v>
      </c>
      <c r="AA179" s="102">
        <f>SUM(AA166:AA171,AA177:AA178)</f>
        <v>0</v>
      </c>
      <c r="AB179" s="103">
        <f>IF((SUM(X179:AA179))=SUM(AB166:AB171,AB177:AB178),SUM(AB166:AB171,AB177:AB178),"HIBA!")</f>
        <v>42600000</v>
      </c>
      <c r="AC179" s="101">
        <f>SUM(AC166:AC171,AC177:AC178)</f>
        <v>0</v>
      </c>
      <c r="AD179" s="102">
        <f>SUM(AD166:AD171,AD177:AD178)</f>
        <v>0</v>
      </c>
      <c r="AE179" s="102">
        <f>SUM(AE166:AE171,AE177:AE178)</f>
        <v>0</v>
      </c>
      <c r="AF179" s="103">
        <f>IF((SUM(AB179:AE179))=SUM(AF166:AF171,AF177:AF178),SUM(AF166:AF171,AF177:AF178),"HIBA!")</f>
        <v>42600000</v>
      </c>
      <c r="AG179" s="101">
        <f>SUM(AG166:AG171,AG177:AG178)</f>
        <v>0</v>
      </c>
      <c r="AH179" s="102">
        <f>SUM(AH166:AH171,AH177:AH178)</f>
        <v>0</v>
      </c>
      <c r="AI179" s="102">
        <f>SUM(AI166:AI171,AI177:AI178)</f>
        <v>0</v>
      </c>
      <c r="AJ179" s="103">
        <f>IF((SUM(AF179:AI179))=SUM(AJ166:AJ171,AJ177:AJ178),SUM(AJ166:AJ171,AJ177:AJ178),"HIBA!")</f>
        <v>42600000</v>
      </c>
      <c r="AK179" s="101">
        <f>SUM(AK166:AK171,AK177:AK178)</f>
        <v>0</v>
      </c>
      <c r="AL179" s="102">
        <f>SUM(AL166:AL171,AL177:AL178)</f>
        <v>0</v>
      </c>
      <c r="AM179" s="102">
        <f>SUM(AM166:AM171,AM177:AM178)</f>
        <v>0</v>
      </c>
      <c r="AN179" s="103">
        <f>IF((SUM(AJ179:AM179))=SUM(AN166:AN171,AN177:AN178),SUM(AN166:AN171,AN177:AN178),"HIBA!")</f>
        <v>42600000</v>
      </c>
      <c r="AO179" s="101">
        <f>SUM(AO166:AO171,AO177:AO178)</f>
        <v>0</v>
      </c>
      <c r="AP179" s="102">
        <f>SUM(AP166:AP171,AP177:AP178)</f>
        <v>0</v>
      </c>
      <c r="AQ179" s="102">
        <f>SUM(AQ166:AQ171,AQ177:AQ178)</f>
        <v>0</v>
      </c>
      <c r="AR179" s="103">
        <f>IF((SUM(AN179:AQ179))=SUM(AR166:AR171,AR177:AR178),SUM(AR166:AR171,AR177:AR178),"HIBA!")</f>
        <v>42600000</v>
      </c>
      <c r="AS179" s="101">
        <f>SUM(AS166:AS171,AS177:AS178)</f>
        <v>0</v>
      </c>
      <c r="AT179" s="102">
        <f>SUM(AT166:AT171,AT177:AT178)</f>
        <v>0</v>
      </c>
      <c r="AU179" s="102">
        <f>SUM(AU166:AU171,AU177:AU178)</f>
        <v>0</v>
      </c>
      <c r="AV179" s="103">
        <f>IF((SUM(AR179:AU179))=SUM(AV166:AV171,AV177:AV178),SUM(AV166:AV171,AV177:AV178),"HIBA!")</f>
        <v>42600000</v>
      </c>
      <c r="AW179" s="101">
        <f>SUM(AW166:AW171,AW177:AW178)</f>
        <v>0</v>
      </c>
      <c r="AX179" s="102">
        <f>SUM(AX166:AX171,AX177:AX178)</f>
        <v>0</v>
      </c>
      <c r="AY179" s="102">
        <f>SUM(AY166:AY171,AY177:AY178)</f>
        <v>0</v>
      </c>
      <c r="AZ179" s="401">
        <f>IF((SUM(AV179:AY179))=SUM(AZ166:AZ171,AZ177:AZ178),SUM(AZ166:AZ171,AZ177:AZ178),"HIBA!")</f>
        <v>42600000</v>
      </c>
      <c r="BA179" s="740">
        <f t="shared" si="125"/>
        <v>0</v>
      </c>
      <c r="BB179" s="433">
        <v>0</v>
      </c>
      <c r="BC179" s="433">
        <v>0</v>
      </c>
      <c r="BD179" s="435">
        <f>SUM(BD171+BD177)</f>
        <v>42600000</v>
      </c>
    </row>
    <row r="180" spans="1:56" s="50" customFormat="1" hidden="1" x14ac:dyDescent="0.3">
      <c r="A180" s="10" t="s">
        <v>138</v>
      </c>
      <c r="B180" s="9" t="s">
        <v>137</v>
      </c>
      <c r="C180" s="92">
        <v>0</v>
      </c>
      <c r="D180" s="93"/>
      <c r="E180" s="399">
        <v>0</v>
      </c>
      <c r="F180" s="399">
        <v>0</v>
      </c>
      <c r="G180" s="94">
        <f t="shared" ref="G180:G190" si="139">SUM(C180:D180)</f>
        <v>0</v>
      </c>
      <c r="H180" s="92"/>
      <c r="I180" s="93"/>
      <c r="J180" s="399">
        <v>0</v>
      </c>
      <c r="K180" s="399">
        <v>0</v>
      </c>
      <c r="L180" s="94">
        <f t="shared" ref="L180:L190" si="140">SUM(G180:I180)</f>
        <v>0</v>
      </c>
      <c r="M180" s="92"/>
      <c r="N180" s="93"/>
      <c r="O180" s="93"/>
      <c r="P180" s="94">
        <f t="shared" ref="P180:P190" si="141">SUM(L180:O180)</f>
        <v>0</v>
      </c>
      <c r="Q180" s="92"/>
      <c r="R180" s="93"/>
      <c r="S180" s="93"/>
      <c r="T180" s="94">
        <f t="shared" ref="T180:T190" si="142">SUM(P180:S180)</f>
        <v>0</v>
      </c>
      <c r="U180" s="92"/>
      <c r="V180" s="93"/>
      <c r="W180" s="93"/>
      <c r="X180" s="94">
        <f t="shared" ref="X180:X190" si="143">SUM(T180:W180)</f>
        <v>0</v>
      </c>
      <c r="Y180" s="92"/>
      <c r="Z180" s="93"/>
      <c r="AA180" s="93"/>
      <c r="AB180" s="94">
        <f t="shared" ref="AB180:AB190" si="144">SUM(X180:AA180)</f>
        <v>0</v>
      </c>
      <c r="AC180" s="92"/>
      <c r="AD180" s="93"/>
      <c r="AE180" s="93"/>
      <c r="AF180" s="94">
        <f t="shared" ref="AF180:AF190" si="145">SUM(AB180:AE180)</f>
        <v>0</v>
      </c>
      <c r="AG180" s="92"/>
      <c r="AH180" s="93"/>
      <c r="AI180" s="93"/>
      <c r="AJ180" s="94">
        <f t="shared" ref="AJ180:AJ190" si="146">SUM(AF180:AI180)</f>
        <v>0</v>
      </c>
      <c r="AK180" s="92"/>
      <c r="AL180" s="93"/>
      <c r="AM180" s="93"/>
      <c r="AN180" s="94">
        <f t="shared" ref="AN180:AN190" si="147">SUM(AJ180:AM180)</f>
        <v>0</v>
      </c>
      <c r="AO180" s="92"/>
      <c r="AP180" s="93"/>
      <c r="AQ180" s="93"/>
      <c r="AR180" s="94">
        <f t="shared" ref="AR180:AR190" si="148">SUM(AN180:AQ180)</f>
        <v>0</v>
      </c>
      <c r="AS180" s="92"/>
      <c r="AT180" s="93"/>
      <c r="AU180" s="93"/>
      <c r="AV180" s="94">
        <f t="shared" ref="AV180:AV190" si="149">SUM(AR180:AU180)</f>
        <v>0</v>
      </c>
      <c r="AW180" s="92"/>
      <c r="AX180" s="93"/>
      <c r="AY180" s="93"/>
      <c r="AZ180" s="413">
        <f t="shared" ref="AZ180:AZ190" si="150">SUM(AV180:AY180)</f>
        <v>0</v>
      </c>
      <c r="BA180" s="425">
        <f t="shared" si="125"/>
        <v>0</v>
      </c>
      <c r="BB180" s="410">
        <v>0</v>
      </c>
      <c r="BC180" s="410">
        <v>0</v>
      </c>
      <c r="BD180" s="391"/>
    </row>
    <row r="181" spans="1:56" s="50" customFormat="1" x14ac:dyDescent="0.3">
      <c r="A181" s="10" t="s">
        <v>136</v>
      </c>
      <c r="B181" s="9" t="s">
        <v>135</v>
      </c>
      <c r="C181" s="92">
        <v>10260044</v>
      </c>
      <c r="D181" s="93">
        <v>0</v>
      </c>
      <c r="E181" s="399">
        <v>0</v>
      </c>
      <c r="F181" s="399">
        <v>0</v>
      </c>
      <c r="G181" s="94">
        <f t="shared" si="139"/>
        <v>10260044</v>
      </c>
      <c r="H181" s="92">
        <v>0</v>
      </c>
      <c r="I181" s="93"/>
      <c r="J181" s="399">
        <v>0</v>
      </c>
      <c r="K181" s="399">
        <v>0</v>
      </c>
      <c r="L181" s="94">
        <f t="shared" si="140"/>
        <v>10260044</v>
      </c>
      <c r="M181" s="92"/>
      <c r="N181" s="93"/>
      <c r="O181" s="93"/>
      <c r="P181" s="94">
        <f t="shared" si="141"/>
        <v>10260044</v>
      </c>
      <c r="Q181" s="92"/>
      <c r="R181" s="93"/>
      <c r="S181" s="93"/>
      <c r="T181" s="94">
        <f t="shared" si="142"/>
        <v>10260044</v>
      </c>
      <c r="U181" s="92"/>
      <c r="V181" s="93"/>
      <c r="W181" s="93"/>
      <c r="X181" s="94">
        <f t="shared" si="143"/>
        <v>10260044</v>
      </c>
      <c r="Y181" s="92"/>
      <c r="Z181" s="93"/>
      <c r="AA181" s="93"/>
      <c r="AB181" s="94">
        <f t="shared" si="144"/>
        <v>10260044</v>
      </c>
      <c r="AC181" s="92"/>
      <c r="AD181" s="93"/>
      <c r="AE181" s="93"/>
      <c r="AF181" s="94">
        <f t="shared" si="145"/>
        <v>10260044</v>
      </c>
      <c r="AG181" s="92"/>
      <c r="AH181" s="93"/>
      <c r="AI181" s="93"/>
      <c r="AJ181" s="94">
        <f t="shared" si="146"/>
        <v>10260044</v>
      </c>
      <c r="AK181" s="92"/>
      <c r="AL181" s="93"/>
      <c r="AM181" s="93"/>
      <c r="AN181" s="94">
        <f t="shared" si="147"/>
        <v>10260044</v>
      </c>
      <c r="AO181" s="92"/>
      <c r="AP181" s="93"/>
      <c r="AQ181" s="93"/>
      <c r="AR181" s="94">
        <f t="shared" si="148"/>
        <v>10260044</v>
      </c>
      <c r="AS181" s="92"/>
      <c r="AT181" s="93"/>
      <c r="AU181" s="93"/>
      <c r="AV181" s="94">
        <f t="shared" si="149"/>
        <v>10260044</v>
      </c>
      <c r="AW181" s="92"/>
      <c r="AX181" s="93"/>
      <c r="AY181" s="93"/>
      <c r="AZ181" s="413">
        <f t="shared" si="150"/>
        <v>10260044</v>
      </c>
      <c r="BA181" s="425">
        <f t="shared" si="125"/>
        <v>-9000000</v>
      </c>
      <c r="BB181" s="410">
        <v>0</v>
      </c>
      <c r="BC181" s="410">
        <v>0</v>
      </c>
      <c r="BD181" s="391">
        <v>1260044</v>
      </c>
    </row>
    <row r="182" spans="1:56" s="50" customFormat="1" x14ac:dyDescent="0.3">
      <c r="A182" s="10" t="s">
        <v>134</v>
      </c>
      <c r="B182" s="9" t="s">
        <v>133</v>
      </c>
      <c r="C182" s="92">
        <v>800000</v>
      </c>
      <c r="D182" s="93">
        <v>0</v>
      </c>
      <c r="E182" s="399">
        <v>0</v>
      </c>
      <c r="F182" s="399">
        <v>0</v>
      </c>
      <c r="G182" s="94">
        <f t="shared" si="139"/>
        <v>800000</v>
      </c>
      <c r="H182" s="92">
        <v>0</v>
      </c>
      <c r="I182" s="93"/>
      <c r="J182" s="399">
        <v>0</v>
      </c>
      <c r="K182" s="399">
        <v>0</v>
      </c>
      <c r="L182" s="94">
        <f t="shared" si="140"/>
        <v>800000</v>
      </c>
      <c r="M182" s="92"/>
      <c r="N182" s="93"/>
      <c r="O182" s="93"/>
      <c r="P182" s="94">
        <f t="shared" si="141"/>
        <v>800000</v>
      </c>
      <c r="Q182" s="92"/>
      <c r="R182" s="93"/>
      <c r="S182" s="93"/>
      <c r="T182" s="94">
        <f t="shared" si="142"/>
        <v>800000</v>
      </c>
      <c r="U182" s="92"/>
      <c r="V182" s="93"/>
      <c r="W182" s="93"/>
      <c r="X182" s="94">
        <f t="shared" si="143"/>
        <v>800000</v>
      </c>
      <c r="Y182" s="92"/>
      <c r="Z182" s="93"/>
      <c r="AA182" s="93"/>
      <c r="AB182" s="94">
        <f t="shared" si="144"/>
        <v>800000</v>
      </c>
      <c r="AC182" s="92"/>
      <c r="AD182" s="93"/>
      <c r="AE182" s="93"/>
      <c r="AF182" s="94">
        <f t="shared" si="145"/>
        <v>800000</v>
      </c>
      <c r="AG182" s="92"/>
      <c r="AH182" s="93"/>
      <c r="AI182" s="93"/>
      <c r="AJ182" s="94">
        <f t="shared" si="146"/>
        <v>800000</v>
      </c>
      <c r="AK182" s="92"/>
      <c r="AL182" s="93"/>
      <c r="AM182" s="93"/>
      <c r="AN182" s="94">
        <f t="shared" si="147"/>
        <v>800000</v>
      </c>
      <c r="AO182" s="92"/>
      <c r="AP182" s="93"/>
      <c r="AQ182" s="93"/>
      <c r="AR182" s="94">
        <f t="shared" si="148"/>
        <v>800000</v>
      </c>
      <c r="AS182" s="92"/>
      <c r="AT182" s="93"/>
      <c r="AU182" s="93"/>
      <c r="AV182" s="94">
        <f t="shared" si="149"/>
        <v>800000</v>
      </c>
      <c r="AW182" s="92"/>
      <c r="AX182" s="93"/>
      <c r="AY182" s="93"/>
      <c r="AZ182" s="413">
        <f t="shared" si="150"/>
        <v>800000</v>
      </c>
      <c r="BA182" s="425">
        <f t="shared" si="125"/>
        <v>-800000</v>
      </c>
      <c r="BB182" s="410">
        <v>0</v>
      </c>
      <c r="BC182" s="410">
        <v>0</v>
      </c>
      <c r="BD182" s="391">
        <v>0</v>
      </c>
    </row>
    <row r="183" spans="1:56" s="50" customFormat="1" x14ac:dyDescent="0.3">
      <c r="A183" s="10" t="s">
        <v>132</v>
      </c>
      <c r="B183" s="9" t="s">
        <v>131</v>
      </c>
      <c r="C183" s="92">
        <v>13500000</v>
      </c>
      <c r="D183" s="93">
        <v>0</v>
      </c>
      <c r="E183" s="399">
        <v>0</v>
      </c>
      <c r="F183" s="399">
        <v>0</v>
      </c>
      <c r="G183" s="94">
        <f t="shared" si="139"/>
        <v>13500000</v>
      </c>
      <c r="H183" s="92">
        <v>0</v>
      </c>
      <c r="I183" s="93"/>
      <c r="J183" s="399">
        <v>0</v>
      </c>
      <c r="K183" s="399">
        <v>0</v>
      </c>
      <c r="L183" s="94">
        <f t="shared" si="140"/>
        <v>13500000</v>
      </c>
      <c r="M183" s="92"/>
      <c r="N183" s="93"/>
      <c r="O183" s="93"/>
      <c r="P183" s="94">
        <f t="shared" si="141"/>
        <v>13500000</v>
      </c>
      <c r="Q183" s="92"/>
      <c r="R183" s="93"/>
      <c r="S183" s="93"/>
      <c r="T183" s="94">
        <f t="shared" si="142"/>
        <v>13500000</v>
      </c>
      <c r="U183" s="92"/>
      <c r="V183" s="93"/>
      <c r="W183" s="93"/>
      <c r="X183" s="94">
        <f t="shared" si="143"/>
        <v>13500000</v>
      </c>
      <c r="Y183" s="92"/>
      <c r="Z183" s="93"/>
      <c r="AA183" s="93"/>
      <c r="AB183" s="94">
        <f t="shared" si="144"/>
        <v>13500000</v>
      </c>
      <c r="AC183" s="92"/>
      <c r="AD183" s="93"/>
      <c r="AE183" s="93"/>
      <c r="AF183" s="94">
        <f t="shared" si="145"/>
        <v>13500000</v>
      </c>
      <c r="AG183" s="92"/>
      <c r="AH183" s="93"/>
      <c r="AI183" s="93"/>
      <c r="AJ183" s="94">
        <f t="shared" si="146"/>
        <v>13500000</v>
      </c>
      <c r="AK183" s="92"/>
      <c r="AL183" s="93"/>
      <c r="AM183" s="93"/>
      <c r="AN183" s="94">
        <f t="shared" si="147"/>
        <v>13500000</v>
      </c>
      <c r="AO183" s="92"/>
      <c r="AP183" s="93"/>
      <c r="AQ183" s="93"/>
      <c r="AR183" s="94">
        <f t="shared" si="148"/>
        <v>13500000</v>
      </c>
      <c r="AS183" s="92"/>
      <c r="AT183" s="93"/>
      <c r="AU183" s="93"/>
      <c r="AV183" s="94">
        <f t="shared" si="149"/>
        <v>13500000</v>
      </c>
      <c r="AW183" s="92"/>
      <c r="AX183" s="93"/>
      <c r="AY183" s="93"/>
      <c r="AZ183" s="413">
        <f t="shared" si="150"/>
        <v>13500000</v>
      </c>
      <c r="BA183" s="425">
        <f t="shared" si="125"/>
        <v>12800000</v>
      </c>
      <c r="BB183" s="410">
        <v>0</v>
      </c>
      <c r="BC183" s="410">
        <v>0</v>
      </c>
      <c r="BD183" s="391">
        <v>26300000</v>
      </c>
    </row>
    <row r="184" spans="1:56" s="50" customFormat="1" hidden="1" x14ac:dyDescent="0.3">
      <c r="A184" s="10" t="s">
        <v>130</v>
      </c>
      <c r="B184" s="9" t="s">
        <v>129</v>
      </c>
      <c r="C184" s="92">
        <v>0</v>
      </c>
      <c r="D184" s="93"/>
      <c r="E184" s="399">
        <v>0</v>
      </c>
      <c r="F184" s="399">
        <v>0</v>
      </c>
      <c r="G184" s="94">
        <f t="shared" si="139"/>
        <v>0</v>
      </c>
      <c r="H184" s="92">
        <v>0</v>
      </c>
      <c r="I184" s="93"/>
      <c r="J184" s="399">
        <v>0</v>
      </c>
      <c r="K184" s="399">
        <v>0</v>
      </c>
      <c r="L184" s="94">
        <f t="shared" si="140"/>
        <v>0</v>
      </c>
      <c r="M184" s="92"/>
      <c r="N184" s="93"/>
      <c r="O184" s="93"/>
      <c r="P184" s="94">
        <f t="shared" si="141"/>
        <v>0</v>
      </c>
      <c r="Q184" s="92"/>
      <c r="R184" s="93"/>
      <c r="S184" s="93"/>
      <c r="T184" s="94">
        <f t="shared" si="142"/>
        <v>0</v>
      </c>
      <c r="U184" s="92"/>
      <c r="V184" s="93"/>
      <c r="W184" s="93"/>
      <c r="X184" s="94">
        <f t="shared" si="143"/>
        <v>0</v>
      </c>
      <c r="Y184" s="92"/>
      <c r="Z184" s="93"/>
      <c r="AA184" s="93"/>
      <c r="AB184" s="94">
        <f t="shared" si="144"/>
        <v>0</v>
      </c>
      <c r="AC184" s="92"/>
      <c r="AD184" s="93"/>
      <c r="AE184" s="93"/>
      <c r="AF184" s="94">
        <f t="shared" si="145"/>
        <v>0</v>
      </c>
      <c r="AG184" s="92"/>
      <c r="AH184" s="93"/>
      <c r="AI184" s="93"/>
      <c r="AJ184" s="94">
        <f t="shared" si="146"/>
        <v>0</v>
      </c>
      <c r="AK184" s="92"/>
      <c r="AL184" s="93"/>
      <c r="AM184" s="93"/>
      <c r="AN184" s="94">
        <f t="shared" si="147"/>
        <v>0</v>
      </c>
      <c r="AO184" s="92"/>
      <c r="AP184" s="93"/>
      <c r="AQ184" s="93"/>
      <c r="AR184" s="94">
        <f t="shared" si="148"/>
        <v>0</v>
      </c>
      <c r="AS184" s="92"/>
      <c r="AT184" s="93"/>
      <c r="AU184" s="93"/>
      <c r="AV184" s="94">
        <f t="shared" si="149"/>
        <v>0</v>
      </c>
      <c r="AW184" s="92"/>
      <c r="AX184" s="93"/>
      <c r="AY184" s="93"/>
      <c r="AZ184" s="413">
        <f t="shared" si="150"/>
        <v>0</v>
      </c>
      <c r="BA184" s="425">
        <f t="shared" si="125"/>
        <v>0</v>
      </c>
      <c r="BB184" s="410">
        <v>0</v>
      </c>
      <c r="BC184" s="410">
        <v>0</v>
      </c>
      <c r="BD184" s="391"/>
    </row>
    <row r="185" spans="1:56" s="50" customFormat="1" x14ac:dyDescent="0.3">
      <c r="A185" s="10" t="s">
        <v>128</v>
      </c>
      <c r="B185" s="9" t="s">
        <v>127</v>
      </c>
      <c r="C185" s="92">
        <v>4391000</v>
      </c>
      <c r="D185" s="93">
        <v>0</v>
      </c>
      <c r="E185" s="399">
        <v>0</v>
      </c>
      <c r="F185" s="399">
        <v>0</v>
      </c>
      <c r="G185" s="94">
        <f t="shared" si="139"/>
        <v>4391000</v>
      </c>
      <c r="H185" s="92">
        <v>0</v>
      </c>
      <c r="I185" s="93"/>
      <c r="J185" s="399">
        <v>0</v>
      </c>
      <c r="K185" s="399">
        <v>0</v>
      </c>
      <c r="L185" s="94">
        <f t="shared" si="140"/>
        <v>4391000</v>
      </c>
      <c r="M185" s="92"/>
      <c r="N185" s="93"/>
      <c r="O185" s="93"/>
      <c r="P185" s="94">
        <f t="shared" si="141"/>
        <v>4391000</v>
      </c>
      <c r="Q185" s="92"/>
      <c r="R185" s="93"/>
      <c r="S185" s="93"/>
      <c r="T185" s="94">
        <f t="shared" si="142"/>
        <v>4391000</v>
      </c>
      <c r="U185" s="92"/>
      <c r="V185" s="93"/>
      <c r="W185" s="93"/>
      <c r="X185" s="94">
        <f t="shared" si="143"/>
        <v>4391000</v>
      </c>
      <c r="Y185" s="92"/>
      <c r="Z185" s="93"/>
      <c r="AA185" s="93"/>
      <c r="AB185" s="94">
        <f t="shared" si="144"/>
        <v>4391000</v>
      </c>
      <c r="AC185" s="92"/>
      <c r="AD185" s="93"/>
      <c r="AE185" s="93"/>
      <c r="AF185" s="94">
        <f t="shared" si="145"/>
        <v>4391000</v>
      </c>
      <c r="AG185" s="92"/>
      <c r="AH185" s="93"/>
      <c r="AI185" s="93"/>
      <c r="AJ185" s="94">
        <f t="shared" si="146"/>
        <v>4391000</v>
      </c>
      <c r="AK185" s="92"/>
      <c r="AL185" s="93"/>
      <c r="AM185" s="93"/>
      <c r="AN185" s="94">
        <f t="shared" si="147"/>
        <v>4391000</v>
      </c>
      <c r="AO185" s="92"/>
      <c r="AP185" s="93"/>
      <c r="AQ185" s="93"/>
      <c r="AR185" s="94">
        <f t="shared" si="148"/>
        <v>4391000</v>
      </c>
      <c r="AS185" s="92"/>
      <c r="AT185" s="93"/>
      <c r="AU185" s="93"/>
      <c r="AV185" s="94">
        <f t="shared" si="149"/>
        <v>4391000</v>
      </c>
      <c r="AW185" s="92"/>
      <c r="AX185" s="93"/>
      <c r="AY185" s="93"/>
      <c r="AZ185" s="413">
        <f t="shared" si="150"/>
        <v>4391000</v>
      </c>
      <c r="BA185" s="425">
        <f t="shared" si="125"/>
        <v>0</v>
      </c>
      <c r="BB185" s="410">
        <v>0</v>
      </c>
      <c r="BC185" s="410">
        <v>0</v>
      </c>
      <c r="BD185" s="391">
        <v>4391000</v>
      </c>
    </row>
    <row r="186" spans="1:56" s="50" customFormat="1" hidden="1" x14ac:dyDescent="0.3">
      <c r="A186" s="10" t="s">
        <v>126</v>
      </c>
      <c r="B186" s="9" t="s">
        <v>125</v>
      </c>
      <c r="C186" s="92"/>
      <c r="D186" s="93"/>
      <c r="E186" s="399">
        <v>0</v>
      </c>
      <c r="F186" s="399">
        <v>0</v>
      </c>
      <c r="G186" s="94">
        <f t="shared" si="139"/>
        <v>0</v>
      </c>
      <c r="H186" s="92">
        <v>0</v>
      </c>
      <c r="I186" s="93"/>
      <c r="J186" s="399">
        <v>0</v>
      </c>
      <c r="K186" s="399">
        <v>0</v>
      </c>
      <c r="L186" s="94">
        <f t="shared" si="140"/>
        <v>0</v>
      </c>
      <c r="M186" s="92"/>
      <c r="N186" s="93"/>
      <c r="O186" s="93"/>
      <c r="P186" s="94">
        <f t="shared" si="141"/>
        <v>0</v>
      </c>
      <c r="Q186" s="92"/>
      <c r="R186" s="93"/>
      <c r="S186" s="93"/>
      <c r="T186" s="94">
        <f t="shared" si="142"/>
        <v>0</v>
      </c>
      <c r="U186" s="92"/>
      <c r="V186" s="93"/>
      <c r="W186" s="93"/>
      <c r="X186" s="94">
        <f t="shared" si="143"/>
        <v>0</v>
      </c>
      <c r="Y186" s="92"/>
      <c r="Z186" s="93"/>
      <c r="AA186" s="93"/>
      <c r="AB186" s="94">
        <f t="shared" si="144"/>
        <v>0</v>
      </c>
      <c r="AC186" s="92"/>
      <c r="AD186" s="93"/>
      <c r="AE186" s="93"/>
      <c r="AF186" s="94">
        <f t="shared" si="145"/>
        <v>0</v>
      </c>
      <c r="AG186" s="92"/>
      <c r="AH186" s="93"/>
      <c r="AI186" s="93"/>
      <c r="AJ186" s="94">
        <f t="shared" si="146"/>
        <v>0</v>
      </c>
      <c r="AK186" s="92"/>
      <c r="AL186" s="93"/>
      <c r="AM186" s="93"/>
      <c r="AN186" s="94">
        <f t="shared" si="147"/>
        <v>0</v>
      </c>
      <c r="AO186" s="92"/>
      <c r="AP186" s="93"/>
      <c r="AQ186" s="93"/>
      <c r="AR186" s="94">
        <f t="shared" si="148"/>
        <v>0</v>
      </c>
      <c r="AS186" s="92"/>
      <c r="AT186" s="93"/>
      <c r="AU186" s="93"/>
      <c r="AV186" s="94">
        <f t="shared" si="149"/>
        <v>0</v>
      </c>
      <c r="AW186" s="92"/>
      <c r="AX186" s="93"/>
      <c r="AY186" s="93"/>
      <c r="AZ186" s="413">
        <f t="shared" si="150"/>
        <v>0</v>
      </c>
      <c r="BA186" s="425">
        <f t="shared" si="125"/>
        <v>0</v>
      </c>
      <c r="BB186" s="410">
        <v>0</v>
      </c>
      <c r="BC186" s="410">
        <v>0</v>
      </c>
      <c r="BD186" s="391"/>
    </row>
    <row r="187" spans="1:56" s="50" customFormat="1" hidden="1" x14ac:dyDescent="0.3">
      <c r="A187" s="10" t="s">
        <v>124</v>
      </c>
      <c r="B187" s="9" t="s">
        <v>123</v>
      </c>
      <c r="C187" s="92">
        <v>0</v>
      </c>
      <c r="D187" s="93"/>
      <c r="E187" s="399">
        <v>0</v>
      </c>
      <c r="F187" s="399">
        <v>0</v>
      </c>
      <c r="G187" s="94">
        <f t="shared" si="139"/>
        <v>0</v>
      </c>
      <c r="H187" s="92">
        <v>0</v>
      </c>
      <c r="I187" s="93"/>
      <c r="J187" s="399">
        <v>0</v>
      </c>
      <c r="K187" s="399">
        <v>0</v>
      </c>
      <c r="L187" s="94">
        <f t="shared" si="140"/>
        <v>0</v>
      </c>
      <c r="M187" s="92"/>
      <c r="N187" s="93"/>
      <c r="O187" s="93"/>
      <c r="P187" s="94">
        <f t="shared" si="141"/>
        <v>0</v>
      </c>
      <c r="Q187" s="92"/>
      <c r="R187" s="93"/>
      <c r="S187" s="93"/>
      <c r="T187" s="94">
        <f t="shared" si="142"/>
        <v>0</v>
      </c>
      <c r="U187" s="92"/>
      <c r="V187" s="93"/>
      <c r="W187" s="93"/>
      <c r="X187" s="94">
        <f t="shared" si="143"/>
        <v>0</v>
      </c>
      <c r="Y187" s="92"/>
      <c r="Z187" s="93"/>
      <c r="AA187" s="93"/>
      <c r="AB187" s="94">
        <f t="shared" si="144"/>
        <v>0</v>
      </c>
      <c r="AC187" s="92"/>
      <c r="AD187" s="93"/>
      <c r="AE187" s="93"/>
      <c r="AF187" s="94">
        <f t="shared" si="145"/>
        <v>0</v>
      </c>
      <c r="AG187" s="92"/>
      <c r="AH187" s="93"/>
      <c r="AI187" s="93"/>
      <c r="AJ187" s="94">
        <f t="shared" si="146"/>
        <v>0</v>
      </c>
      <c r="AK187" s="92"/>
      <c r="AL187" s="93"/>
      <c r="AM187" s="93"/>
      <c r="AN187" s="94">
        <f t="shared" si="147"/>
        <v>0</v>
      </c>
      <c r="AO187" s="92"/>
      <c r="AP187" s="93"/>
      <c r="AQ187" s="93"/>
      <c r="AR187" s="94">
        <f t="shared" si="148"/>
        <v>0</v>
      </c>
      <c r="AS187" s="92"/>
      <c r="AT187" s="93"/>
      <c r="AU187" s="93"/>
      <c r="AV187" s="94">
        <f t="shared" si="149"/>
        <v>0</v>
      </c>
      <c r="AW187" s="92"/>
      <c r="AX187" s="93"/>
      <c r="AY187" s="93"/>
      <c r="AZ187" s="413">
        <f t="shared" si="150"/>
        <v>0</v>
      </c>
      <c r="BA187" s="425">
        <f t="shared" si="125"/>
        <v>0</v>
      </c>
      <c r="BB187" s="410">
        <v>0</v>
      </c>
      <c r="BC187" s="410">
        <v>0</v>
      </c>
      <c r="BD187" s="391"/>
    </row>
    <row r="188" spans="1:56" s="50" customFormat="1" hidden="1" x14ac:dyDescent="0.3">
      <c r="A188" s="10" t="s">
        <v>122</v>
      </c>
      <c r="B188" s="9" t="s">
        <v>121</v>
      </c>
      <c r="C188" s="92"/>
      <c r="D188" s="93"/>
      <c r="E188" s="399">
        <v>0</v>
      </c>
      <c r="F188" s="399">
        <v>0</v>
      </c>
      <c r="G188" s="94">
        <f t="shared" si="139"/>
        <v>0</v>
      </c>
      <c r="H188" s="92">
        <v>0</v>
      </c>
      <c r="I188" s="93"/>
      <c r="J188" s="399">
        <v>0</v>
      </c>
      <c r="K188" s="399">
        <v>0</v>
      </c>
      <c r="L188" s="94">
        <f t="shared" si="140"/>
        <v>0</v>
      </c>
      <c r="M188" s="92"/>
      <c r="N188" s="93"/>
      <c r="O188" s="93"/>
      <c r="P188" s="94">
        <f t="shared" si="141"/>
        <v>0</v>
      </c>
      <c r="Q188" s="92"/>
      <c r="R188" s="93"/>
      <c r="S188" s="93"/>
      <c r="T188" s="94">
        <f t="shared" si="142"/>
        <v>0</v>
      </c>
      <c r="U188" s="92"/>
      <c r="V188" s="93"/>
      <c r="W188" s="93"/>
      <c r="X188" s="94">
        <f t="shared" si="143"/>
        <v>0</v>
      </c>
      <c r="Y188" s="92"/>
      <c r="Z188" s="93"/>
      <c r="AA188" s="93"/>
      <c r="AB188" s="94">
        <f t="shared" si="144"/>
        <v>0</v>
      </c>
      <c r="AC188" s="92"/>
      <c r="AD188" s="93"/>
      <c r="AE188" s="93"/>
      <c r="AF188" s="94">
        <f t="shared" si="145"/>
        <v>0</v>
      </c>
      <c r="AG188" s="92"/>
      <c r="AH188" s="93"/>
      <c r="AI188" s="93"/>
      <c r="AJ188" s="94">
        <f t="shared" si="146"/>
        <v>0</v>
      </c>
      <c r="AK188" s="92"/>
      <c r="AL188" s="93"/>
      <c r="AM188" s="93"/>
      <c r="AN188" s="94">
        <f t="shared" si="147"/>
        <v>0</v>
      </c>
      <c r="AO188" s="92"/>
      <c r="AP188" s="93"/>
      <c r="AQ188" s="93"/>
      <c r="AR188" s="94">
        <f t="shared" si="148"/>
        <v>0</v>
      </c>
      <c r="AS188" s="92"/>
      <c r="AT188" s="93"/>
      <c r="AU188" s="93"/>
      <c r="AV188" s="94">
        <f t="shared" si="149"/>
        <v>0</v>
      </c>
      <c r="AW188" s="92"/>
      <c r="AX188" s="93"/>
      <c r="AY188" s="93"/>
      <c r="AZ188" s="413">
        <f t="shared" si="150"/>
        <v>0</v>
      </c>
      <c r="BA188" s="425">
        <f t="shared" si="125"/>
        <v>0</v>
      </c>
      <c r="BB188" s="410">
        <v>0</v>
      </c>
      <c r="BC188" s="410">
        <v>0</v>
      </c>
      <c r="BD188" s="391"/>
    </row>
    <row r="189" spans="1:56" s="50" customFormat="1" hidden="1" x14ac:dyDescent="0.3">
      <c r="A189" s="10" t="s">
        <v>120</v>
      </c>
      <c r="B189" s="9" t="s">
        <v>119</v>
      </c>
      <c r="C189" s="92"/>
      <c r="D189" s="93"/>
      <c r="E189" s="399">
        <v>0</v>
      </c>
      <c r="F189" s="399">
        <v>0</v>
      </c>
      <c r="G189" s="94">
        <f t="shared" si="139"/>
        <v>0</v>
      </c>
      <c r="H189" s="92">
        <v>0</v>
      </c>
      <c r="I189" s="93"/>
      <c r="J189" s="399">
        <v>0</v>
      </c>
      <c r="K189" s="399">
        <v>0</v>
      </c>
      <c r="L189" s="94">
        <f t="shared" si="140"/>
        <v>0</v>
      </c>
      <c r="M189" s="92"/>
      <c r="N189" s="93"/>
      <c r="O189" s="93"/>
      <c r="P189" s="94">
        <f t="shared" si="141"/>
        <v>0</v>
      </c>
      <c r="Q189" s="92"/>
      <c r="R189" s="93"/>
      <c r="S189" s="93"/>
      <c r="T189" s="94">
        <f t="shared" si="142"/>
        <v>0</v>
      </c>
      <c r="U189" s="92"/>
      <c r="V189" s="93"/>
      <c r="W189" s="93"/>
      <c r="X189" s="94">
        <f t="shared" si="143"/>
        <v>0</v>
      </c>
      <c r="Y189" s="92"/>
      <c r="Z189" s="93"/>
      <c r="AA189" s="93"/>
      <c r="AB189" s="94">
        <f t="shared" si="144"/>
        <v>0</v>
      </c>
      <c r="AC189" s="92"/>
      <c r="AD189" s="93"/>
      <c r="AE189" s="93"/>
      <c r="AF189" s="94">
        <f t="shared" si="145"/>
        <v>0</v>
      </c>
      <c r="AG189" s="92"/>
      <c r="AH189" s="93"/>
      <c r="AI189" s="93"/>
      <c r="AJ189" s="94">
        <f t="shared" si="146"/>
        <v>0</v>
      </c>
      <c r="AK189" s="92"/>
      <c r="AL189" s="93"/>
      <c r="AM189" s="93"/>
      <c r="AN189" s="94">
        <f t="shared" si="147"/>
        <v>0</v>
      </c>
      <c r="AO189" s="92"/>
      <c r="AP189" s="93"/>
      <c r="AQ189" s="93"/>
      <c r="AR189" s="94">
        <f t="shared" si="148"/>
        <v>0</v>
      </c>
      <c r="AS189" s="92"/>
      <c r="AT189" s="93"/>
      <c r="AU189" s="93"/>
      <c r="AV189" s="94">
        <f t="shared" si="149"/>
        <v>0</v>
      </c>
      <c r="AW189" s="92"/>
      <c r="AX189" s="93"/>
      <c r="AY189" s="93"/>
      <c r="AZ189" s="413">
        <f t="shared" si="150"/>
        <v>0</v>
      </c>
      <c r="BA189" s="425">
        <f t="shared" si="125"/>
        <v>0</v>
      </c>
      <c r="BB189" s="410">
        <v>0</v>
      </c>
      <c r="BC189" s="410">
        <v>0</v>
      </c>
      <c r="BD189" s="391"/>
    </row>
    <row r="190" spans="1:56" s="50" customFormat="1" x14ac:dyDescent="0.3">
      <c r="A190" s="10" t="s">
        <v>118</v>
      </c>
      <c r="B190" s="9" t="s">
        <v>117</v>
      </c>
      <c r="C190" s="92">
        <v>550000</v>
      </c>
      <c r="D190" s="93">
        <v>0</v>
      </c>
      <c r="E190" s="399">
        <v>0</v>
      </c>
      <c r="F190" s="399">
        <v>0</v>
      </c>
      <c r="G190" s="94">
        <f t="shared" si="139"/>
        <v>550000</v>
      </c>
      <c r="H190" s="92">
        <v>0</v>
      </c>
      <c r="I190" s="93"/>
      <c r="J190" s="399">
        <v>0</v>
      </c>
      <c r="K190" s="399">
        <v>0</v>
      </c>
      <c r="L190" s="94">
        <f t="shared" si="140"/>
        <v>550000</v>
      </c>
      <c r="M190" s="92"/>
      <c r="N190" s="93"/>
      <c r="O190" s="93"/>
      <c r="P190" s="94">
        <f t="shared" si="141"/>
        <v>550000</v>
      </c>
      <c r="Q190" s="92"/>
      <c r="R190" s="93"/>
      <c r="S190" s="93"/>
      <c r="T190" s="94">
        <f t="shared" si="142"/>
        <v>550000</v>
      </c>
      <c r="U190" s="92"/>
      <c r="V190" s="93"/>
      <c r="W190" s="93"/>
      <c r="X190" s="94">
        <f t="shared" si="143"/>
        <v>550000</v>
      </c>
      <c r="Y190" s="92"/>
      <c r="Z190" s="93"/>
      <c r="AA190" s="93"/>
      <c r="AB190" s="94">
        <f t="shared" si="144"/>
        <v>550000</v>
      </c>
      <c r="AC190" s="92"/>
      <c r="AD190" s="93"/>
      <c r="AE190" s="93"/>
      <c r="AF190" s="94">
        <f t="shared" si="145"/>
        <v>550000</v>
      </c>
      <c r="AG190" s="92"/>
      <c r="AH190" s="93"/>
      <c r="AI190" s="93"/>
      <c r="AJ190" s="94">
        <f t="shared" si="146"/>
        <v>550000</v>
      </c>
      <c r="AK190" s="92"/>
      <c r="AL190" s="93"/>
      <c r="AM190" s="93"/>
      <c r="AN190" s="94">
        <f t="shared" si="147"/>
        <v>550000</v>
      </c>
      <c r="AO190" s="92"/>
      <c r="AP190" s="93"/>
      <c r="AQ190" s="93"/>
      <c r="AR190" s="94">
        <f t="shared" si="148"/>
        <v>550000</v>
      </c>
      <c r="AS190" s="92"/>
      <c r="AT190" s="93"/>
      <c r="AU190" s="93"/>
      <c r="AV190" s="94">
        <f t="shared" si="149"/>
        <v>550000</v>
      </c>
      <c r="AW190" s="92"/>
      <c r="AX190" s="93"/>
      <c r="AY190" s="93"/>
      <c r="AZ190" s="413">
        <f t="shared" si="150"/>
        <v>550000</v>
      </c>
      <c r="BA190" s="425">
        <f t="shared" si="125"/>
        <v>6851090</v>
      </c>
      <c r="BB190" s="410">
        <v>0</v>
      </c>
      <c r="BC190" s="410">
        <v>0</v>
      </c>
      <c r="BD190" s="391">
        <v>7401090</v>
      </c>
    </row>
    <row r="191" spans="1:56" s="60" customFormat="1" ht="13.8" x14ac:dyDescent="0.3">
      <c r="A191" s="4" t="s">
        <v>116</v>
      </c>
      <c r="B191" s="3" t="s">
        <v>115</v>
      </c>
      <c r="C191" s="101">
        <f>SUM(C180:C190)</f>
        <v>29501044</v>
      </c>
      <c r="D191" s="102">
        <f>SUM(D180:D190)</f>
        <v>0</v>
      </c>
      <c r="E191" s="488">
        <v>0</v>
      </c>
      <c r="F191" s="488">
        <v>0</v>
      </c>
      <c r="G191" s="103">
        <f>IF((SUM(C191:D191))=SUM(G180:G190),SUM(G180:G190),"HIBA!")</f>
        <v>29501044</v>
      </c>
      <c r="H191" s="501">
        <v>0</v>
      </c>
      <c r="I191" s="102">
        <f>SUM(I180:I190)</f>
        <v>0</v>
      </c>
      <c r="J191" s="488">
        <v>0</v>
      </c>
      <c r="K191" s="488">
        <v>0</v>
      </c>
      <c r="L191" s="103">
        <f>IF((SUM(G191:I191))=SUM(L180:L190),SUM(L180:L190),"HIBA!")</f>
        <v>29501044</v>
      </c>
      <c r="M191" s="101">
        <f>SUM(M180:M190)</f>
        <v>0</v>
      </c>
      <c r="N191" s="102">
        <f>SUM(N180:N190)</f>
        <v>0</v>
      </c>
      <c r="O191" s="102">
        <f>SUM(O180:O190)</f>
        <v>0</v>
      </c>
      <c r="P191" s="103">
        <f>IF((SUM(L191:O191))=SUM(P180:P190),SUM(P180:P190),"HIBA!")</f>
        <v>29501044</v>
      </c>
      <c r="Q191" s="101">
        <f>SUM(Q180:Q190)</f>
        <v>0</v>
      </c>
      <c r="R191" s="102">
        <f>SUM(R180:R190)</f>
        <v>0</v>
      </c>
      <c r="S191" s="102">
        <f>SUM(S180:S190)</f>
        <v>0</v>
      </c>
      <c r="T191" s="103">
        <f>IF((SUM(P191:S191))=SUM(T180:T190),SUM(T180:T190),"HIBA!")</f>
        <v>29501044</v>
      </c>
      <c r="U191" s="101">
        <f>SUM(U180:U190)</f>
        <v>0</v>
      </c>
      <c r="V191" s="102">
        <f>SUM(V180:V190)</f>
        <v>0</v>
      </c>
      <c r="W191" s="102">
        <f>SUM(W180:W190)</f>
        <v>0</v>
      </c>
      <c r="X191" s="103">
        <f>IF((SUM(T191:W191))=SUM(X180:X190),SUM(X180:X190),"HIBA!")</f>
        <v>29501044</v>
      </c>
      <c r="Y191" s="101">
        <f>SUM(Y180:Y190)</f>
        <v>0</v>
      </c>
      <c r="Z191" s="102">
        <f>SUM(Z180:Z190)</f>
        <v>0</v>
      </c>
      <c r="AA191" s="102">
        <f>SUM(AA180:AA190)</f>
        <v>0</v>
      </c>
      <c r="AB191" s="103">
        <f>IF((SUM(X191:AA191))=SUM(AB180:AB190),SUM(AB180:AB190),"HIBA!")</f>
        <v>29501044</v>
      </c>
      <c r="AC191" s="101">
        <f>SUM(AC180:AC190)</f>
        <v>0</v>
      </c>
      <c r="AD191" s="102">
        <f>SUM(AD180:AD190)</f>
        <v>0</v>
      </c>
      <c r="AE191" s="102">
        <f>SUM(AE180:AE190)</f>
        <v>0</v>
      </c>
      <c r="AF191" s="103">
        <f>IF((SUM(AB191:AE191))=SUM(AF180:AF190),SUM(AF180:AF190),"HIBA!")</f>
        <v>29501044</v>
      </c>
      <c r="AG191" s="101">
        <f>SUM(AG180:AG190)</f>
        <v>0</v>
      </c>
      <c r="AH191" s="102">
        <f>SUM(AH180:AH190)</f>
        <v>0</v>
      </c>
      <c r="AI191" s="102">
        <f>SUM(AI180:AI190)</f>
        <v>0</v>
      </c>
      <c r="AJ191" s="103">
        <f>IF((SUM(AF191:AI191))=SUM(AJ180:AJ190),SUM(AJ180:AJ190),"HIBA!")</f>
        <v>29501044</v>
      </c>
      <c r="AK191" s="101">
        <f>SUM(AK180:AK190)</f>
        <v>0</v>
      </c>
      <c r="AL191" s="102">
        <f>SUM(AL180:AL190)</f>
        <v>0</v>
      </c>
      <c r="AM191" s="102">
        <f>SUM(AM180:AM190)</f>
        <v>0</v>
      </c>
      <c r="AN191" s="103">
        <f>IF((SUM(AJ191:AM191))=SUM(AN180:AN190),SUM(AN180:AN190),"HIBA!")</f>
        <v>29501044</v>
      </c>
      <c r="AO191" s="101">
        <f>SUM(AO180:AO190)</f>
        <v>0</v>
      </c>
      <c r="AP191" s="102">
        <f>SUM(AP180:AP190)</f>
        <v>0</v>
      </c>
      <c r="AQ191" s="102">
        <f>SUM(AQ180:AQ190)</f>
        <v>0</v>
      </c>
      <c r="AR191" s="103">
        <f>IF((SUM(AN191:AQ191))=SUM(AR180:AR190),SUM(AR180:AR190),"HIBA!")</f>
        <v>29501044</v>
      </c>
      <c r="AS191" s="101">
        <f>SUM(AS180:AS190)</f>
        <v>0</v>
      </c>
      <c r="AT191" s="102">
        <f>SUM(AT180:AT190)</f>
        <v>0</v>
      </c>
      <c r="AU191" s="102">
        <f>SUM(AU180:AU190)</f>
        <v>0</v>
      </c>
      <c r="AV191" s="103">
        <f>IF((SUM(AR191:AU191))=SUM(AV180:AV190),SUM(AV180:AV190),"HIBA!")</f>
        <v>29501044</v>
      </c>
      <c r="AW191" s="101">
        <f>SUM(AW180:AW190)</f>
        <v>0</v>
      </c>
      <c r="AX191" s="102">
        <f>SUM(AX180:AX190)</f>
        <v>0</v>
      </c>
      <c r="AY191" s="102">
        <f>SUM(AY180:AY190)</f>
        <v>0</v>
      </c>
      <c r="AZ191" s="401">
        <f>IF((SUM(AV191:AY191))=SUM(AZ180:AZ190),SUM(AZ180:AZ190),"HIBA!")</f>
        <v>29501044</v>
      </c>
      <c r="BA191" s="740">
        <f t="shared" si="125"/>
        <v>9851090</v>
      </c>
      <c r="BB191" s="433">
        <v>0</v>
      </c>
      <c r="BC191" s="433">
        <v>0</v>
      </c>
      <c r="BD191" s="435">
        <f>SUM(BD181:BD190)</f>
        <v>39352134</v>
      </c>
    </row>
    <row r="192" spans="1:56" s="69" customFormat="1" ht="39.6" hidden="1" x14ac:dyDescent="0.3">
      <c r="A192" s="14" t="s">
        <v>114</v>
      </c>
      <c r="B192" s="5" t="s">
        <v>113</v>
      </c>
      <c r="C192" s="99"/>
      <c r="D192" s="100"/>
      <c r="E192" s="399">
        <v>0</v>
      </c>
      <c r="F192" s="399">
        <v>0</v>
      </c>
      <c r="G192" s="98">
        <f>SUM(C192:D192)</f>
        <v>0</v>
      </c>
      <c r="H192" s="99"/>
      <c r="I192" s="100"/>
      <c r="J192" s="399">
        <v>0</v>
      </c>
      <c r="K192" s="399">
        <v>0</v>
      </c>
      <c r="L192" s="98">
        <f>SUM(G192:I192)</f>
        <v>0</v>
      </c>
      <c r="M192" s="99"/>
      <c r="N192" s="100"/>
      <c r="O192" s="100"/>
      <c r="P192" s="98">
        <f>SUM(L192:O192)</f>
        <v>0</v>
      </c>
      <c r="Q192" s="99"/>
      <c r="R192" s="100"/>
      <c r="S192" s="100"/>
      <c r="T192" s="98">
        <f>SUM(P192:S192)</f>
        <v>0</v>
      </c>
      <c r="U192" s="99"/>
      <c r="V192" s="100"/>
      <c r="W192" s="100"/>
      <c r="X192" s="98">
        <f>SUM(T192:W192)</f>
        <v>0</v>
      </c>
      <c r="Y192" s="99"/>
      <c r="Z192" s="100"/>
      <c r="AA192" s="100"/>
      <c r="AB192" s="98">
        <f>SUM(X192:AA192)</f>
        <v>0</v>
      </c>
      <c r="AC192" s="99"/>
      <c r="AD192" s="100"/>
      <c r="AE192" s="100"/>
      <c r="AF192" s="98">
        <f>SUM(AB192:AE192)</f>
        <v>0</v>
      </c>
      <c r="AG192" s="99"/>
      <c r="AH192" s="100"/>
      <c r="AI192" s="100"/>
      <c r="AJ192" s="98">
        <f>SUM(AF192:AI192)</f>
        <v>0</v>
      </c>
      <c r="AK192" s="99"/>
      <c r="AL192" s="100"/>
      <c r="AM192" s="100"/>
      <c r="AN192" s="98">
        <f>SUM(AJ192:AM192)</f>
        <v>0</v>
      </c>
      <c r="AO192" s="99"/>
      <c r="AP192" s="100"/>
      <c r="AQ192" s="100"/>
      <c r="AR192" s="98">
        <f>SUM(AN192:AQ192)</f>
        <v>0</v>
      </c>
      <c r="AS192" s="99"/>
      <c r="AT192" s="100"/>
      <c r="AU192" s="100"/>
      <c r="AV192" s="98">
        <f>SUM(AR192:AU192)</f>
        <v>0</v>
      </c>
      <c r="AW192" s="99"/>
      <c r="AX192" s="100"/>
      <c r="AY192" s="100"/>
      <c r="AZ192" s="414">
        <f>SUM(AV192:AY192)</f>
        <v>0</v>
      </c>
      <c r="BA192" s="425">
        <f t="shared" si="125"/>
        <v>0</v>
      </c>
      <c r="BB192" s="410">
        <v>0</v>
      </c>
      <c r="BC192" s="410">
        <v>0</v>
      </c>
      <c r="BD192" s="394"/>
    </row>
    <row r="193" spans="1:56" s="69" customFormat="1" ht="26.4" hidden="1" x14ac:dyDescent="0.3">
      <c r="A193" s="14" t="s">
        <v>112</v>
      </c>
      <c r="B193" s="5" t="s">
        <v>111</v>
      </c>
      <c r="C193" s="99"/>
      <c r="D193" s="100"/>
      <c r="E193" s="399">
        <v>0</v>
      </c>
      <c r="F193" s="399">
        <v>0</v>
      </c>
      <c r="G193" s="98">
        <f>SUM(C193:D193)</f>
        <v>0</v>
      </c>
      <c r="H193" s="99"/>
      <c r="I193" s="100"/>
      <c r="J193" s="399">
        <v>0</v>
      </c>
      <c r="K193" s="399">
        <v>0</v>
      </c>
      <c r="L193" s="98">
        <f>SUM(G193:I193)</f>
        <v>0</v>
      </c>
      <c r="M193" s="99"/>
      <c r="N193" s="100"/>
      <c r="O193" s="100"/>
      <c r="P193" s="98">
        <f>SUM(L193:O193)</f>
        <v>0</v>
      </c>
      <c r="Q193" s="99"/>
      <c r="R193" s="100"/>
      <c r="S193" s="100"/>
      <c r="T193" s="98">
        <f>SUM(P193:S193)</f>
        <v>0</v>
      </c>
      <c r="U193" s="99"/>
      <c r="V193" s="100"/>
      <c r="W193" s="100"/>
      <c r="X193" s="98">
        <f>SUM(T193:W193)</f>
        <v>0</v>
      </c>
      <c r="Y193" s="99"/>
      <c r="Z193" s="100"/>
      <c r="AA193" s="100"/>
      <c r="AB193" s="98">
        <f>SUM(X193:AA193)</f>
        <v>0</v>
      </c>
      <c r="AC193" s="99"/>
      <c r="AD193" s="100"/>
      <c r="AE193" s="100"/>
      <c r="AF193" s="98">
        <f>SUM(AB193:AE193)</f>
        <v>0</v>
      </c>
      <c r="AG193" s="99"/>
      <c r="AH193" s="100"/>
      <c r="AI193" s="100"/>
      <c r="AJ193" s="98">
        <f>SUM(AF193:AI193)</f>
        <v>0</v>
      </c>
      <c r="AK193" s="99"/>
      <c r="AL193" s="100"/>
      <c r="AM193" s="100"/>
      <c r="AN193" s="98">
        <f>SUM(AJ193:AM193)</f>
        <v>0</v>
      </c>
      <c r="AO193" s="99"/>
      <c r="AP193" s="100"/>
      <c r="AQ193" s="100"/>
      <c r="AR193" s="98">
        <f>SUM(AN193:AQ193)</f>
        <v>0</v>
      </c>
      <c r="AS193" s="99"/>
      <c r="AT193" s="100"/>
      <c r="AU193" s="100"/>
      <c r="AV193" s="98">
        <f>SUM(AR193:AU193)</f>
        <v>0</v>
      </c>
      <c r="AW193" s="99"/>
      <c r="AX193" s="100"/>
      <c r="AY193" s="100"/>
      <c r="AZ193" s="414">
        <f>SUM(AV193:AY193)</f>
        <v>0</v>
      </c>
      <c r="BA193" s="425">
        <f t="shared" si="125"/>
        <v>0</v>
      </c>
      <c r="BB193" s="410">
        <v>0</v>
      </c>
      <c r="BC193" s="410">
        <v>0</v>
      </c>
      <c r="BD193" s="394"/>
    </row>
    <row r="194" spans="1:56" s="69" customFormat="1" ht="39.6" hidden="1" x14ac:dyDescent="0.3">
      <c r="A194" s="14" t="s">
        <v>110</v>
      </c>
      <c r="B194" s="5" t="s">
        <v>109</v>
      </c>
      <c r="C194" s="99"/>
      <c r="D194" s="100"/>
      <c r="E194" s="399">
        <v>0</v>
      </c>
      <c r="F194" s="399">
        <v>0</v>
      </c>
      <c r="G194" s="98">
        <f>SUM(C194:D194)</f>
        <v>0</v>
      </c>
      <c r="H194" s="99"/>
      <c r="I194" s="100"/>
      <c r="J194" s="399">
        <v>0</v>
      </c>
      <c r="K194" s="399">
        <v>0</v>
      </c>
      <c r="L194" s="98">
        <f>SUM(G194:I194)</f>
        <v>0</v>
      </c>
      <c r="M194" s="99"/>
      <c r="N194" s="100"/>
      <c r="O194" s="100"/>
      <c r="P194" s="98">
        <f>SUM(L194:O194)</f>
        <v>0</v>
      </c>
      <c r="Q194" s="99"/>
      <c r="R194" s="100"/>
      <c r="S194" s="100"/>
      <c r="T194" s="98">
        <f>SUM(P194:S194)</f>
        <v>0</v>
      </c>
      <c r="U194" s="99"/>
      <c r="V194" s="100"/>
      <c r="W194" s="100"/>
      <c r="X194" s="98">
        <f>SUM(T194:W194)</f>
        <v>0</v>
      </c>
      <c r="Y194" s="99"/>
      <c r="Z194" s="100"/>
      <c r="AA194" s="100"/>
      <c r="AB194" s="98">
        <f>SUM(X194:AA194)</f>
        <v>0</v>
      </c>
      <c r="AC194" s="99"/>
      <c r="AD194" s="100"/>
      <c r="AE194" s="100"/>
      <c r="AF194" s="98">
        <f>SUM(AB194:AE194)</f>
        <v>0</v>
      </c>
      <c r="AG194" s="99"/>
      <c r="AH194" s="100"/>
      <c r="AI194" s="100"/>
      <c r="AJ194" s="98">
        <f>SUM(AF194:AI194)</f>
        <v>0</v>
      </c>
      <c r="AK194" s="99"/>
      <c r="AL194" s="100"/>
      <c r="AM194" s="100"/>
      <c r="AN194" s="98">
        <f>SUM(AJ194:AM194)</f>
        <v>0</v>
      </c>
      <c r="AO194" s="99"/>
      <c r="AP194" s="100"/>
      <c r="AQ194" s="100"/>
      <c r="AR194" s="98">
        <f>SUM(AN194:AQ194)</f>
        <v>0</v>
      </c>
      <c r="AS194" s="99"/>
      <c r="AT194" s="100"/>
      <c r="AU194" s="100"/>
      <c r="AV194" s="98">
        <f>SUM(AR194:AU194)</f>
        <v>0</v>
      </c>
      <c r="AW194" s="99"/>
      <c r="AX194" s="100"/>
      <c r="AY194" s="100"/>
      <c r="AZ194" s="414">
        <f>SUM(AV194:AY194)</f>
        <v>0</v>
      </c>
      <c r="BA194" s="425">
        <f t="shared" si="125"/>
        <v>0</v>
      </c>
      <c r="BB194" s="410">
        <v>0</v>
      </c>
      <c r="BC194" s="410">
        <v>0</v>
      </c>
      <c r="BD194" s="394"/>
    </row>
    <row r="195" spans="1:56" s="69" customFormat="1" ht="39.6" hidden="1" x14ac:dyDescent="0.3">
      <c r="A195" s="14" t="s">
        <v>108</v>
      </c>
      <c r="B195" s="5" t="s">
        <v>107</v>
      </c>
      <c r="C195" s="99"/>
      <c r="D195" s="100"/>
      <c r="E195" s="399">
        <v>0</v>
      </c>
      <c r="F195" s="399">
        <v>0</v>
      </c>
      <c r="G195" s="98">
        <f>SUM(C195:D195)</f>
        <v>0</v>
      </c>
      <c r="H195" s="99"/>
      <c r="I195" s="100"/>
      <c r="J195" s="399">
        <v>0</v>
      </c>
      <c r="K195" s="399">
        <v>0</v>
      </c>
      <c r="L195" s="98">
        <f>SUM(G195:I195)</f>
        <v>0</v>
      </c>
      <c r="M195" s="99"/>
      <c r="N195" s="100"/>
      <c r="O195" s="100"/>
      <c r="P195" s="98">
        <f>SUM(L195:O195)</f>
        <v>0</v>
      </c>
      <c r="Q195" s="99"/>
      <c r="R195" s="100"/>
      <c r="S195" s="100"/>
      <c r="T195" s="98">
        <f>SUM(P195:S195)</f>
        <v>0</v>
      </c>
      <c r="U195" s="99"/>
      <c r="V195" s="100"/>
      <c r="W195" s="100"/>
      <c r="X195" s="98">
        <f>SUM(T195:W195)</f>
        <v>0</v>
      </c>
      <c r="Y195" s="99"/>
      <c r="Z195" s="100"/>
      <c r="AA195" s="100"/>
      <c r="AB195" s="98">
        <f>SUM(X195:AA195)</f>
        <v>0</v>
      </c>
      <c r="AC195" s="99"/>
      <c r="AD195" s="100"/>
      <c r="AE195" s="100"/>
      <c r="AF195" s="98">
        <f>SUM(AB195:AE195)</f>
        <v>0</v>
      </c>
      <c r="AG195" s="99"/>
      <c r="AH195" s="100"/>
      <c r="AI195" s="100"/>
      <c r="AJ195" s="98">
        <f>SUM(AF195:AI195)</f>
        <v>0</v>
      </c>
      <c r="AK195" s="99"/>
      <c r="AL195" s="100"/>
      <c r="AM195" s="100"/>
      <c r="AN195" s="98">
        <f>SUM(AJ195:AM195)</f>
        <v>0</v>
      </c>
      <c r="AO195" s="99"/>
      <c r="AP195" s="100"/>
      <c r="AQ195" s="100"/>
      <c r="AR195" s="98">
        <f>SUM(AN195:AQ195)</f>
        <v>0</v>
      </c>
      <c r="AS195" s="99"/>
      <c r="AT195" s="100"/>
      <c r="AU195" s="100"/>
      <c r="AV195" s="98">
        <f>SUM(AR195:AU195)</f>
        <v>0</v>
      </c>
      <c r="AW195" s="99"/>
      <c r="AX195" s="100"/>
      <c r="AY195" s="100"/>
      <c r="AZ195" s="414">
        <f>SUM(AV195:AY195)</f>
        <v>0</v>
      </c>
      <c r="BA195" s="425">
        <f t="shared" si="125"/>
        <v>0</v>
      </c>
      <c r="BB195" s="410">
        <v>0</v>
      </c>
      <c r="BC195" s="410">
        <v>0</v>
      </c>
      <c r="BD195" s="394"/>
    </row>
    <row r="196" spans="1:56" s="69" customFormat="1" hidden="1" x14ac:dyDescent="0.3">
      <c r="A196" s="14" t="s">
        <v>106</v>
      </c>
      <c r="B196" s="5" t="s">
        <v>105</v>
      </c>
      <c r="C196" s="99"/>
      <c r="D196" s="100"/>
      <c r="E196" s="399">
        <v>0</v>
      </c>
      <c r="F196" s="399">
        <v>0</v>
      </c>
      <c r="G196" s="98">
        <f>SUM(C196:D196)</f>
        <v>0</v>
      </c>
      <c r="H196" s="99"/>
      <c r="I196" s="100"/>
      <c r="J196" s="399">
        <v>0</v>
      </c>
      <c r="K196" s="399">
        <v>0</v>
      </c>
      <c r="L196" s="98">
        <f>SUM(G196:I196)</f>
        <v>0</v>
      </c>
      <c r="M196" s="99"/>
      <c r="N196" s="100"/>
      <c r="O196" s="100"/>
      <c r="P196" s="98">
        <f>SUM(L196:O196)</f>
        <v>0</v>
      </c>
      <c r="Q196" s="99"/>
      <c r="R196" s="100"/>
      <c r="S196" s="100"/>
      <c r="T196" s="98">
        <f>SUM(P196:S196)</f>
        <v>0</v>
      </c>
      <c r="U196" s="99"/>
      <c r="V196" s="100"/>
      <c r="W196" s="100"/>
      <c r="X196" s="98">
        <f>SUM(T196:W196)</f>
        <v>0</v>
      </c>
      <c r="Y196" s="99"/>
      <c r="Z196" s="100"/>
      <c r="AA196" s="100"/>
      <c r="AB196" s="98">
        <f>SUM(X196:AA196)</f>
        <v>0</v>
      </c>
      <c r="AC196" s="99"/>
      <c r="AD196" s="100"/>
      <c r="AE196" s="100"/>
      <c r="AF196" s="98">
        <f>SUM(AB196:AE196)</f>
        <v>0</v>
      </c>
      <c r="AG196" s="99"/>
      <c r="AH196" s="100"/>
      <c r="AI196" s="100"/>
      <c r="AJ196" s="98">
        <f>SUM(AF196:AI196)</f>
        <v>0</v>
      </c>
      <c r="AK196" s="99"/>
      <c r="AL196" s="100"/>
      <c r="AM196" s="100"/>
      <c r="AN196" s="98">
        <f>SUM(AJ196:AM196)</f>
        <v>0</v>
      </c>
      <c r="AO196" s="99"/>
      <c r="AP196" s="100"/>
      <c r="AQ196" s="100"/>
      <c r="AR196" s="98">
        <f>SUM(AN196:AQ196)</f>
        <v>0</v>
      </c>
      <c r="AS196" s="99"/>
      <c r="AT196" s="100"/>
      <c r="AU196" s="100"/>
      <c r="AV196" s="98">
        <f>SUM(AR196:AU196)</f>
        <v>0</v>
      </c>
      <c r="AW196" s="99"/>
      <c r="AX196" s="100"/>
      <c r="AY196" s="100"/>
      <c r="AZ196" s="414">
        <f>SUM(AV196:AY196)</f>
        <v>0</v>
      </c>
      <c r="BA196" s="425">
        <f t="shared" si="125"/>
        <v>0</v>
      </c>
      <c r="BB196" s="410">
        <v>0</v>
      </c>
      <c r="BC196" s="410">
        <v>0</v>
      </c>
      <c r="BD196" s="394"/>
    </row>
    <row r="197" spans="1:56" s="60" customFormat="1" ht="13.8" hidden="1" x14ac:dyDescent="0.3">
      <c r="A197" s="4" t="s">
        <v>104</v>
      </c>
      <c r="B197" s="3" t="s">
        <v>103</v>
      </c>
      <c r="C197" s="101">
        <f>SUM(C192:C196)</f>
        <v>0</v>
      </c>
      <c r="D197" s="102">
        <f>SUM(D192:D196)</f>
        <v>0</v>
      </c>
      <c r="E197" s="399">
        <v>0</v>
      </c>
      <c r="F197" s="399">
        <v>0</v>
      </c>
      <c r="G197" s="103">
        <f>IF((SUM(C197:D197))=SUM(G192:G196),SUM(G192:G196),"HIBA!")</f>
        <v>0</v>
      </c>
      <c r="H197" s="101">
        <f>SUM(H192:H196)</f>
        <v>0</v>
      </c>
      <c r="I197" s="102">
        <f>SUM(I192:I196)</f>
        <v>0</v>
      </c>
      <c r="J197" s="399">
        <v>0</v>
      </c>
      <c r="K197" s="399">
        <v>0</v>
      </c>
      <c r="L197" s="103">
        <f>IF((SUM(G197:I197))=SUM(L192:L196),SUM(L192:L196),"HIBA!")</f>
        <v>0</v>
      </c>
      <c r="M197" s="101">
        <f>SUM(M192:M196)</f>
        <v>0</v>
      </c>
      <c r="N197" s="102">
        <f>SUM(N192:N196)</f>
        <v>0</v>
      </c>
      <c r="O197" s="102">
        <f>SUM(O192:O196)</f>
        <v>0</v>
      </c>
      <c r="P197" s="103">
        <f>IF((SUM(L197:O197))=SUM(P192:P196),SUM(P192:P196),"HIBA!")</f>
        <v>0</v>
      </c>
      <c r="Q197" s="101">
        <f>SUM(Q192:Q196)</f>
        <v>0</v>
      </c>
      <c r="R197" s="102">
        <f>SUM(R192:R196)</f>
        <v>0</v>
      </c>
      <c r="S197" s="102">
        <f>SUM(S192:S196)</f>
        <v>0</v>
      </c>
      <c r="T197" s="103">
        <f>IF((SUM(P197:S197))=SUM(T192:T196),SUM(T192:T196),"HIBA!")</f>
        <v>0</v>
      </c>
      <c r="U197" s="101">
        <f>SUM(U192:U196)</f>
        <v>0</v>
      </c>
      <c r="V197" s="102">
        <f>SUM(V192:V196)</f>
        <v>0</v>
      </c>
      <c r="W197" s="102">
        <f>SUM(W192:W196)</f>
        <v>0</v>
      </c>
      <c r="X197" s="103">
        <f>IF((SUM(T197:W197))=SUM(X192:X196),SUM(X192:X196),"HIBA!")</f>
        <v>0</v>
      </c>
      <c r="Y197" s="101">
        <f>SUM(Y192:Y196)</f>
        <v>0</v>
      </c>
      <c r="Z197" s="102">
        <f>SUM(Z192:Z196)</f>
        <v>0</v>
      </c>
      <c r="AA197" s="102">
        <f>SUM(AA192:AA196)</f>
        <v>0</v>
      </c>
      <c r="AB197" s="103">
        <f>IF((SUM(X197:AA197))=SUM(AB192:AB196),SUM(AB192:AB196),"HIBA!")</f>
        <v>0</v>
      </c>
      <c r="AC197" s="101">
        <f>SUM(AC192:AC196)</f>
        <v>0</v>
      </c>
      <c r="AD197" s="102">
        <f>SUM(AD192:AD196)</f>
        <v>0</v>
      </c>
      <c r="AE197" s="102">
        <f>SUM(AE192:AE196)</f>
        <v>0</v>
      </c>
      <c r="AF197" s="103">
        <f>IF((SUM(AB197:AE197))=SUM(AF192:AF196),SUM(AF192:AF196),"HIBA!")</f>
        <v>0</v>
      </c>
      <c r="AG197" s="101">
        <f>SUM(AG192:AG196)</f>
        <v>0</v>
      </c>
      <c r="AH197" s="102">
        <f>SUM(AH192:AH196)</f>
        <v>0</v>
      </c>
      <c r="AI197" s="102">
        <f>SUM(AI192:AI196)</f>
        <v>0</v>
      </c>
      <c r="AJ197" s="103">
        <f>IF((SUM(AF197:AI197))=SUM(AJ192:AJ196),SUM(AJ192:AJ196),"HIBA!")</f>
        <v>0</v>
      </c>
      <c r="AK197" s="101">
        <f>SUM(AK192:AK196)</f>
        <v>0</v>
      </c>
      <c r="AL197" s="102">
        <f>SUM(AL192:AL196)</f>
        <v>0</v>
      </c>
      <c r="AM197" s="102">
        <f>SUM(AM192:AM196)</f>
        <v>0</v>
      </c>
      <c r="AN197" s="103">
        <f>IF((SUM(AJ197:AM197))=SUM(AN192:AN196),SUM(AN192:AN196),"HIBA!")</f>
        <v>0</v>
      </c>
      <c r="AO197" s="101">
        <f>SUM(AO192:AO196)</f>
        <v>0</v>
      </c>
      <c r="AP197" s="102">
        <f>SUM(AP192:AP196)</f>
        <v>0</v>
      </c>
      <c r="AQ197" s="102">
        <f>SUM(AQ192:AQ196)</f>
        <v>0</v>
      </c>
      <c r="AR197" s="103">
        <f>IF((SUM(AN197:AQ197))=SUM(AR192:AR196),SUM(AR192:AR196),"HIBA!")</f>
        <v>0</v>
      </c>
      <c r="AS197" s="101">
        <f>SUM(AS192:AS196)</f>
        <v>0</v>
      </c>
      <c r="AT197" s="102">
        <f>SUM(AT192:AT196)</f>
        <v>0</v>
      </c>
      <c r="AU197" s="102">
        <f>SUM(AU192:AU196)</f>
        <v>0</v>
      </c>
      <c r="AV197" s="103">
        <f>IF((SUM(AR197:AU197))=SUM(AV192:AV196),SUM(AV192:AV196),"HIBA!")</f>
        <v>0</v>
      </c>
      <c r="AW197" s="101">
        <f>SUM(AW192:AW196)</f>
        <v>0</v>
      </c>
      <c r="AX197" s="102">
        <f>SUM(AX192:AX196)</f>
        <v>0</v>
      </c>
      <c r="AY197" s="102">
        <f>SUM(AY192:AY196)</f>
        <v>0</v>
      </c>
      <c r="AZ197" s="401">
        <f>IF((SUM(AV197:AY197))=SUM(AZ192:AZ196),SUM(AZ192:AZ196),"HIBA!")</f>
        <v>0</v>
      </c>
      <c r="BA197" s="425">
        <f t="shared" si="125"/>
        <v>0</v>
      </c>
      <c r="BB197" s="410">
        <v>0</v>
      </c>
      <c r="BC197" s="410">
        <v>0</v>
      </c>
      <c r="BD197" s="393"/>
    </row>
    <row r="198" spans="1:56" s="60" customFormat="1" ht="13.8" x14ac:dyDescent="0.3">
      <c r="A198" s="423" t="s">
        <v>69</v>
      </c>
      <c r="B198" s="424" t="s">
        <v>68</v>
      </c>
      <c r="C198" s="419">
        <v>0</v>
      </c>
      <c r="D198" s="420">
        <v>0</v>
      </c>
      <c r="E198" s="421">
        <v>0</v>
      </c>
      <c r="F198" s="421">
        <v>0</v>
      </c>
      <c r="G198" s="422">
        <v>0</v>
      </c>
      <c r="H198" s="419">
        <v>0</v>
      </c>
      <c r="I198" s="420"/>
      <c r="J198" s="421">
        <v>0</v>
      </c>
      <c r="K198" s="421">
        <v>0</v>
      </c>
      <c r="L198" s="422">
        <v>0</v>
      </c>
      <c r="M198" s="101"/>
      <c r="N198" s="102"/>
      <c r="O198" s="102"/>
      <c r="P198" s="103"/>
      <c r="Q198" s="101"/>
      <c r="R198" s="102"/>
      <c r="S198" s="102"/>
      <c r="T198" s="103"/>
      <c r="U198" s="101"/>
      <c r="V198" s="102"/>
      <c r="W198" s="102"/>
      <c r="X198" s="103"/>
      <c r="Y198" s="101"/>
      <c r="Z198" s="102"/>
      <c r="AA198" s="102"/>
      <c r="AB198" s="103"/>
      <c r="AC198" s="101"/>
      <c r="AD198" s="102"/>
      <c r="AE198" s="102"/>
      <c r="AF198" s="103"/>
      <c r="AG198" s="101"/>
      <c r="AH198" s="102"/>
      <c r="AI198" s="102"/>
      <c r="AJ198" s="103"/>
      <c r="AK198" s="101"/>
      <c r="AL198" s="102"/>
      <c r="AM198" s="102"/>
      <c r="AN198" s="103"/>
      <c r="AO198" s="101"/>
      <c r="AP198" s="102"/>
      <c r="AQ198" s="102"/>
      <c r="AR198" s="103"/>
      <c r="AS198" s="101"/>
      <c r="AT198" s="102"/>
      <c r="AU198" s="102"/>
      <c r="AV198" s="103"/>
      <c r="AW198" s="101"/>
      <c r="AX198" s="102"/>
      <c r="AY198" s="102"/>
      <c r="AZ198" s="401"/>
      <c r="BA198" s="548">
        <f t="shared" si="125"/>
        <v>1864000</v>
      </c>
      <c r="BB198" s="410">
        <v>0</v>
      </c>
      <c r="BC198" s="410">
        <v>0</v>
      </c>
      <c r="BD198" s="393">
        <v>1864000</v>
      </c>
    </row>
    <row r="199" spans="1:56" s="60" customFormat="1" ht="13.8" x14ac:dyDescent="0.3">
      <c r="A199" s="4" t="s">
        <v>67</v>
      </c>
      <c r="B199" s="3" t="s">
        <v>66</v>
      </c>
      <c r="C199" s="101">
        <v>0</v>
      </c>
      <c r="D199" s="102">
        <v>0</v>
      </c>
      <c r="E199" s="488"/>
      <c r="F199" s="488">
        <v>0</v>
      </c>
      <c r="G199" s="103">
        <v>0</v>
      </c>
      <c r="H199" s="101">
        <v>0</v>
      </c>
      <c r="I199" s="102"/>
      <c r="J199" s="488">
        <v>0</v>
      </c>
      <c r="K199" s="488">
        <v>0</v>
      </c>
      <c r="L199" s="103">
        <v>0</v>
      </c>
      <c r="M199" s="101"/>
      <c r="N199" s="102"/>
      <c r="O199" s="102"/>
      <c r="P199" s="103"/>
      <c r="Q199" s="101"/>
      <c r="R199" s="102"/>
      <c r="S199" s="102"/>
      <c r="T199" s="103"/>
      <c r="U199" s="101"/>
      <c r="V199" s="102"/>
      <c r="W199" s="102"/>
      <c r="X199" s="103"/>
      <c r="Y199" s="101"/>
      <c r="Z199" s="102"/>
      <c r="AA199" s="102"/>
      <c r="AB199" s="103"/>
      <c r="AC199" s="101"/>
      <c r="AD199" s="102"/>
      <c r="AE199" s="102"/>
      <c r="AF199" s="103"/>
      <c r="AG199" s="101"/>
      <c r="AH199" s="102"/>
      <c r="AI199" s="102"/>
      <c r="AJ199" s="103"/>
      <c r="AK199" s="101"/>
      <c r="AL199" s="102"/>
      <c r="AM199" s="102"/>
      <c r="AN199" s="103"/>
      <c r="AO199" s="101"/>
      <c r="AP199" s="102"/>
      <c r="AQ199" s="102"/>
      <c r="AR199" s="103"/>
      <c r="AS199" s="101"/>
      <c r="AT199" s="102"/>
      <c r="AU199" s="102"/>
      <c r="AV199" s="103"/>
      <c r="AW199" s="101"/>
      <c r="AX199" s="102"/>
      <c r="AY199" s="102"/>
      <c r="AZ199" s="401"/>
      <c r="BA199" s="740">
        <f t="shared" si="125"/>
        <v>1864000</v>
      </c>
      <c r="BB199" s="433">
        <v>0</v>
      </c>
      <c r="BC199" s="433">
        <v>0</v>
      </c>
      <c r="BD199" s="435">
        <f>SUM(BD198)</f>
        <v>1864000</v>
      </c>
    </row>
    <row r="200" spans="1:56" s="75" customFormat="1" ht="31.2" x14ac:dyDescent="0.3">
      <c r="A200" s="71" t="s">
        <v>102</v>
      </c>
      <c r="B200" s="13"/>
      <c r="C200" s="104">
        <f>SUM(C191,C179,C163,C197)</f>
        <v>159678366</v>
      </c>
      <c r="D200" s="105">
        <f>SUM(D191,D179,D163,D197)</f>
        <v>0</v>
      </c>
      <c r="E200" s="495">
        <v>0</v>
      </c>
      <c r="F200" s="495">
        <v>0</v>
      </c>
      <c r="G200" s="106">
        <f>IF((SUM(C200:D200))=(G163+G179+G191+G197),SUM(G163+G179+G191+G197),"HIBA!")</f>
        <v>159678366</v>
      </c>
      <c r="H200" s="104">
        <f>SUM(H191,H179,H163,H197)</f>
        <v>2643000</v>
      </c>
      <c r="I200" s="105">
        <f>SUM(I191,I179,I163,I197)</f>
        <v>0</v>
      </c>
      <c r="J200" s="495">
        <v>0</v>
      </c>
      <c r="K200" s="495">
        <v>0</v>
      </c>
      <c r="L200" s="106">
        <f>IF((SUM(G200:I200))=(L163+L179+L191+L197),SUM(L163+L179+L191+L197),"HIBA!")</f>
        <v>162321366</v>
      </c>
      <c r="M200" s="104">
        <f>SUM(M191,M179,M163,M197)</f>
        <v>0</v>
      </c>
      <c r="N200" s="105">
        <f>SUM(N191,N179,N163,N197)</f>
        <v>0</v>
      </c>
      <c r="O200" s="105">
        <f>SUM(O191,O179,O163,O197)</f>
        <v>0</v>
      </c>
      <c r="P200" s="106">
        <f>IF((SUM(L200:O200))=(P163+P179+P191+P197),SUM(P163+P179+P191+P197),"HIBA!")</f>
        <v>162321366</v>
      </c>
      <c r="Q200" s="104">
        <f>SUM(Q191,Q179,Q163,Q197)</f>
        <v>0</v>
      </c>
      <c r="R200" s="105">
        <f>SUM(R191,R179,R163,R197)</f>
        <v>0</v>
      </c>
      <c r="S200" s="105">
        <f>SUM(S191,S179,S163,S197)</f>
        <v>0</v>
      </c>
      <c r="T200" s="106">
        <f>IF((SUM(P200:S200))=(T163+T179+T191+T197),SUM(T163+T179+T191+T197),"HIBA!")</f>
        <v>162321366</v>
      </c>
      <c r="U200" s="104">
        <f>SUM(U191,U179,U163,U197)</f>
        <v>0</v>
      </c>
      <c r="V200" s="105">
        <f>SUM(V191,V179,V163,V197)</f>
        <v>0</v>
      </c>
      <c r="W200" s="105">
        <f>SUM(W191,W179,W163,W197)</f>
        <v>0</v>
      </c>
      <c r="X200" s="106">
        <f>IF((SUM(T200:W200))=(X163+X179+X191+X197),SUM(X163+X179+X191+X197),"HIBA!")</f>
        <v>162321366</v>
      </c>
      <c r="Y200" s="104">
        <f>SUM(Y191,Y179,Y163,Y197)</f>
        <v>0</v>
      </c>
      <c r="Z200" s="105">
        <f>SUM(Z191,Z179,Z163,Z197)</f>
        <v>0</v>
      </c>
      <c r="AA200" s="105">
        <f>SUM(AA191,AA179,AA163,AA197)</f>
        <v>0</v>
      </c>
      <c r="AB200" s="106">
        <f>IF((SUM(X200:AA200))=(AB163+AB179+AB191+AB197),SUM(AB163+AB179+AB191+AB197),"HIBA!")</f>
        <v>162321366</v>
      </c>
      <c r="AC200" s="104">
        <f>SUM(AC191,AC179,AC163,AC197)</f>
        <v>0</v>
      </c>
      <c r="AD200" s="105">
        <f>SUM(AD191,AD179,AD163,AD197)</f>
        <v>0</v>
      </c>
      <c r="AE200" s="105">
        <f>SUM(AE191,AE179,AE163,AE197)</f>
        <v>0</v>
      </c>
      <c r="AF200" s="106">
        <f>IF((SUM(AB200:AE200))=(AF163+AF179+AF191+AF197),SUM(AF163+AF179+AF191+AF197),"HIBA!")</f>
        <v>162321366</v>
      </c>
      <c r="AG200" s="104">
        <f>SUM(AG191,AG179,AG163,AG197)</f>
        <v>0</v>
      </c>
      <c r="AH200" s="105">
        <f>SUM(AH191,AH179,AH163,AH197)</f>
        <v>0</v>
      </c>
      <c r="AI200" s="105">
        <f>SUM(AI191,AI179,AI163,AI197)</f>
        <v>0</v>
      </c>
      <c r="AJ200" s="106">
        <f>IF((SUM(AF200:AI200))=(AJ163+AJ179+AJ191+AJ197),SUM(AJ163+AJ179+AJ191+AJ197),"HIBA!")</f>
        <v>162321366</v>
      </c>
      <c r="AK200" s="104">
        <f>SUM(AK191,AK179,AK163,AK197)</f>
        <v>0</v>
      </c>
      <c r="AL200" s="105">
        <f>SUM(AL191,AL179,AL163,AL197)</f>
        <v>0</v>
      </c>
      <c r="AM200" s="105">
        <f>SUM(AM191,AM179,AM163,AM197)</f>
        <v>0</v>
      </c>
      <c r="AN200" s="106">
        <f>IF((SUM(AJ200:AM200))=(AN163+AN179+AN191+AN197),SUM(AN163+AN179+AN191+AN197),"HIBA!")</f>
        <v>162321366</v>
      </c>
      <c r="AO200" s="104">
        <f>SUM(AO191,AO179,AO163,AO197)</f>
        <v>0</v>
      </c>
      <c r="AP200" s="105">
        <f>SUM(AP191,AP179,AP163,AP197)</f>
        <v>0</v>
      </c>
      <c r="AQ200" s="105">
        <f>SUM(AQ191,AQ179,AQ163,AQ197)</f>
        <v>0</v>
      </c>
      <c r="AR200" s="106">
        <f>IF((SUM(AN200:AQ200))=(AR163+AR179+AR191+AR197),SUM(AR163+AR179+AR191+AR197),"HIBA!")</f>
        <v>162321366</v>
      </c>
      <c r="AS200" s="104">
        <f>SUM(AS191,AS179,AS163,AS197)</f>
        <v>0</v>
      </c>
      <c r="AT200" s="105">
        <f>SUM(AT191,AT179,AT163,AT197)</f>
        <v>0</v>
      </c>
      <c r="AU200" s="105">
        <f>SUM(AU191,AU179,AU163,AU197)</f>
        <v>0</v>
      </c>
      <c r="AV200" s="106">
        <f>IF((SUM(AR200:AU200))=(AV163+AV179+AV191+AV197),SUM(AV163+AV179+AV191+AV197),"HIBA!")</f>
        <v>162321366</v>
      </c>
      <c r="AW200" s="104">
        <f>SUM(AW191,AW179,AW163,AW197)</f>
        <v>0</v>
      </c>
      <c r="AX200" s="105">
        <f>SUM(AX191,AX179,AX163,AX197)</f>
        <v>0</v>
      </c>
      <c r="AY200" s="105">
        <f>SUM(AY191,AY179,AY163,AY197)</f>
        <v>0</v>
      </c>
      <c r="AZ200" s="402">
        <f>IF((SUM(AV200:AY200))=(AZ163+AZ179+AZ191+AZ197),SUM(AZ163+AZ179+AZ191+AZ197),"HIBA!")</f>
        <v>162321366</v>
      </c>
      <c r="BA200" s="742">
        <f>BD200-L200</f>
        <v>39318918</v>
      </c>
      <c r="BB200" s="440">
        <v>0</v>
      </c>
      <c r="BC200" s="440">
        <v>0</v>
      </c>
      <c r="BD200" s="460">
        <f>SUM(BD191+BD179+BD170+BD163+BD199)</f>
        <v>201640284</v>
      </c>
    </row>
    <row r="201" spans="1:56" s="69" customFormat="1" ht="15.6" hidden="1" x14ac:dyDescent="0.3">
      <c r="A201" s="14" t="s">
        <v>101</v>
      </c>
      <c r="B201" s="5" t="s">
        <v>100</v>
      </c>
      <c r="C201" s="99"/>
      <c r="D201" s="100"/>
      <c r="E201" s="495">
        <v>0</v>
      </c>
      <c r="F201" s="495">
        <v>0</v>
      </c>
      <c r="G201" s="506">
        <f>SUM(C201:D201)</f>
        <v>0</v>
      </c>
      <c r="H201" s="507"/>
      <c r="I201" s="508"/>
      <c r="J201" s="495">
        <v>0</v>
      </c>
      <c r="K201" s="495">
        <v>0</v>
      </c>
      <c r="L201" s="506">
        <f>SUM(G201:I201)</f>
        <v>0</v>
      </c>
      <c r="M201" s="507"/>
      <c r="N201" s="508"/>
      <c r="O201" s="508"/>
      <c r="P201" s="506">
        <f>SUM(L201:O201)</f>
        <v>0</v>
      </c>
      <c r="Q201" s="507"/>
      <c r="R201" s="508"/>
      <c r="S201" s="508"/>
      <c r="T201" s="506">
        <f>SUM(P201:S201)</f>
        <v>0</v>
      </c>
      <c r="U201" s="507"/>
      <c r="V201" s="508"/>
      <c r="W201" s="508"/>
      <c r="X201" s="506">
        <f>SUM(T201:W201)</f>
        <v>0</v>
      </c>
      <c r="Y201" s="507"/>
      <c r="Z201" s="508"/>
      <c r="AA201" s="508"/>
      <c r="AB201" s="506">
        <f>SUM(X201:AA201)</f>
        <v>0</v>
      </c>
      <c r="AC201" s="507"/>
      <c r="AD201" s="508"/>
      <c r="AE201" s="508"/>
      <c r="AF201" s="506">
        <f>SUM(AB201:AE201)</f>
        <v>0</v>
      </c>
      <c r="AG201" s="507"/>
      <c r="AH201" s="508"/>
      <c r="AI201" s="508"/>
      <c r="AJ201" s="506">
        <f>SUM(AF201:AI201)</f>
        <v>0</v>
      </c>
      <c r="AK201" s="507"/>
      <c r="AL201" s="508"/>
      <c r="AM201" s="508"/>
      <c r="AN201" s="506">
        <f>SUM(AJ201:AM201)</f>
        <v>0</v>
      </c>
      <c r="AO201" s="507"/>
      <c r="AP201" s="508"/>
      <c r="AQ201" s="508"/>
      <c r="AR201" s="506">
        <f>SUM(AN201:AQ201)</f>
        <v>0</v>
      </c>
      <c r="AS201" s="507"/>
      <c r="AT201" s="508"/>
      <c r="AU201" s="508"/>
      <c r="AV201" s="506">
        <f>SUM(AR201:AU201)</f>
        <v>0</v>
      </c>
      <c r="AW201" s="507"/>
      <c r="AX201" s="508"/>
      <c r="AY201" s="508"/>
      <c r="AZ201" s="509">
        <f>SUM(AV201:AY201)</f>
        <v>0</v>
      </c>
      <c r="BA201" s="742">
        <f t="shared" si="125"/>
        <v>0</v>
      </c>
      <c r="BB201" s="440">
        <v>0</v>
      </c>
      <c r="BC201" s="440">
        <v>0</v>
      </c>
      <c r="BD201" s="510"/>
    </row>
    <row r="202" spans="1:56" s="69" customFormat="1" ht="39.6" hidden="1" x14ac:dyDescent="0.3">
      <c r="A202" s="14" t="s">
        <v>99</v>
      </c>
      <c r="B202" s="5" t="s">
        <v>98</v>
      </c>
      <c r="C202" s="99"/>
      <c r="D202" s="100"/>
      <c r="E202" s="495">
        <v>0</v>
      </c>
      <c r="F202" s="495">
        <v>0</v>
      </c>
      <c r="G202" s="506">
        <f>SUM(C202:D202)</f>
        <v>0</v>
      </c>
      <c r="H202" s="507"/>
      <c r="I202" s="508"/>
      <c r="J202" s="495">
        <v>0</v>
      </c>
      <c r="K202" s="495">
        <v>0</v>
      </c>
      <c r="L202" s="506">
        <f>SUM(G202:I202)</f>
        <v>0</v>
      </c>
      <c r="M202" s="507"/>
      <c r="N202" s="508"/>
      <c r="O202" s="508"/>
      <c r="P202" s="506">
        <f>SUM(L202:O202)</f>
        <v>0</v>
      </c>
      <c r="Q202" s="507"/>
      <c r="R202" s="508"/>
      <c r="S202" s="508"/>
      <c r="T202" s="506">
        <f>SUM(P202:S202)</f>
        <v>0</v>
      </c>
      <c r="U202" s="507"/>
      <c r="V202" s="508"/>
      <c r="W202" s="508"/>
      <c r="X202" s="506">
        <f>SUM(T202:W202)</f>
        <v>0</v>
      </c>
      <c r="Y202" s="507"/>
      <c r="Z202" s="508"/>
      <c r="AA202" s="508"/>
      <c r="AB202" s="506">
        <f>SUM(X202:AA202)</f>
        <v>0</v>
      </c>
      <c r="AC202" s="507"/>
      <c r="AD202" s="508"/>
      <c r="AE202" s="508"/>
      <c r="AF202" s="506">
        <f>SUM(AB202:AE202)</f>
        <v>0</v>
      </c>
      <c r="AG202" s="507"/>
      <c r="AH202" s="508"/>
      <c r="AI202" s="508"/>
      <c r="AJ202" s="506">
        <f>SUM(AF202:AI202)</f>
        <v>0</v>
      </c>
      <c r="AK202" s="507"/>
      <c r="AL202" s="508"/>
      <c r="AM202" s="508"/>
      <c r="AN202" s="506">
        <f>SUM(AJ202:AM202)</f>
        <v>0</v>
      </c>
      <c r="AO202" s="507"/>
      <c r="AP202" s="508"/>
      <c r="AQ202" s="508"/>
      <c r="AR202" s="506">
        <f>SUM(AN202:AQ202)</f>
        <v>0</v>
      </c>
      <c r="AS202" s="507"/>
      <c r="AT202" s="508"/>
      <c r="AU202" s="508"/>
      <c r="AV202" s="506">
        <f>SUM(AR202:AU202)</f>
        <v>0</v>
      </c>
      <c r="AW202" s="507"/>
      <c r="AX202" s="508"/>
      <c r="AY202" s="508"/>
      <c r="AZ202" s="509">
        <f>SUM(AV202:AY202)</f>
        <v>0</v>
      </c>
      <c r="BA202" s="742">
        <f t="shared" si="125"/>
        <v>0</v>
      </c>
      <c r="BB202" s="440">
        <v>0</v>
      </c>
      <c r="BC202" s="440">
        <v>0</v>
      </c>
      <c r="BD202" s="510"/>
    </row>
    <row r="203" spans="1:56" s="69" customFormat="1" ht="39.6" hidden="1" x14ac:dyDescent="0.3">
      <c r="A203" s="14" t="s">
        <v>97</v>
      </c>
      <c r="B203" s="5" t="s">
        <v>96</v>
      </c>
      <c r="C203" s="99"/>
      <c r="D203" s="100"/>
      <c r="E203" s="495">
        <v>0</v>
      </c>
      <c r="F203" s="495">
        <v>0</v>
      </c>
      <c r="G203" s="506">
        <f>SUM(C203:D203)</f>
        <v>0</v>
      </c>
      <c r="H203" s="507"/>
      <c r="I203" s="508"/>
      <c r="J203" s="495">
        <v>0</v>
      </c>
      <c r="K203" s="495">
        <v>0</v>
      </c>
      <c r="L203" s="506">
        <f>SUM(G203:I203)</f>
        <v>0</v>
      </c>
      <c r="M203" s="507"/>
      <c r="N203" s="508"/>
      <c r="O203" s="508"/>
      <c r="P203" s="506">
        <f>SUM(L203:O203)</f>
        <v>0</v>
      </c>
      <c r="Q203" s="507"/>
      <c r="R203" s="508"/>
      <c r="S203" s="508"/>
      <c r="T203" s="506">
        <f>SUM(P203:S203)</f>
        <v>0</v>
      </c>
      <c r="U203" s="507"/>
      <c r="V203" s="508"/>
      <c r="W203" s="508"/>
      <c r="X203" s="506">
        <f>SUM(T203:W203)</f>
        <v>0</v>
      </c>
      <c r="Y203" s="507"/>
      <c r="Z203" s="508"/>
      <c r="AA203" s="508"/>
      <c r="AB203" s="506">
        <f>SUM(X203:AA203)</f>
        <v>0</v>
      </c>
      <c r="AC203" s="507"/>
      <c r="AD203" s="508"/>
      <c r="AE203" s="508"/>
      <c r="AF203" s="506">
        <f>SUM(AB203:AE203)</f>
        <v>0</v>
      </c>
      <c r="AG203" s="507"/>
      <c r="AH203" s="508"/>
      <c r="AI203" s="508"/>
      <c r="AJ203" s="506">
        <f>SUM(AF203:AI203)</f>
        <v>0</v>
      </c>
      <c r="AK203" s="507"/>
      <c r="AL203" s="508"/>
      <c r="AM203" s="508"/>
      <c r="AN203" s="506">
        <f>SUM(AJ203:AM203)</f>
        <v>0</v>
      </c>
      <c r="AO203" s="507"/>
      <c r="AP203" s="508"/>
      <c r="AQ203" s="508"/>
      <c r="AR203" s="506">
        <f>SUM(AN203:AQ203)</f>
        <v>0</v>
      </c>
      <c r="AS203" s="507"/>
      <c r="AT203" s="508"/>
      <c r="AU203" s="508"/>
      <c r="AV203" s="506">
        <f>SUM(AR203:AU203)</f>
        <v>0</v>
      </c>
      <c r="AW203" s="507"/>
      <c r="AX203" s="508"/>
      <c r="AY203" s="508"/>
      <c r="AZ203" s="509">
        <f>SUM(AV203:AY203)</f>
        <v>0</v>
      </c>
      <c r="BA203" s="742">
        <f t="shared" si="125"/>
        <v>0</v>
      </c>
      <c r="BB203" s="440">
        <v>0</v>
      </c>
      <c r="BC203" s="440">
        <v>0</v>
      </c>
      <c r="BD203" s="510"/>
    </row>
    <row r="204" spans="1:56" s="69" customFormat="1" ht="39.6" hidden="1" x14ac:dyDescent="0.3">
      <c r="A204" s="14" t="s">
        <v>95</v>
      </c>
      <c r="B204" s="5" t="s">
        <v>94</v>
      </c>
      <c r="C204" s="99"/>
      <c r="D204" s="100"/>
      <c r="E204" s="495">
        <v>0</v>
      </c>
      <c r="F204" s="495">
        <v>0</v>
      </c>
      <c r="G204" s="506">
        <f>SUM(C204:D204)</f>
        <v>0</v>
      </c>
      <c r="H204" s="507"/>
      <c r="I204" s="508"/>
      <c r="J204" s="495">
        <v>0</v>
      </c>
      <c r="K204" s="495">
        <v>0</v>
      </c>
      <c r="L204" s="506">
        <f>SUM(G204:I204)</f>
        <v>0</v>
      </c>
      <c r="M204" s="507"/>
      <c r="N204" s="508"/>
      <c r="O204" s="508"/>
      <c r="P204" s="506">
        <f>SUM(L204:O204)</f>
        <v>0</v>
      </c>
      <c r="Q204" s="507"/>
      <c r="R204" s="508"/>
      <c r="S204" s="508"/>
      <c r="T204" s="506">
        <f>SUM(P204:S204)</f>
        <v>0</v>
      </c>
      <c r="U204" s="507"/>
      <c r="V204" s="508"/>
      <c r="W204" s="508"/>
      <c r="X204" s="506">
        <f>SUM(T204:W204)</f>
        <v>0</v>
      </c>
      <c r="Y204" s="507"/>
      <c r="Z204" s="508"/>
      <c r="AA204" s="508"/>
      <c r="AB204" s="506">
        <f>SUM(X204:AA204)</f>
        <v>0</v>
      </c>
      <c r="AC204" s="507"/>
      <c r="AD204" s="508"/>
      <c r="AE204" s="508"/>
      <c r="AF204" s="506">
        <f>SUM(AB204:AE204)</f>
        <v>0</v>
      </c>
      <c r="AG204" s="507"/>
      <c r="AH204" s="508"/>
      <c r="AI204" s="508"/>
      <c r="AJ204" s="506">
        <f>SUM(AF204:AI204)</f>
        <v>0</v>
      </c>
      <c r="AK204" s="507"/>
      <c r="AL204" s="508"/>
      <c r="AM204" s="508"/>
      <c r="AN204" s="506">
        <f>SUM(AJ204:AM204)</f>
        <v>0</v>
      </c>
      <c r="AO204" s="507"/>
      <c r="AP204" s="508"/>
      <c r="AQ204" s="508"/>
      <c r="AR204" s="506">
        <f>SUM(AN204:AQ204)</f>
        <v>0</v>
      </c>
      <c r="AS204" s="507"/>
      <c r="AT204" s="508"/>
      <c r="AU204" s="508"/>
      <c r="AV204" s="506">
        <f>SUM(AR204:AU204)</f>
        <v>0</v>
      </c>
      <c r="AW204" s="507"/>
      <c r="AX204" s="508"/>
      <c r="AY204" s="508"/>
      <c r="AZ204" s="509">
        <f>SUM(AV204:AY204)</f>
        <v>0</v>
      </c>
      <c r="BA204" s="742">
        <f t="shared" si="125"/>
        <v>0</v>
      </c>
      <c r="BB204" s="440">
        <v>0</v>
      </c>
      <c r="BC204" s="440">
        <v>0</v>
      </c>
      <c r="BD204" s="510"/>
    </row>
    <row r="205" spans="1:56" s="69" customFormat="1" ht="26.4" hidden="1" x14ac:dyDescent="0.3">
      <c r="A205" s="14" t="s">
        <v>93</v>
      </c>
      <c r="B205" s="5" t="s">
        <v>92</v>
      </c>
      <c r="C205" s="99"/>
      <c r="D205" s="100"/>
      <c r="E205" s="495">
        <v>0</v>
      </c>
      <c r="F205" s="495">
        <v>0</v>
      </c>
      <c r="G205" s="506">
        <f>SUM(C205:D205)</f>
        <v>0</v>
      </c>
      <c r="H205" s="507"/>
      <c r="I205" s="508"/>
      <c r="J205" s="495">
        <v>0</v>
      </c>
      <c r="K205" s="495">
        <v>0</v>
      </c>
      <c r="L205" s="506">
        <f>SUM(G205:I205)</f>
        <v>0</v>
      </c>
      <c r="M205" s="507"/>
      <c r="N205" s="508"/>
      <c r="O205" s="508"/>
      <c r="P205" s="506">
        <f>SUM(L205:O205)</f>
        <v>0</v>
      </c>
      <c r="Q205" s="507"/>
      <c r="R205" s="508"/>
      <c r="S205" s="508"/>
      <c r="T205" s="506">
        <f>SUM(P205:S205)</f>
        <v>0</v>
      </c>
      <c r="U205" s="507"/>
      <c r="V205" s="508"/>
      <c r="W205" s="508"/>
      <c r="X205" s="506">
        <f>SUM(T205:W205)</f>
        <v>0</v>
      </c>
      <c r="Y205" s="507"/>
      <c r="Z205" s="508"/>
      <c r="AA205" s="508"/>
      <c r="AB205" s="506">
        <f>SUM(X205:AA205)</f>
        <v>0</v>
      </c>
      <c r="AC205" s="507"/>
      <c r="AD205" s="508"/>
      <c r="AE205" s="508"/>
      <c r="AF205" s="506">
        <f>SUM(AB205:AE205)</f>
        <v>0</v>
      </c>
      <c r="AG205" s="507"/>
      <c r="AH205" s="508"/>
      <c r="AI205" s="508"/>
      <c r="AJ205" s="506">
        <f>SUM(AF205:AI205)</f>
        <v>0</v>
      </c>
      <c r="AK205" s="507"/>
      <c r="AL205" s="508"/>
      <c r="AM205" s="508"/>
      <c r="AN205" s="506">
        <f>SUM(AJ205:AM205)</f>
        <v>0</v>
      </c>
      <c r="AO205" s="507"/>
      <c r="AP205" s="508"/>
      <c r="AQ205" s="508"/>
      <c r="AR205" s="506">
        <f>SUM(AN205:AQ205)</f>
        <v>0</v>
      </c>
      <c r="AS205" s="507"/>
      <c r="AT205" s="508"/>
      <c r="AU205" s="508"/>
      <c r="AV205" s="506">
        <f>SUM(AR205:AU205)</f>
        <v>0</v>
      </c>
      <c r="AW205" s="507"/>
      <c r="AX205" s="508"/>
      <c r="AY205" s="508"/>
      <c r="AZ205" s="509">
        <f>SUM(AV205:AY205)</f>
        <v>0</v>
      </c>
      <c r="BA205" s="742">
        <f t="shared" si="125"/>
        <v>0</v>
      </c>
      <c r="BB205" s="440">
        <v>0</v>
      </c>
      <c r="BC205" s="440">
        <v>0</v>
      </c>
      <c r="BD205" s="510"/>
    </row>
    <row r="206" spans="1:56" s="60" customFormat="1" ht="27.6" hidden="1" x14ac:dyDescent="0.3">
      <c r="A206" s="4" t="s">
        <v>91</v>
      </c>
      <c r="B206" s="3" t="s">
        <v>90</v>
      </c>
      <c r="C206" s="101">
        <f>SUM(C201:C205)</f>
        <v>0</v>
      </c>
      <c r="D206" s="102">
        <f>SUM(D201:D205)</f>
        <v>0</v>
      </c>
      <c r="E206" s="495">
        <v>0</v>
      </c>
      <c r="F206" s="495">
        <v>0</v>
      </c>
      <c r="G206" s="496">
        <f>IF((SUM(C206:D206))=SUM(G201:G205),SUM(G201:G205),"HIBA!")</f>
        <v>0</v>
      </c>
      <c r="H206" s="493">
        <f>SUM(H201:H205)</f>
        <v>0</v>
      </c>
      <c r="I206" s="494">
        <f>SUM(I201:I205)</f>
        <v>0</v>
      </c>
      <c r="J206" s="495">
        <v>0</v>
      </c>
      <c r="K206" s="495">
        <v>0</v>
      </c>
      <c r="L206" s="496">
        <f>IF((SUM(G206:I206))=SUM(L201:L205),SUM(L201:L205),"HIBA!")</f>
        <v>0</v>
      </c>
      <c r="M206" s="493">
        <f>SUM(M201:M205)</f>
        <v>0</v>
      </c>
      <c r="N206" s="494">
        <f>SUM(N201:N205)</f>
        <v>0</v>
      </c>
      <c r="O206" s="494">
        <f>SUM(O201:O205)</f>
        <v>0</v>
      </c>
      <c r="P206" s="496">
        <f>IF((SUM(L206:O206))=SUM(P201:P205),SUM(P201:P205),"HIBA!")</f>
        <v>0</v>
      </c>
      <c r="Q206" s="493">
        <f>SUM(Q201:Q205)</f>
        <v>0</v>
      </c>
      <c r="R206" s="494">
        <f>SUM(R201:R205)</f>
        <v>0</v>
      </c>
      <c r="S206" s="494">
        <f>SUM(S201:S205)</f>
        <v>0</v>
      </c>
      <c r="T206" s="496">
        <f>IF((SUM(P206:S206))=SUM(T201:T205),SUM(T201:T205),"HIBA!")</f>
        <v>0</v>
      </c>
      <c r="U206" s="493">
        <f>SUM(U201:U205)</f>
        <v>0</v>
      </c>
      <c r="V206" s="494">
        <f>SUM(V201:V205)</f>
        <v>0</v>
      </c>
      <c r="W206" s="494">
        <f>SUM(W201:W205)</f>
        <v>0</v>
      </c>
      <c r="X206" s="496">
        <f>IF((SUM(T206:W206))=SUM(X201:X205),SUM(X201:X205),"HIBA!")</f>
        <v>0</v>
      </c>
      <c r="Y206" s="493">
        <f>SUM(Y201:Y205)</f>
        <v>0</v>
      </c>
      <c r="Z206" s="494">
        <f>SUM(Z201:Z205)</f>
        <v>0</v>
      </c>
      <c r="AA206" s="494">
        <f>SUM(AA201:AA205)</f>
        <v>0</v>
      </c>
      <c r="AB206" s="496">
        <f>IF((SUM(X206:AA206))=SUM(AB201:AB205),SUM(AB201:AB205),"HIBA!")</f>
        <v>0</v>
      </c>
      <c r="AC206" s="493">
        <f>SUM(AC201:AC205)</f>
        <v>0</v>
      </c>
      <c r="AD206" s="494">
        <f>SUM(AD201:AD205)</f>
        <v>0</v>
      </c>
      <c r="AE206" s="494">
        <f>SUM(AE201:AE205)</f>
        <v>0</v>
      </c>
      <c r="AF206" s="496">
        <f>IF((SUM(AB206:AE206))=SUM(AF201:AF205),SUM(AF201:AF205),"HIBA!")</f>
        <v>0</v>
      </c>
      <c r="AG206" s="493">
        <f>SUM(AG201:AG205)</f>
        <v>0</v>
      </c>
      <c r="AH206" s="494">
        <f>SUM(AH201:AH205)</f>
        <v>0</v>
      </c>
      <c r="AI206" s="494">
        <f>SUM(AI201:AI205)</f>
        <v>0</v>
      </c>
      <c r="AJ206" s="496">
        <f>IF((SUM(AF206:AI206))=SUM(AJ201:AJ205),SUM(AJ201:AJ205),"HIBA!")</f>
        <v>0</v>
      </c>
      <c r="AK206" s="493">
        <f>SUM(AK201:AK205)</f>
        <v>0</v>
      </c>
      <c r="AL206" s="494">
        <f>SUM(AL201:AL205)</f>
        <v>0</v>
      </c>
      <c r="AM206" s="494">
        <f>SUM(AM201:AM205)</f>
        <v>0</v>
      </c>
      <c r="AN206" s="496">
        <f>IF((SUM(AJ206:AM206))=SUM(AN201:AN205),SUM(AN201:AN205),"HIBA!")</f>
        <v>0</v>
      </c>
      <c r="AO206" s="493">
        <f>SUM(AO201:AO205)</f>
        <v>0</v>
      </c>
      <c r="AP206" s="494">
        <f>SUM(AP201:AP205)</f>
        <v>0</v>
      </c>
      <c r="AQ206" s="494">
        <f>SUM(AQ201:AQ205)</f>
        <v>0</v>
      </c>
      <c r="AR206" s="496">
        <f>IF((SUM(AN206:AQ206))=SUM(AR201:AR205),SUM(AR201:AR205),"HIBA!")</f>
        <v>0</v>
      </c>
      <c r="AS206" s="493">
        <f>SUM(AS201:AS205)</f>
        <v>0</v>
      </c>
      <c r="AT206" s="494">
        <f>SUM(AT201:AT205)</f>
        <v>0</v>
      </c>
      <c r="AU206" s="494">
        <f>SUM(AU201:AU205)</f>
        <v>0</v>
      </c>
      <c r="AV206" s="496">
        <f>IF((SUM(AR206:AU206))=SUM(AV201:AV205),SUM(AV201:AV205),"HIBA!")</f>
        <v>0</v>
      </c>
      <c r="AW206" s="493">
        <f>SUM(AW201:AW205)</f>
        <v>0</v>
      </c>
      <c r="AX206" s="494">
        <f>SUM(AX201:AX205)</f>
        <v>0</v>
      </c>
      <c r="AY206" s="494">
        <f>SUM(AY201:AY205)</f>
        <v>0</v>
      </c>
      <c r="AZ206" s="497">
        <f>IF((SUM(AV206:AY206))=SUM(AZ201:AZ205),SUM(AZ201:AZ205),"HIBA!")</f>
        <v>0</v>
      </c>
      <c r="BA206" s="742">
        <f t="shared" si="125"/>
        <v>0</v>
      </c>
      <c r="BB206" s="440">
        <v>0</v>
      </c>
      <c r="BC206" s="440">
        <v>0</v>
      </c>
      <c r="BD206" s="441"/>
    </row>
    <row r="207" spans="1:56" s="69" customFormat="1" ht="15.6" hidden="1" x14ac:dyDescent="0.3">
      <c r="A207" s="14" t="s">
        <v>89</v>
      </c>
      <c r="B207" s="5" t="s">
        <v>88</v>
      </c>
      <c r="C207" s="99"/>
      <c r="D207" s="100"/>
      <c r="E207" s="495">
        <v>0</v>
      </c>
      <c r="F207" s="495">
        <v>0</v>
      </c>
      <c r="G207" s="506">
        <f>SUM(C207:D207)</f>
        <v>0</v>
      </c>
      <c r="H207" s="507"/>
      <c r="I207" s="508"/>
      <c r="J207" s="495">
        <v>0</v>
      </c>
      <c r="K207" s="495">
        <v>0</v>
      </c>
      <c r="L207" s="506">
        <f>SUM(G207:I207)</f>
        <v>0</v>
      </c>
      <c r="M207" s="507"/>
      <c r="N207" s="508"/>
      <c r="O207" s="508"/>
      <c r="P207" s="506">
        <f>SUM(L207:O207)</f>
        <v>0</v>
      </c>
      <c r="Q207" s="507"/>
      <c r="R207" s="508"/>
      <c r="S207" s="508"/>
      <c r="T207" s="506">
        <f>SUM(P207:S207)</f>
        <v>0</v>
      </c>
      <c r="U207" s="507"/>
      <c r="V207" s="508"/>
      <c r="W207" s="508"/>
      <c r="X207" s="506">
        <f>SUM(T207:W207)</f>
        <v>0</v>
      </c>
      <c r="Y207" s="507"/>
      <c r="Z207" s="508"/>
      <c r="AA207" s="508"/>
      <c r="AB207" s="506">
        <f>SUM(X207:AA207)</f>
        <v>0</v>
      </c>
      <c r="AC207" s="507"/>
      <c r="AD207" s="508"/>
      <c r="AE207" s="508"/>
      <c r="AF207" s="506">
        <f>SUM(AB207:AE207)</f>
        <v>0</v>
      </c>
      <c r="AG207" s="507"/>
      <c r="AH207" s="508"/>
      <c r="AI207" s="508"/>
      <c r="AJ207" s="506">
        <f>SUM(AF207:AI207)</f>
        <v>0</v>
      </c>
      <c r="AK207" s="507"/>
      <c r="AL207" s="508"/>
      <c r="AM207" s="508"/>
      <c r="AN207" s="506">
        <f>SUM(AJ207:AM207)</f>
        <v>0</v>
      </c>
      <c r="AO207" s="507"/>
      <c r="AP207" s="508"/>
      <c r="AQ207" s="508"/>
      <c r="AR207" s="506">
        <f>SUM(AN207:AQ207)</f>
        <v>0</v>
      </c>
      <c r="AS207" s="507"/>
      <c r="AT207" s="508"/>
      <c r="AU207" s="508"/>
      <c r="AV207" s="506">
        <f>SUM(AR207:AU207)</f>
        <v>0</v>
      </c>
      <c r="AW207" s="507"/>
      <c r="AX207" s="508"/>
      <c r="AY207" s="508"/>
      <c r="AZ207" s="509">
        <f>SUM(AV207:AY207)</f>
        <v>0</v>
      </c>
      <c r="BA207" s="742">
        <f t="shared" si="125"/>
        <v>0</v>
      </c>
      <c r="BB207" s="440">
        <v>0</v>
      </c>
      <c r="BC207" s="440">
        <v>0</v>
      </c>
      <c r="BD207" s="510"/>
    </row>
    <row r="208" spans="1:56" s="69" customFormat="1" ht="15.6" hidden="1" x14ac:dyDescent="0.3">
      <c r="A208" s="14" t="s">
        <v>87</v>
      </c>
      <c r="B208" s="5" t="s">
        <v>86</v>
      </c>
      <c r="C208" s="99"/>
      <c r="D208" s="100"/>
      <c r="E208" s="495">
        <v>0</v>
      </c>
      <c r="F208" s="495">
        <v>0</v>
      </c>
      <c r="G208" s="506">
        <f>SUM(C208:D208)</f>
        <v>0</v>
      </c>
      <c r="H208" s="507"/>
      <c r="I208" s="508"/>
      <c r="J208" s="495">
        <v>0</v>
      </c>
      <c r="K208" s="495">
        <v>0</v>
      </c>
      <c r="L208" s="506">
        <f>SUM(G208:I208)</f>
        <v>0</v>
      </c>
      <c r="M208" s="507"/>
      <c r="N208" s="508"/>
      <c r="O208" s="508"/>
      <c r="P208" s="506">
        <f>SUM(L208:O208)</f>
        <v>0</v>
      </c>
      <c r="Q208" s="507"/>
      <c r="R208" s="508"/>
      <c r="S208" s="508"/>
      <c r="T208" s="506">
        <f>SUM(P208:S208)</f>
        <v>0</v>
      </c>
      <c r="U208" s="507"/>
      <c r="V208" s="508"/>
      <c r="W208" s="508"/>
      <c r="X208" s="506">
        <f>SUM(T208:W208)</f>
        <v>0</v>
      </c>
      <c r="Y208" s="507"/>
      <c r="Z208" s="508"/>
      <c r="AA208" s="508"/>
      <c r="AB208" s="506">
        <f>SUM(X208:AA208)</f>
        <v>0</v>
      </c>
      <c r="AC208" s="507"/>
      <c r="AD208" s="508"/>
      <c r="AE208" s="508"/>
      <c r="AF208" s="506">
        <f>SUM(AB208:AE208)</f>
        <v>0</v>
      </c>
      <c r="AG208" s="507"/>
      <c r="AH208" s="508"/>
      <c r="AI208" s="508"/>
      <c r="AJ208" s="506">
        <f>SUM(AF208:AI208)</f>
        <v>0</v>
      </c>
      <c r="AK208" s="507"/>
      <c r="AL208" s="508"/>
      <c r="AM208" s="508"/>
      <c r="AN208" s="506">
        <f>SUM(AJ208:AM208)</f>
        <v>0</v>
      </c>
      <c r="AO208" s="507"/>
      <c r="AP208" s="508"/>
      <c r="AQ208" s="508"/>
      <c r="AR208" s="506">
        <f>SUM(AN208:AQ208)</f>
        <v>0</v>
      </c>
      <c r="AS208" s="507"/>
      <c r="AT208" s="508"/>
      <c r="AU208" s="508"/>
      <c r="AV208" s="506">
        <f>SUM(AR208:AU208)</f>
        <v>0</v>
      </c>
      <c r="AW208" s="507"/>
      <c r="AX208" s="508"/>
      <c r="AY208" s="508"/>
      <c r="AZ208" s="509">
        <f>SUM(AV208:AY208)</f>
        <v>0</v>
      </c>
      <c r="BA208" s="742">
        <f t="shared" si="125"/>
        <v>0</v>
      </c>
      <c r="BB208" s="440">
        <v>0</v>
      </c>
      <c r="BC208" s="440">
        <v>0</v>
      </c>
      <c r="BD208" s="510"/>
    </row>
    <row r="209" spans="1:56" s="69" customFormat="1" ht="15.6" hidden="1" x14ac:dyDescent="0.3">
      <c r="A209" s="14" t="s">
        <v>85</v>
      </c>
      <c r="B209" s="5" t="s">
        <v>84</v>
      </c>
      <c r="C209" s="99"/>
      <c r="D209" s="100"/>
      <c r="E209" s="495">
        <v>0</v>
      </c>
      <c r="F209" s="495">
        <v>0</v>
      </c>
      <c r="G209" s="506">
        <f>SUM(C209:D209)</f>
        <v>0</v>
      </c>
      <c r="H209" s="507"/>
      <c r="I209" s="508"/>
      <c r="J209" s="495">
        <v>0</v>
      </c>
      <c r="K209" s="495">
        <v>0</v>
      </c>
      <c r="L209" s="506">
        <f>SUM(G209:I209)</f>
        <v>0</v>
      </c>
      <c r="M209" s="507"/>
      <c r="N209" s="508"/>
      <c r="O209" s="508"/>
      <c r="P209" s="506">
        <f>SUM(L209:O209)</f>
        <v>0</v>
      </c>
      <c r="Q209" s="507"/>
      <c r="R209" s="508"/>
      <c r="S209" s="508"/>
      <c r="T209" s="506">
        <f>SUM(P209:S209)</f>
        <v>0</v>
      </c>
      <c r="U209" s="507"/>
      <c r="V209" s="508"/>
      <c r="W209" s="508"/>
      <c r="X209" s="506">
        <f>SUM(T209:W209)</f>
        <v>0</v>
      </c>
      <c r="Y209" s="507"/>
      <c r="Z209" s="508"/>
      <c r="AA209" s="508"/>
      <c r="AB209" s="506">
        <f>SUM(X209:AA209)</f>
        <v>0</v>
      </c>
      <c r="AC209" s="507"/>
      <c r="AD209" s="508"/>
      <c r="AE209" s="508"/>
      <c r="AF209" s="506">
        <f>SUM(AB209:AE209)</f>
        <v>0</v>
      </c>
      <c r="AG209" s="507"/>
      <c r="AH209" s="508"/>
      <c r="AI209" s="508"/>
      <c r="AJ209" s="506">
        <f>SUM(AF209:AI209)</f>
        <v>0</v>
      </c>
      <c r="AK209" s="507"/>
      <c r="AL209" s="508"/>
      <c r="AM209" s="508"/>
      <c r="AN209" s="506">
        <f>SUM(AJ209:AM209)</f>
        <v>0</v>
      </c>
      <c r="AO209" s="507"/>
      <c r="AP209" s="508"/>
      <c r="AQ209" s="508"/>
      <c r="AR209" s="506">
        <f>SUM(AN209:AQ209)</f>
        <v>0</v>
      </c>
      <c r="AS209" s="507"/>
      <c r="AT209" s="508"/>
      <c r="AU209" s="508"/>
      <c r="AV209" s="506">
        <f>SUM(AR209:AU209)</f>
        <v>0</v>
      </c>
      <c r="AW209" s="507"/>
      <c r="AX209" s="508"/>
      <c r="AY209" s="508"/>
      <c r="AZ209" s="509">
        <f>SUM(AV209:AY209)</f>
        <v>0</v>
      </c>
      <c r="BA209" s="742">
        <f t="shared" si="125"/>
        <v>0</v>
      </c>
      <c r="BB209" s="440">
        <v>0</v>
      </c>
      <c r="BC209" s="440">
        <v>0</v>
      </c>
      <c r="BD209" s="510"/>
    </row>
    <row r="210" spans="1:56" s="69" customFormat="1" ht="15.6" hidden="1" x14ac:dyDescent="0.3">
      <c r="A210" s="14" t="s">
        <v>83</v>
      </c>
      <c r="B210" s="5" t="s">
        <v>82</v>
      </c>
      <c r="C210" s="99"/>
      <c r="D210" s="100"/>
      <c r="E210" s="495">
        <v>0</v>
      </c>
      <c r="F210" s="495">
        <v>0</v>
      </c>
      <c r="G210" s="506">
        <f>SUM(C210:D210)</f>
        <v>0</v>
      </c>
      <c r="H210" s="507"/>
      <c r="I210" s="508"/>
      <c r="J210" s="495">
        <v>0</v>
      </c>
      <c r="K210" s="495">
        <v>0</v>
      </c>
      <c r="L210" s="506">
        <f>SUM(G210:I210)</f>
        <v>0</v>
      </c>
      <c r="M210" s="507"/>
      <c r="N210" s="508"/>
      <c r="O210" s="508"/>
      <c r="P210" s="506">
        <f>SUM(L210:O210)</f>
        <v>0</v>
      </c>
      <c r="Q210" s="507"/>
      <c r="R210" s="508"/>
      <c r="S210" s="508"/>
      <c r="T210" s="506">
        <f>SUM(P210:S210)</f>
        <v>0</v>
      </c>
      <c r="U210" s="507"/>
      <c r="V210" s="508"/>
      <c r="W210" s="508"/>
      <c r="X210" s="506">
        <f>SUM(T210:W210)</f>
        <v>0</v>
      </c>
      <c r="Y210" s="507"/>
      <c r="Z210" s="508"/>
      <c r="AA210" s="508"/>
      <c r="AB210" s="506">
        <f>SUM(X210:AA210)</f>
        <v>0</v>
      </c>
      <c r="AC210" s="507"/>
      <c r="AD210" s="508"/>
      <c r="AE210" s="508"/>
      <c r="AF210" s="506">
        <f>SUM(AB210:AE210)</f>
        <v>0</v>
      </c>
      <c r="AG210" s="507"/>
      <c r="AH210" s="508"/>
      <c r="AI210" s="508"/>
      <c r="AJ210" s="506">
        <f>SUM(AF210:AI210)</f>
        <v>0</v>
      </c>
      <c r="AK210" s="507"/>
      <c r="AL210" s="508"/>
      <c r="AM210" s="508"/>
      <c r="AN210" s="506">
        <f>SUM(AJ210:AM210)</f>
        <v>0</v>
      </c>
      <c r="AO210" s="507"/>
      <c r="AP210" s="508"/>
      <c r="AQ210" s="508"/>
      <c r="AR210" s="506">
        <f>SUM(AN210:AQ210)</f>
        <v>0</v>
      </c>
      <c r="AS210" s="507"/>
      <c r="AT210" s="508"/>
      <c r="AU210" s="508"/>
      <c r="AV210" s="506">
        <f>SUM(AR210:AU210)</f>
        <v>0</v>
      </c>
      <c r="AW210" s="507"/>
      <c r="AX210" s="508"/>
      <c r="AY210" s="508"/>
      <c r="AZ210" s="509">
        <f>SUM(AV210:AY210)</f>
        <v>0</v>
      </c>
      <c r="BA210" s="742">
        <f t="shared" si="125"/>
        <v>0</v>
      </c>
      <c r="BB210" s="440">
        <v>0</v>
      </c>
      <c r="BC210" s="440">
        <v>0</v>
      </c>
      <c r="BD210" s="510"/>
    </row>
    <row r="211" spans="1:56" s="69" customFormat="1" ht="26.4" hidden="1" x14ac:dyDescent="0.3">
      <c r="A211" s="14" t="s">
        <v>81</v>
      </c>
      <c r="B211" s="5" t="s">
        <v>80</v>
      </c>
      <c r="C211" s="99"/>
      <c r="D211" s="100"/>
      <c r="E211" s="495">
        <v>0</v>
      </c>
      <c r="F211" s="495">
        <v>0</v>
      </c>
      <c r="G211" s="506">
        <f>SUM(C211:D211)</f>
        <v>0</v>
      </c>
      <c r="H211" s="507"/>
      <c r="I211" s="508"/>
      <c r="J211" s="495">
        <v>0</v>
      </c>
      <c r="K211" s="495">
        <v>0</v>
      </c>
      <c r="L211" s="506">
        <f>SUM(G211:I211)</f>
        <v>0</v>
      </c>
      <c r="M211" s="507"/>
      <c r="N211" s="508"/>
      <c r="O211" s="508"/>
      <c r="P211" s="506">
        <f>SUM(L211:O211)</f>
        <v>0</v>
      </c>
      <c r="Q211" s="507"/>
      <c r="R211" s="508"/>
      <c r="S211" s="508"/>
      <c r="T211" s="506">
        <f>SUM(P211:S211)</f>
        <v>0</v>
      </c>
      <c r="U211" s="507"/>
      <c r="V211" s="508"/>
      <c r="W211" s="508"/>
      <c r="X211" s="506">
        <f>SUM(T211:W211)</f>
        <v>0</v>
      </c>
      <c r="Y211" s="507"/>
      <c r="Z211" s="508"/>
      <c r="AA211" s="508"/>
      <c r="AB211" s="506">
        <f>SUM(X211:AA211)</f>
        <v>0</v>
      </c>
      <c r="AC211" s="507"/>
      <c r="AD211" s="508"/>
      <c r="AE211" s="508"/>
      <c r="AF211" s="506">
        <f>SUM(AB211:AE211)</f>
        <v>0</v>
      </c>
      <c r="AG211" s="507"/>
      <c r="AH211" s="508"/>
      <c r="AI211" s="508"/>
      <c r="AJ211" s="506">
        <f>SUM(AF211:AI211)</f>
        <v>0</v>
      </c>
      <c r="AK211" s="507"/>
      <c r="AL211" s="508"/>
      <c r="AM211" s="508"/>
      <c r="AN211" s="506">
        <f>SUM(AJ211:AM211)</f>
        <v>0</v>
      </c>
      <c r="AO211" s="507"/>
      <c r="AP211" s="508"/>
      <c r="AQ211" s="508"/>
      <c r="AR211" s="506">
        <f>SUM(AN211:AQ211)</f>
        <v>0</v>
      </c>
      <c r="AS211" s="507"/>
      <c r="AT211" s="508"/>
      <c r="AU211" s="508"/>
      <c r="AV211" s="506">
        <f>SUM(AR211:AU211)</f>
        <v>0</v>
      </c>
      <c r="AW211" s="507"/>
      <c r="AX211" s="508"/>
      <c r="AY211" s="508"/>
      <c r="AZ211" s="509">
        <f>SUM(AV211:AY211)</f>
        <v>0</v>
      </c>
      <c r="BA211" s="742">
        <f t="shared" si="125"/>
        <v>0</v>
      </c>
      <c r="BB211" s="440">
        <v>0</v>
      </c>
      <c r="BC211" s="440">
        <v>0</v>
      </c>
      <c r="BD211" s="510"/>
    </row>
    <row r="212" spans="1:56" s="60" customFormat="1" ht="15.6" hidden="1" x14ac:dyDescent="0.3">
      <c r="A212" s="4" t="s">
        <v>79</v>
      </c>
      <c r="B212" s="3" t="s">
        <v>78</v>
      </c>
      <c r="C212" s="101">
        <f>SUM(C207:C211)</f>
        <v>0</v>
      </c>
      <c r="D212" s="102">
        <f>SUM(D207:D211)</f>
        <v>0</v>
      </c>
      <c r="E212" s="495">
        <v>0</v>
      </c>
      <c r="F212" s="495">
        <v>0</v>
      </c>
      <c r="G212" s="496">
        <f>IF((SUM(C212:D212))=SUM(G207:G211),SUM(G207:G211),"HIBA!")</f>
        <v>0</v>
      </c>
      <c r="H212" s="493">
        <f>SUM(H207:H211)</f>
        <v>0</v>
      </c>
      <c r="I212" s="494">
        <f>SUM(I207:I211)</f>
        <v>0</v>
      </c>
      <c r="J212" s="495">
        <v>0</v>
      </c>
      <c r="K212" s="495">
        <v>0</v>
      </c>
      <c r="L212" s="496">
        <f>IF((SUM(G212:I212))=SUM(L207:L211),SUM(L207:L211),"HIBA!")</f>
        <v>0</v>
      </c>
      <c r="M212" s="493">
        <f>SUM(M207:M211)</f>
        <v>0</v>
      </c>
      <c r="N212" s="494">
        <f>SUM(N207:N211)</f>
        <v>0</v>
      </c>
      <c r="O212" s="494">
        <f>SUM(O207:O211)</f>
        <v>0</v>
      </c>
      <c r="P212" s="496">
        <f>IF((SUM(L212:O212))=SUM(P207:P211),SUM(P207:P211),"HIBA!")</f>
        <v>0</v>
      </c>
      <c r="Q212" s="493">
        <f>SUM(Q207:Q211)</f>
        <v>0</v>
      </c>
      <c r="R212" s="494">
        <f>SUM(R207:R211)</f>
        <v>0</v>
      </c>
      <c r="S212" s="494">
        <f>SUM(S207:S211)</f>
        <v>0</v>
      </c>
      <c r="T212" s="496">
        <f>IF((SUM(P212:S212))=SUM(T207:T211),SUM(T207:T211),"HIBA!")</f>
        <v>0</v>
      </c>
      <c r="U212" s="493">
        <f>SUM(U207:U211)</f>
        <v>0</v>
      </c>
      <c r="V212" s="494">
        <f>SUM(V207:V211)</f>
        <v>0</v>
      </c>
      <c r="W212" s="494">
        <f>SUM(W207:W211)</f>
        <v>0</v>
      </c>
      <c r="X212" s="496">
        <f>IF((SUM(T212:W212))=SUM(X207:X211),SUM(X207:X211),"HIBA!")</f>
        <v>0</v>
      </c>
      <c r="Y212" s="493">
        <f>SUM(Y207:Y211)</f>
        <v>0</v>
      </c>
      <c r="Z212" s="494">
        <f>SUM(Z207:Z211)</f>
        <v>0</v>
      </c>
      <c r="AA212" s="494">
        <f>SUM(AA207:AA211)</f>
        <v>0</v>
      </c>
      <c r="AB212" s="496">
        <f>IF((SUM(X212:AA212))=SUM(AB207:AB211),SUM(AB207:AB211),"HIBA!")</f>
        <v>0</v>
      </c>
      <c r="AC212" s="493">
        <f>SUM(AC207:AC211)</f>
        <v>0</v>
      </c>
      <c r="AD212" s="494">
        <f>SUM(AD207:AD211)</f>
        <v>0</v>
      </c>
      <c r="AE212" s="494">
        <f>SUM(AE207:AE211)</f>
        <v>0</v>
      </c>
      <c r="AF212" s="496">
        <f>IF((SUM(AB212:AE212))=SUM(AF207:AF211),SUM(AF207:AF211),"HIBA!")</f>
        <v>0</v>
      </c>
      <c r="AG212" s="493">
        <f>SUM(AG207:AG211)</f>
        <v>0</v>
      </c>
      <c r="AH212" s="494">
        <f>SUM(AH207:AH211)</f>
        <v>0</v>
      </c>
      <c r="AI212" s="494">
        <f>SUM(AI207:AI211)</f>
        <v>0</v>
      </c>
      <c r="AJ212" s="496">
        <f>IF((SUM(AF212:AI212))=SUM(AJ207:AJ211),SUM(AJ207:AJ211),"HIBA!")</f>
        <v>0</v>
      </c>
      <c r="AK212" s="493">
        <f>SUM(AK207:AK211)</f>
        <v>0</v>
      </c>
      <c r="AL212" s="494">
        <f>SUM(AL207:AL211)</f>
        <v>0</v>
      </c>
      <c r="AM212" s="494">
        <f>SUM(AM207:AM211)</f>
        <v>0</v>
      </c>
      <c r="AN212" s="496">
        <f>IF((SUM(AJ212:AM212))=SUM(AN207:AN211),SUM(AN207:AN211),"HIBA!")</f>
        <v>0</v>
      </c>
      <c r="AO212" s="493">
        <f>SUM(AO207:AO211)</f>
        <v>0</v>
      </c>
      <c r="AP212" s="494">
        <f>SUM(AP207:AP211)</f>
        <v>0</v>
      </c>
      <c r="AQ212" s="494">
        <f>SUM(AQ207:AQ211)</f>
        <v>0</v>
      </c>
      <c r="AR212" s="496">
        <f>IF((SUM(AN212:AQ212))=SUM(AR207:AR211),SUM(AR207:AR211),"HIBA!")</f>
        <v>0</v>
      </c>
      <c r="AS212" s="493">
        <f>SUM(AS207:AS211)</f>
        <v>0</v>
      </c>
      <c r="AT212" s="494">
        <f>SUM(AT207:AT211)</f>
        <v>0</v>
      </c>
      <c r="AU212" s="494">
        <f>SUM(AU207:AU211)</f>
        <v>0</v>
      </c>
      <c r="AV212" s="496">
        <f>IF((SUM(AR212:AU212))=SUM(AV207:AV211),SUM(AV207:AV211),"HIBA!")</f>
        <v>0</v>
      </c>
      <c r="AW212" s="493">
        <f>SUM(AW207:AW211)</f>
        <v>0</v>
      </c>
      <c r="AX212" s="494">
        <f>SUM(AX207:AX211)</f>
        <v>0</v>
      </c>
      <c r="AY212" s="494">
        <f>SUM(AY207:AY211)</f>
        <v>0</v>
      </c>
      <c r="AZ212" s="497">
        <f>IF((SUM(AV212:AY212))=SUM(AZ207:AZ211),SUM(AZ207:AZ211),"HIBA!")</f>
        <v>0</v>
      </c>
      <c r="BA212" s="742">
        <f t="shared" si="125"/>
        <v>0</v>
      </c>
      <c r="BB212" s="440">
        <v>0</v>
      </c>
      <c r="BC212" s="440">
        <v>0</v>
      </c>
      <c r="BD212" s="441"/>
    </row>
    <row r="213" spans="1:56" s="69" customFormat="1" ht="39.6" hidden="1" x14ac:dyDescent="0.3">
      <c r="A213" s="14" t="s">
        <v>77</v>
      </c>
      <c r="B213" s="5" t="s">
        <v>76</v>
      </c>
      <c r="C213" s="99"/>
      <c r="D213" s="100"/>
      <c r="E213" s="495">
        <v>0</v>
      </c>
      <c r="F213" s="495">
        <v>0</v>
      </c>
      <c r="G213" s="506">
        <f>SUM(C213:D213)</f>
        <v>0</v>
      </c>
      <c r="H213" s="507"/>
      <c r="I213" s="508"/>
      <c r="J213" s="495">
        <v>0</v>
      </c>
      <c r="K213" s="495">
        <v>0</v>
      </c>
      <c r="L213" s="506">
        <f>SUM(G213:I213)</f>
        <v>0</v>
      </c>
      <c r="M213" s="507"/>
      <c r="N213" s="508"/>
      <c r="O213" s="508"/>
      <c r="P213" s="506">
        <f>SUM(L213:O213)</f>
        <v>0</v>
      </c>
      <c r="Q213" s="507"/>
      <c r="R213" s="508"/>
      <c r="S213" s="508"/>
      <c r="T213" s="506">
        <f>SUM(P213:S213)</f>
        <v>0</v>
      </c>
      <c r="U213" s="507"/>
      <c r="V213" s="508"/>
      <c r="W213" s="508"/>
      <c r="X213" s="506">
        <f>SUM(T213:W213)</f>
        <v>0</v>
      </c>
      <c r="Y213" s="507"/>
      <c r="Z213" s="508"/>
      <c r="AA213" s="508"/>
      <c r="AB213" s="506">
        <f>SUM(X213:AA213)</f>
        <v>0</v>
      </c>
      <c r="AC213" s="507"/>
      <c r="AD213" s="508"/>
      <c r="AE213" s="508"/>
      <c r="AF213" s="506">
        <f>SUM(AB213:AE213)</f>
        <v>0</v>
      </c>
      <c r="AG213" s="507"/>
      <c r="AH213" s="508"/>
      <c r="AI213" s="508"/>
      <c r="AJ213" s="506">
        <f>SUM(AF213:AI213)</f>
        <v>0</v>
      </c>
      <c r="AK213" s="507"/>
      <c r="AL213" s="508"/>
      <c r="AM213" s="508"/>
      <c r="AN213" s="506">
        <f>SUM(AJ213:AM213)</f>
        <v>0</v>
      </c>
      <c r="AO213" s="507"/>
      <c r="AP213" s="508"/>
      <c r="AQ213" s="508"/>
      <c r="AR213" s="506">
        <f>SUM(AN213:AQ213)</f>
        <v>0</v>
      </c>
      <c r="AS213" s="507"/>
      <c r="AT213" s="508"/>
      <c r="AU213" s="508"/>
      <c r="AV213" s="506">
        <f>SUM(AR213:AU213)</f>
        <v>0</v>
      </c>
      <c r="AW213" s="507"/>
      <c r="AX213" s="508"/>
      <c r="AY213" s="508"/>
      <c r="AZ213" s="509">
        <f>SUM(AV213:AY213)</f>
        <v>0</v>
      </c>
      <c r="BA213" s="742">
        <f t="shared" ref="BA213:BA253" si="151">BD213-L213</f>
        <v>0</v>
      </c>
      <c r="BB213" s="440">
        <v>0</v>
      </c>
      <c r="BC213" s="440">
        <v>0</v>
      </c>
      <c r="BD213" s="510"/>
    </row>
    <row r="214" spans="1:56" s="69" customFormat="1" ht="26.4" hidden="1" x14ac:dyDescent="0.3">
      <c r="A214" s="14" t="s">
        <v>75</v>
      </c>
      <c r="B214" s="5" t="s">
        <v>74</v>
      </c>
      <c r="C214" s="99"/>
      <c r="D214" s="100"/>
      <c r="E214" s="495">
        <v>0</v>
      </c>
      <c r="F214" s="495">
        <v>0</v>
      </c>
      <c r="G214" s="506">
        <f>SUM(C214:D214)</f>
        <v>0</v>
      </c>
      <c r="H214" s="507"/>
      <c r="I214" s="508"/>
      <c r="J214" s="495">
        <v>0</v>
      </c>
      <c r="K214" s="495">
        <v>0</v>
      </c>
      <c r="L214" s="506">
        <f>SUM(G214:I214)</f>
        <v>0</v>
      </c>
      <c r="M214" s="507"/>
      <c r="N214" s="508"/>
      <c r="O214" s="508"/>
      <c r="P214" s="506">
        <f>SUM(L214:O214)</f>
        <v>0</v>
      </c>
      <c r="Q214" s="507"/>
      <c r="R214" s="508"/>
      <c r="S214" s="508"/>
      <c r="T214" s="506">
        <f>SUM(P214:S214)</f>
        <v>0</v>
      </c>
      <c r="U214" s="507"/>
      <c r="V214" s="508"/>
      <c r="W214" s="508"/>
      <c r="X214" s="506">
        <f>SUM(T214:W214)</f>
        <v>0</v>
      </c>
      <c r="Y214" s="507"/>
      <c r="Z214" s="508"/>
      <c r="AA214" s="508"/>
      <c r="AB214" s="506">
        <f>SUM(X214:AA214)</f>
        <v>0</v>
      </c>
      <c r="AC214" s="507"/>
      <c r="AD214" s="508"/>
      <c r="AE214" s="508"/>
      <c r="AF214" s="506">
        <f>SUM(AB214:AE214)</f>
        <v>0</v>
      </c>
      <c r="AG214" s="507"/>
      <c r="AH214" s="508"/>
      <c r="AI214" s="508"/>
      <c r="AJ214" s="506">
        <f>SUM(AF214:AI214)</f>
        <v>0</v>
      </c>
      <c r="AK214" s="507"/>
      <c r="AL214" s="508"/>
      <c r="AM214" s="508"/>
      <c r="AN214" s="506">
        <f>SUM(AJ214:AM214)</f>
        <v>0</v>
      </c>
      <c r="AO214" s="507"/>
      <c r="AP214" s="508"/>
      <c r="AQ214" s="508"/>
      <c r="AR214" s="506">
        <f>SUM(AN214:AQ214)</f>
        <v>0</v>
      </c>
      <c r="AS214" s="507"/>
      <c r="AT214" s="508"/>
      <c r="AU214" s="508"/>
      <c r="AV214" s="506">
        <f>SUM(AR214:AU214)</f>
        <v>0</v>
      </c>
      <c r="AW214" s="507"/>
      <c r="AX214" s="508"/>
      <c r="AY214" s="508"/>
      <c r="AZ214" s="509">
        <f>SUM(AV214:AY214)</f>
        <v>0</v>
      </c>
      <c r="BA214" s="742">
        <f t="shared" si="151"/>
        <v>0</v>
      </c>
      <c r="BB214" s="440">
        <v>0</v>
      </c>
      <c r="BC214" s="440">
        <v>0</v>
      </c>
      <c r="BD214" s="510"/>
    </row>
    <row r="215" spans="1:56" s="69" customFormat="1" ht="39.6" hidden="1" x14ac:dyDescent="0.3">
      <c r="A215" s="14" t="s">
        <v>73</v>
      </c>
      <c r="B215" s="5" t="s">
        <v>72</v>
      </c>
      <c r="C215" s="99"/>
      <c r="D215" s="100"/>
      <c r="E215" s="495">
        <v>0</v>
      </c>
      <c r="F215" s="495">
        <v>0</v>
      </c>
      <c r="G215" s="506">
        <f>SUM(C215:D215)</f>
        <v>0</v>
      </c>
      <c r="H215" s="507"/>
      <c r="I215" s="508"/>
      <c r="J215" s="495">
        <v>0</v>
      </c>
      <c r="K215" s="495">
        <v>0</v>
      </c>
      <c r="L215" s="506">
        <f>SUM(G215:I215)</f>
        <v>0</v>
      </c>
      <c r="M215" s="507"/>
      <c r="N215" s="508"/>
      <c r="O215" s="508"/>
      <c r="P215" s="506">
        <f>SUM(L215:O215)</f>
        <v>0</v>
      </c>
      <c r="Q215" s="507"/>
      <c r="R215" s="508"/>
      <c r="S215" s="508"/>
      <c r="T215" s="506">
        <f>SUM(P215:S215)</f>
        <v>0</v>
      </c>
      <c r="U215" s="507"/>
      <c r="V215" s="508"/>
      <c r="W215" s="508"/>
      <c r="X215" s="506">
        <f>SUM(T215:W215)</f>
        <v>0</v>
      </c>
      <c r="Y215" s="507"/>
      <c r="Z215" s="508"/>
      <c r="AA215" s="508"/>
      <c r="AB215" s="506">
        <f>SUM(X215:AA215)</f>
        <v>0</v>
      </c>
      <c r="AC215" s="507"/>
      <c r="AD215" s="508"/>
      <c r="AE215" s="508"/>
      <c r="AF215" s="506">
        <f>SUM(AB215:AE215)</f>
        <v>0</v>
      </c>
      <c r="AG215" s="507"/>
      <c r="AH215" s="508"/>
      <c r="AI215" s="508"/>
      <c r="AJ215" s="506">
        <f>SUM(AF215:AI215)</f>
        <v>0</v>
      </c>
      <c r="AK215" s="507"/>
      <c r="AL215" s="508"/>
      <c r="AM215" s="508"/>
      <c r="AN215" s="506">
        <f>SUM(AJ215:AM215)</f>
        <v>0</v>
      </c>
      <c r="AO215" s="507"/>
      <c r="AP215" s="508"/>
      <c r="AQ215" s="508"/>
      <c r="AR215" s="506">
        <f>SUM(AN215:AQ215)</f>
        <v>0</v>
      </c>
      <c r="AS215" s="507"/>
      <c r="AT215" s="508"/>
      <c r="AU215" s="508"/>
      <c r="AV215" s="506">
        <f>SUM(AR215:AU215)</f>
        <v>0</v>
      </c>
      <c r="AW215" s="507"/>
      <c r="AX215" s="508"/>
      <c r="AY215" s="508"/>
      <c r="AZ215" s="509">
        <f>SUM(AV215:AY215)</f>
        <v>0</v>
      </c>
      <c r="BA215" s="742">
        <f t="shared" si="151"/>
        <v>0</v>
      </c>
      <c r="BB215" s="440">
        <v>0</v>
      </c>
      <c r="BC215" s="440">
        <v>0</v>
      </c>
      <c r="BD215" s="510"/>
    </row>
    <row r="216" spans="1:56" s="69" customFormat="1" ht="39.6" hidden="1" x14ac:dyDescent="0.3">
      <c r="A216" s="14" t="s">
        <v>71</v>
      </c>
      <c r="B216" s="5" t="s">
        <v>70</v>
      </c>
      <c r="C216" s="99"/>
      <c r="D216" s="100"/>
      <c r="E216" s="495">
        <v>0</v>
      </c>
      <c r="F216" s="495">
        <v>0</v>
      </c>
      <c r="G216" s="506">
        <f>SUM(C216:D216)</f>
        <v>0</v>
      </c>
      <c r="H216" s="507"/>
      <c r="I216" s="508"/>
      <c r="J216" s="495">
        <v>0</v>
      </c>
      <c r="K216" s="495">
        <v>0</v>
      </c>
      <c r="L216" s="506">
        <f>SUM(G216:I216)</f>
        <v>0</v>
      </c>
      <c r="M216" s="507"/>
      <c r="N216" s="508"/>
      <c r="O216" s="508"/>
      <c r="P216" s="506">
        <f>SUM(L216:O216)</f>
        <v>0</v>
      </c>
      <c r="Q216" s="507"/>
      <c r="R216" s="508"/>
      <c r="S216" s="508"/>
      <c r="T216" s="506">
        <f>SUM(P216:S216)</f>
        <v>0</v>
      </c>
      <c r="U216" s="507"/>
      <c r="V216" s="508"/>
      <c r="W216" s="508"/>
      <c r="X216" s="506">
        <f>SUM(T216:W216)</f>
        <v>0</v>
      </c>
      <c r="Y216" s="507"/>
      <c r="Z216" s="508"/>
      <c r="AA216" s="508"/>
      <c r="AB216" s="506">
        <f>SUM(X216:AA216)</f>
        <v>0</v>
      </c>
      <c r="AC216" s="507"/>
      <c r="AD216" s="508"/>
      <c r="AE216" s="508"/>
      <c r="AF216" s="506">
        <f>SUM(AB216:AE216)</f>
        <v>0</v>
      </c>
      <c r="AG216" s="507"/>
      <c r="AH216" s="508"/>
      <c r="AI216" s="508"/>
      <c r="AJ216" s="506">
        <f>SUM(AF216:AI216)</f>
        <v>0</v>
      </c>
      <c r="AK216" s="507"/>
      <c r="AL216" s="508"/>
      <c r="AM216" s="508"/>
      <c r="AN216" s="506">
        <f>SUM(AJ216:AM216)</f>
        <v>0</v>
      </c>
      <c r="AO216" s="507"/>
      <c r="AP216" s="508"/>
      <c r="AQ216" s="508"/>
      <c r="AR216" s="506">
        <f>SUM(AN216:AQ216)</f>
        <v>0</v>
      </c>
      <c r="AS216" s="507"/>
      <c r="AT216" s="508"/>
      <c r="AU216" s="508"/>
      <c r="AV216" s="506">
        <f>SUM(AR216:AU216)</f>
        <v>0</v>
      </c>
      <c r="AW216" s="507"/>
      <c r="AX216" s="508"/>
      <c r="AY216" s="508"/>
      <c r="AZ216" s="509">
        <f>SUM(AV216:AY216)</f>
        <v>0</v>
      </c>
      <c r="BA216" s="742">
        <f t="shared" si="151"/>
        <v>0</v>
      </c>
      <c r="BB216" s="440">
        <v>0</v>
      </c>
      <c r="BC216" s="440">
        <v>0</v>
      </c>
      <c r="BD216" s="510"/>
    </row>
    <row r="217" spans="1:56" s="69" customFormat="1" ht="15.6" hidden="1" x14ac:dyDescent="0.3">
      <c r="A217" s="14" t="s">
        <v>69</v>
      </c>
      <c r="B217" s="5" t="s">
        <v>68</v>
      </c>
      <c r="C217" s="99">
        <v>0</v>
      </c>
      <c r="D217" s="100"/>
      <c r="E217" s="495">
        <v>0</v>
      </c>
      <c r="F217" s="495">
        <v>0</v>
      </c>
      <c r="G217" s="506">
        <f>SUM(C217:D217)</f>
        <v>0</v>
      </c>
      <c r="H217" s="507"/>
      <c r="I217" s="508"/>
      <c r="J217" s="495">
        <v>0</v>
      </c>
      <c r="K217" s="495">
        <v>0</v>
      </c>
      <c r="L217" s="506">
        <f>SUM(G217:I217)</f>
        <v>0</v>
      </c>
      <c r="M217" s="507"/>
      <c r="N217" s="508"/>
      <c r="O217" s="508"/>
      <c r="P217" s="506">
        <f>SUM(L217:O217)</f>
        <v>0</v>
      </c>
      <c r="Q217" s="507"/>
      <c r="R217" s="508"/>
      <c r="S217" s="508"/>
      <c r="T217" s="506">
        <f>SUM(P217:S217)</f>
        <v>0</v>
      </c>
      <c r="U217" s="507"/>
      <c r="V217" s="508"/>
      <c r="W217" s="508"/>
      <c r="X217" s="506">
        <f>SUM(T217:W217)</f>
        <v>0</v>
      </c>
      <c r="Y217" s="507"/>
      <c r="Z217" s="508"/>
      <c r="AA217" s="508"/>
      <c r="AB217" s="506">
        <f>SUM(X217:AA217)</f>
        <v>0</v>
      </c>
      <c r="AC217" s="507"/>
      <c r="AD217" s="508"/>
      <c r="AE217" s="508"/>
      <c r="AF217" s="506">
        <f>SUM(AB217:AE217)</f>
        <v>0</v>
      </c>
      <c r="AG217" s="507"/>
      <c r="AH217" s="508"/>
      <c r="AI217" s="508"/>
      <c r="AJ217" s="506">
        <f>SUM(AF217:AI217)</f>
        <v>0</v>
      </c>
      <c r="AK217" s="507"/>
      <c r="AL217" s="508"/>
      <c r="AM217" s="508"/>
      <c r="AN217" s="506">
        <f>SUM(AJ217:AM217)</f>
        <v>0</v>
      </c>
      <c r="AO217" s="507"/>
      <c r="AP217" s="508"/>
      <c r="AQ217" s="508"/>
      <c r="AR217" s="506">
        <f>SUM(AN217:AQ217)</f>
        <v>0</v>
      </c>
      <c r="AS217" s="507"/>
      <c r="AT217" s="508"/>
      <c r="AU217" s="508"/>
      <c r="AV217" s="506">
        <f>SUM(AR217:AU217)</f>
        <v>0</v>
      </c>
      <c r="AW217" s="507"/>
      <c r="AX217" s="508"/>
      <c r="AY217" s="508"/>
      <c r="AZ217" s="509">
        <f>SUM(AV217:AY217)</f>
        <v>0</v>
      </c>
      <c r="BA217" s="742">
        <f t="shared" si="151"/>
        <v>0</v>
      </c>
      <c r="BB217" s="440">
        <v>0</v>
      </c>
      <c r="BC217" s="440">
        <v>0</v>
      </c>
      <c r="BD217" s="510"/>
    </row>
    <row r="218" spans="1:56" s="60" customFormat="1" ht="15.6" hidden="1" x14ac:dyDescent="0.3">
      <c r="A218" s="4" t="s">
        <v>67</v>
      </c>
      <c r="B218" s="3" t="s">
        <v>66</v>
      </c>
      <c r="C218" s="101">
        <f>SUM(C213:C217)</f>
        <v>0</v>
      </c>
      <c r="D218" s="102">
        <f>SUM(D213:D217)</f>
        <v>0</v>
      </c>
      <c r="E218" s="495">
        <v>0</v>
      </c>
      <c r="F218" s="495">
        <v>0</v>
      </c>
      <c r="G218" s="496">
        <f>IF((SUM(C218:D218))=SUM(G213:G217),SUM(G213:G217),"HIBA!")</f>
        <v>0</v>
      </c>
      <c r="H218" s="493">
        <f>SUM(H213:H217)</f>
        <v>0</v>
      </c>
      <c r="I218" s="494">
        <f>SUM(I213:I217)</f>
        <v>0</v>
      </c>
      <c r="J218" s="495">
        <v>0</v>
      </c>
      <c r="K218" s="495">
        <v>0</v>
      </c>
      <c r="L218" s="496">
        <f>IF((SUM(G218:I218))=SUM(L213:L217),SUM(L213:L217),"HIBA!")</f>
        <v>0</v>
      </c>
      <c r="M218" s="493">
        <f>SUM(M213:M217)</f>
        <v>0</v>
      </c>
      <c r="N218" s="494">
        <f>SUM(N213:N217)</f>
        <v>0</v>
      </c>
      <c r="O218" s="494">
        <f>SUM(O213:O217)</f>
        <v>0</v>
      </c>
      <c r="P218" s="496">
        <f>IF((SUM(L218:O218))=SUM(P213:P217),SUM(P213:P217),"HIBA!")</f>
        <v>0</v>
      </c>
      <c r="Q218" s="493">
        <f>SUM(Q213:Q217)</f>
        <v>0</v>
      </c>
      <c r="R218" s="494">
        <f>SUM(R213:R217)</f>
        <v>0</v>
      </c>
      <c r="S218" s="494">
        <f>SUM(S213:S217)</f>
        <v>0</v>
      </c>
      <c r="T218" s="496">
        <f>IF((SUM(P218:S218))=SUM(T213:T217),SUM(T213:T217),"HIBA!")</f>
        <v>0</v>
      </c>
      <c r="U218" s="493">
        <f>SUM(U213:U217)</f>
        <v>0</v>
      </c>
      <c r="V218" s="494">
        <f>SUM(V213:V217)</f>
        <v>0</v>
      </c>
      <c r="W218" s="494">
        <f>SUM(W213:W217)</f>
        <v>0</v>
      </c>
      <c r="X218" s="496">
        <f>IF((SUM(T218:W218))=SUM(X213:X217),SUM(X213:X217),"HIBA!")</f>
        <v>0</v>
      </c>
      <c r="Y218" s="493">
        <f>SUM(Y213:Y217)</f>
        <v>0</v>
      </c>
      <c r="Z218" s="494">
        <f>SUM(Z213:Z217)</f>
        <v>0</v>
      </c>
      <c r="AA218" s="494">
        <f>SUM(AA213:AA217)</f>
        <v>0</v>
      </c>
      <c r="AB218" s="496">
        <f>IF((SUM(X218:AA218))=SUM(AB213:AB217),SUM(AB213:AB217),"HIBA!")</f>
        <v>0</v>
      </c>
      <c r="AC218" s="493">
        <f>SUM(AC213:AC217)</f>
        <v>0</v>
      </c>
      <c r="AD218" s="494">
        <f>SUM(AD213:AD217)</f>
        <v>0</v>
      </c>
      <c r="AE218" s="494">
        <f>SUM(AE213:AE217)</f>
        <v>0</v>
      </c>
      <c r="AF218" s="496">
        <f>IF((SUM(AB218:AE218))=SUM(AF213:AF217),SUM(AF213:AF217),"HIBA!")</f>
        <v>0</v>
      </c>
      <c r="AG218" s="493">
        <f>SUM(AG213:AG217)</f>
        <v>0</v>
      </c>
      <c r="AH218" s="494">
        <f>SUM(AH213:AH217)</f>
        <v>0</v>
      </c>
      <c r="AI218" s="494">
        <f>SUM(AI213:AI217)</f>
        <v>0</v>
      </c>
      <c r="AJ218" s="496">
        <f>IF((SUM(AF218:AI218))=SUM(AJ213:AJ217),SUM(AJ213:AJ217),"HIBA!")</f>
        <v>0</v>
      </c>
      <c r="AK218" s="493">
        <f>SUM(AK213:AK217)</f>
        <v>0</v>
      </c>
      <c r="AL218" s="494">
        <f>SUM(AL213:AL217)</f>
        <v>0</v>
      </c>
      <c r="AM218" s="494">
        <f>SUM(AM213:AM217)</f>
        <v>0</v>
      </c>
      <c r="AN218" s="496">
        <f>IF((SUM(AJ218:AM218))=SUM(AN213:AN217),SUM(AN213:AN217),"HIBA!")</f>
        <v>0</v>
      </c>
      <c r="AO218" s="493">
        <f>SUM(AO213:AO217)</f>
        <v>0</v>
      </c>
      <c r="AP218" s="494">
        <f>SUM(AP213:AP217)</f>
        <v>0</v>
      </c>
      <c r="AQ218" s="494">
        <f>SUM(AQ213:AQ217)</f>
        <v>0</v>
      </c>
      <c r="AR218" s="496">
        <f>IF((SUM(AN218:AQ218))=SUM(AR213:AR217),SUM(AR213:AR217),"HIBA!")</f>
        <v>0</v>
      </c>
      <c r="AS218" s="493">
        <f>SUM(AS213:AS217)</f>
        <v>0</v>
      </c>
      <c r="AT218" s="494">
        <f>SUM(AT213:AT217)</f>
        <v>0</v>
      </c>
      <c r="AU218" s="494">
        <f>SUM(AU213:AU217)</f>
        <v>0</v>
      </c>
      <c r="AV218" s="496">
        <f>IF((SUM(AR218:AU218))=SUM(AV213:AV217),SUM(AV213:AV217),"HIBA!")</f>
        <v>0</v>
      </c>
      <c r="AW218" s="493">
        <f>SUM(AW213:AW217)</f>
        <v>0</v>
      </c>
      <c r="AX218" s="494">
        <f>SUM(AX213:AX217)</f>
        <v>0</v>
      </c>
      <c r="AY218" s="494">
        <f>SUM(AY213:AY217)</f>
        <v>0</v>
      </c>
      <c r="AZ218" s="497">
        <f>IF((SUM(AV218:AY218))=SUM(AZ213:AZ217),SUM(AZ213:AZ217),"HIBA!")</f>
        <v>0</v>
      </c>
      <c r="BA218" s="742">
        <f t="shared" si="151"/>
        <v>0</v>
      </c>
      <c r="BB218" s="440">
        <v>0</v>
      </c>
      <c r="BC218" s="440">
        <v>0</v>
      </c>
      <c r="BD218" s="441"/>
    </row>
    <row r="219" spans="1:56" s="75" customFormat="1" ht="31.2" hidden="1" x14ac:dyDescent="0.3">
      <c r="A219" s="71" t="s">
        <v>65</v>
      </c>
      <c r="B219" s="13"/>
      <c r="C219" s="104">
        <f>SUM(C206+C212+C218)</f>
        <v>0</v>
      </c>
      <c r="D219" s="105">
        <f>SUM(D206+D212+D218)</f>
        <v>0</v>
      </c>
      <c r="E219" s="495">
        <v>0</v>
      </c>
      <c r="F219" s="495">
        <v>0</v>
      </c>
      <c r="G219" s="106">
        <f>IF((SUM(C219:D219))=(G218+G212+G206),SUM(G218+G212+G206),"HIBA!")</f>
        <v>0</v>
      </c>
      <c r="H219" s="104">
        <f>SUM(H206+H212+H218)</f>
        <v>0</v>
      </c>
      <c r="I219" s="105">
        <f>SUM(I206+I212+I218)</f>
        <v>0</v>
      </c>
      <c r="J219" s="495">
        <v>0</v>
      </c>
      <c r="K219" s="495">
        <v>0</v>
      </c>
      <c r="L219" s="106">
        <f>IF((SUM(G219:I219))=(L218+L212+L206),SUM(L218+L212+L206),"HIBA!")</f>
        <v>0</v>
      </c>
      <c r="M219" s="104">
        <f>SUM(M206+M212+M218)</f>
        <v>0</v>
      </c>
      <c r="N219" s="105">
        <f>SUM(N206+N212+N218)</f>
        <v>0</v>
      </c>
      <c r="O219" s="105">
        <f>SUM(O206+O212+O218)</f>
        <v>0</v>
      </c>
      <c r="P219" s="106">
        <f>IF((SUM(L219:O219))=(P218+P212+P206),SUM(P218+P212+P206),"HIBA!")</f>
        <v>0</v>
      </c>
      <c r="Q219" s="104">
        <f>SUM(Q206+Q212+Q218)</f>
        <v>0</v>
      </c>
      <c r="R219" s="105">
        <f>SUM(R206+R212+R218)</f>
        <v>0</v>
      </c>
      <c r="S219" s="105">
        <f>SUM(S206+S212+S218)</f>
        <v>0</v>
      </c>
      <c r="T219" s="106">
        <f>IF((SUM(P219:S219))=(T218+T212+T206),SUM(T218+T212+T206),"HIBA!")</f>
        <v>0</v>
      </c>
      <c r="U219" s="104">
        <f>SUM(U206+U212+U218)</f>
        <v>0</v>
      </c>
      <c r="V219" s="105">
        <f>SUM(V206+V212+V218)</f>
        <v>0</v>
      </c>
      <c r="W219" s="105">
        <f>SUM(W206+W212+W218)</f>
        <v>0</v>
      </c>
      <c r="X219" s="106">
        <f>IF((SUM(T219:W219))=(X218+X212+X206),SUM(X218+X212+X206),"HIBA!")</f>
        <v>0</v>
      </c>
      <c r="Y219" s="104">
        <f>SUM(Y206+Y212+Y218)</f>
        <v>0</v>
      </c>
      <c r="Z219" s="105">
        <f>SUM(Z206+Z212+Z218)</f>
        <v>0</v>
      </c>
      <c r="AA219" s="105">
        <f>SUM(AA206+AA212+AA218)</f>
        <v>0</v>
      </c>
      <c r="AB219" s="106">
        <f>IF((SUM(X219:AA219))=(AB218+AB212+AB206),SUM(AB218+AB212+AB206),"HIBA!")</f>
        <v>0</v>
      </c>
      <c r="AC219" s="104">
        <f>SUM(AC206+AC212+AC218)</f>
        <v>0</v>
      </c>
      <c r="AD219" s="105">
        <f>SUM(AD206+AD212+AD218)</f>
        <v>0</v>
      </c>
      <c r="AE219" s="105">
        <f>SUM(AE206+AE212+AE218)</f>
        <v>0</v>
      </c>
      <c r="AF219" s="106">
        <f>IF((SUM(AB219:AE219))=(AF218+AF212+AF206),SUM(AF218+AF212+AF206),"HIBA!")</f>
        <v>0</v>
      </c>
      <c r="AG219" s="104">
        <f>SUM(AG206+AG212+AG218)</f>
        <v>0</v>
      </c>
      <c r="AH219" s="105">
        <f>SUM(AH206+AH212+AH218)</f>
        <v>0</v>
      </c>
      <c r="AI219" s="105">
        <f>SUM(AI206+AI212+AI218)</f>
        <v>0</v>
      </c>
      <c r="AJ219" s="106">
        <f>IF((SUM(AF219:AI219))=(AJ218+AJ212+AJ206),SUM(AJ218+AJ212+AJ206),"HIBA!")</f>
        <v>0</v>
      </c>
      <c r="AK219" s="104">
        <f>SUM(AK206+AK212+AK218)</f>
        <v>0</v>
      </c>
      <c r="AL219" s="105">
        <f>SUM(AL206+AL212+AL218)</f>
        <v>0</v>
      </c>
      <c r="AM219" s="105">
        <f>SUM(AM206+AM212+AM218)</f>
        <v>0</v>
      </c>
      <c r="AN219" s="106">
        <f>IF((SUM(AJ219:AM219))=(AN218+AN212+AN206),SUM(AN218+AN212+AN206),"HIBA!")</f>
        <v>0</v>
      </c>
      <c r="AO219" s="104">
        <f>SUM(AO206+AO212+AO218)</f>
        <v>0</v>
      </c>
      <c r="AP219" s="105">
        <f>SUM(AP206+AP212+AP218)</f>
        <v>0</v>
      </c>
      <c r="AQ219" s="105">
        <f>SUM(AQ206+AQ212+AQ218)</f>
        <v>0</v>
      </c>
      <c r="AR219" s="106">
        <f>IF((SUM(AN219:AQ219))=(AR218+AR212+AR206),SUM(AR218+AR212+AR206),"HIBA!")</f>
        <v>0</v>
      </c>
      <c r="AS219" s="104">
        <f>SUM(AS206+AS212+AS218)</f>
        <v>0</v>
      </c>
      <c r="AT219" s="105">
        <f>SUM(AT206+AT212+AT218)</f>
        <v>0</v>
      </c>
      <c r="AU219" s="105">
        <f>SUM(AU206+AU212+AU218)</f>
        <v>0</v>
      </c>
      <c r="AV219" s="106">
        <f>IF((SUM(AR219:AU219))=(AV218+AV212+AV206),SUM(AV218+AV212+AV206),"HIBA!")</f>
        <v>0</v>
      </c>
      <c r="AW219" s="104">
        <f>SUM(AW206+AW212+AW218)</f>
        <v>0</v>
      </c>
      <c r="AX219" s="105">
        <f>SUM(AX206+AX212+AX218)</f>
        <v>0</v>
      </c>
      <c r="AY219" s="105">
        <f>SUM(AY206+AY212+AY218)</f>
        <v>0</v>
      </c>
      <c r="AZ219" s="402">
        <f>IF((SUM(AV219:AY219))=(AZ218+AZ212+AZ206),SUM(AZ218+AZ212+AZ206),"HIBA!")</f>
        <v>0</v>
      </c>
      <c r="BA219" s="742">
        <f t="shared" si="151"/>
        <v>0</v>
      </c>
      <c r="BB219" s="440">
        <v>0</v>
      </c>
      <c r="BC219" s="440">
        <v>0</v>
      </c>
      <c r="BD219" s="460"/>
    </row>
    <row r="220" spans="1:56" s="75" customFormat="1" ht="15.6" x14ac:dyDescent="0.3">
      <c r="A220" s="12" t="s">
        <v>64</v>
      </c>
      <c r="B220" s="11" t="s">
        <v>63</v>
      </c>
      <c r="C220" s="107">
        <f>SUM(C218,C212,C206,C197,C191,C179,C163)</f>
        <v>159678366</v>
      </c>
      <c r="D220" s="108">
        <f>SUM(D218,D212,D206,D197,D191,D179,D163)</f>
        <v>0</v>
      </c>
      <c r="E220" s="495">
        <v>0</v>
      </c>
      <c r="F220" s="495">
        <v>0</v>
      </c>
      <c r="G220" s="106">
        <f>IF((SUM(C220:D220))=(G218+G212+G206+G197+G191+G179+G163),SUM(G218+G212+G206+G197+G191+G179+G163),"HIBA!")</f>
        <v>159678366</v>
      </c>
      <c r="H220" s="511">
        <f>SUM(H218,H212,H206,H197,H191,H179,H163)</f>
        <v>2643000</v>
      </c>
      <c r="I220" s="512">
        <f>SUM(I218,I212,I206,I197,I191,I179,I163)</f>
        <v>0</v>
      </c>
      <c r="J220" s="495">
        <v>0</v>
      </c>
      <c r="K220" s="495">
        <v>0</v>
      </c>
      <c r="L220" s="106">
        <f>IF((SUM(G220:I220))=(L218+L212+L206+L197+L191+L179+L163),SUM(L218+L212+L206+L197+L191+L179+L163),"HIBA!")</f>
        <v>162321366</v>
      </c>
      <c r="M220" s="511">
        <f>SUM(M218,M212,M206,M197,M191,M179,M163)</f>
        <v>0</v>
      </c>
      <c r="N220" s="512">
        <f>SUM(N218,N212,N206,N197,N191,N179,N163)</f>
        <v>0</v>
      </c>
      <c r="O220" s="512">
        <f>SUM(O218,O212,O206,O197,O191,O179,O163)</f>
        <v>0</v>
      </c>
      <c r="P220" s="106">
        <f>IF((SUM(L220:O220))=(P218+P212+P206+P197+P191+P179+P163),SUM(P218+P212+P206+P197+P191+P179+P163),"HIBA!")</f>
        <v>162321366</v>
      </c>
      <c r="Q220" s="511">
        <f>SUM(Q218,Q212,Q206,Q197,Q191,Q179,Q163)</f>
        <v>0</v>
      </c>
      <c r="R220" s="512">
        <f>SUM(R218,R212,R206,R197,R191,R179,R163)</f>
        <v>0</v>
      </c>
      <c r="S220" s="512">
        <f>SUM(S218,S212,S206,S197,S191,S179,S163)</f>
        <v>0</v>
      </c>
      <c r="T220" s="106">
        <f>IF((SUM(P220:S220))=(T218+T212+T206+T197+T191+T179+T163),SUM(T218+T212+T206+T197+T191+T179+T163),"HIBA!")</f>
        <v>162321366</v>
      </c>
      <c r="U220" s="511">
        <f>SUM(U218,U212,U206,U197,U191,U179,U163)</f>
        <v>0</v>
      </c>
      <c r="V220" s="512">
        <f>SUM(V218,V212,V206,V197,V191,V179,V163)</f>
        <v>0</v>
      </c>
      <c r="W220" s="512">
        <f>SUM(W218,W212,W206,W197,W191,W179,W163)</f>
        <v>0</v>
      </c>
      <c r="X220" s="106">
        <f>IF((SUM(T220:W220))=(X218+X212+X206+X197+X191+X179+X163),SUM(X218+X212+X206+X197+X191+X179+X163),"HIBA!")</f>
        <v>162321366</v>
      </c>
      <c r="Y220" s="511">
        <f>SUM(Y218,Y212,Y206,Y197,Y191,Y179,Y163)</f>
        <v>0</v>
      </c>
      <c r="Z220" s="512">
        <f>SUM(Z218,Z212,Z206,Z197,Z191,Z179,Z163)</f>
        <v>0</v>
      </c>
      <c r="AA220" s="512">
        <f>SUM(AA218,AA212,AA206,AA197,AA191,AA179,AA163)</f>
        <v>0</v>
      </c>
      <c r="AB220" s="106">
        <f>IF((SUM(X220:AA220))=(AB218+AB212+AB206+AB197+AB191+AB179+AB163),SUM(AB218+AB212+AB206+AB197+AB191+AB179+AB163),"HIBA!")</f>
        <v>162321366</v>
      </c>
      <c r="AC220" s="511">
        <f>SUM(AC218,AC212,AC206,AC197,AC191,AC179,AC163)</f>
        <v>0</v>
      </c>
      <c r="AD220" s="512">
        <f>SUM(AD218,AD212,AD206,AD197,AD191,AD179,AD163)</f>
        <v>0</v>
      </c>
      <c r="AE220" s="512">
        <f>SUM(AE218,AE212,AE206,AE197,AE191,AE179,AE163)</f>
        <v>0</v>
      </c>
      <c r="AF220" s="106">
        <f>IF((SUM(AB220:AE220))=(AF218+AF212+AF206+AF197+AF191+AF179+AF163),SUM(AF218+AF212+AF206+AF197+AF191+AF179+AF163),"HIBA!")</f>
        <v>162321366</v>
      </c>
      <c r="AG220" s="511">
        <f>SUM(AG218,AG212,AG206,AG197,AG191,AG179,AG163)</f>
        <v>0</v>
      </c>
      <c r="AH220" s="512">
        <f>SUM(AH218,AH212,AH206,AH197,AH191,AH179,AH163)</f>
        <v>0</v>
      </c>
      <c r="AI220" s="512">
        <f>SUM(AI218,AI212,AI206,AI197,AI191,AI179,AI163)</f>
        <v>0</v>
      </c>
      <c r="AJ220" s="106">
        <f>IF((SUM(AF220:AI220))=(AJ218+AJ212+AJ206+AJ197+AJ191+AJ179+AJ163),SUM(AJ218+AJ212+AJ206+AJ197+AJ191+AJ179+AJ163),"HIBA!")</f>
        <v>162321366</v>
      </c>
      <c r="AK220" s="511">
        <f>SUM(AK218,AK212,AK206,AK197,AK191,AK179,AK163)</f>
        <v>0</v>
      </c>
      <c r="AL220" s="512">
        <f>SUM(AL218,AL212,AL206,AL197,AL191,AL179,AL163)</f>
        <v>0</v>
      </c>
      <c r="AM220" s="512">
        <f>SUM(AM218,AM212,AM206,AM197,AM191,AM179,AM163)</f>
        <v>0</v>
      </c>
      <c r="AN220" s="106">
        <f>IF((SUM(AJ220:AM220))=(AN218+AN212+AN206+AN197+AN191+AN179+AN163),SUM(AN218+AN212+AN206+AN197+AN191+AN179+AN163),"HIBA!")</f>
        <v>162321366</v>
      </c>
      <c r="AO220" s="511">
        <f>SUM(AO218,AO212,AO206,AO197,AO191,AO179,AO163)</f>
        <v>0</v>
      </c>
      <c r="AP220" s="512">
        <f>SUM(AP218,AP212,AP206,AP197,AP191,AP179,AP163)</f>
        <v>0</v>
      </c>
      <c r="AQ220" s="512">
        <f>SUM(AQ218,AQ212,AQ206,AQ197,AQ191,AQ179,AQ163)</f>
        <v>0</v>
      </c>
      <c r="AR220" s="106">
        <f>IF((SUM(AN220:AQ220))=(AR218+AR212+AR206+AR197+AR191+AR179+AR163),SUM(AR218+AR212+AR206+AR197+AR191+AR179+AR163),"HIBA!")</f>
        <v>162321366</v>
      </c>
      <c r="AS220" s="511">
        <f>SUM(AS218,AS212,AS206,AS197,AS191,AS179,AS163)</f>
        <v>0</v>
      </c>
      <c r="AT220" s="512">
        <f>SUM(AT218,AT212,AT206,AT197,AT191,AT179,AT163)</f>
        <v>0</v>
      </c>
      <c r="AU220" s="512">
        <f>SUM(AU218,AU212,AU206,AU197,AU191,AU179,AU163)</f>
        <v>0</v>
      </c>
      <c r="AV220" s="106">
        <f>IF((SUM(AR220:AU220))=(AV218+AV212+AV206+AV197+AV191+AV179+AV163),SUM(AV218+AV212+AV206+AV197+AV191+AV179+AV163),"HIBA!")</f>
        <v>162321366</v>
      </c>
      <c r="AW220" s="511">
        <f>SUM(AW218,AW212,AW206,AW197,AW191,AW179,AW163)</f>
        <v>0</v>
      </c>
      <c r="AX220" s="512">
        <f>SUM(AX218,AX212,AX206,AX197,AX191,AX179,AX163)</f>
        <v>0</v>
      </c>
      <c r="AY220" s="512">
        <f>SUM(AY218,AY212,AY206,AY197,AY191,AY179,AY163)</f>
        <v>0</v>
      </c>
      <c r="AZ220" s="402">
        <f>IF((SUM(AV220:AY220))=(AZ218+AZ212+AZ206+AZ197+AZ191+AZ179+AZ163),SUM(AZ218+AZ212+AZ206+AZ197+AZ191+AZ179+AZ163),"HIBA!")</f>
        <v>162321366</v>
      </c>
      <c r="BA220" s="742">
        <f t="shared" si="151"/>
        <v>39318918</v>
      </c>
      <c r="BB220" s="440">
        <v>0</v>
      </c>
      <c r="BC220" s="440">
        <v>0</v>
      </c>
      <c r="BD220" s="460">
        <f>SUM(BD200)</f>
        <v>201640284</v>
      </c>
    </row>
    <row r="221" spans="1:56" s="50" customFormat="1" ht="26.4" hidden="1" x14ac:dyDescent="0.3">
      <c r="A221" s="10" t="s">
        <v>62</v>
      </c>
      <c r="B221" s="9" t="s">
        <v>61</v>
      </c>
      <c r="C221" s="92"/>
      <c r="D221" s="93"/>
      <c r="E221" s="399">
        <v>0</v>
      </c>
      <c r="F221" s="399">
        <v>0</v>
      </c>
      <c r="G221" s="94">
        <f>SUM(C221:D221)</f>
        <v>0</v>
      </c>
      <c r="H221" s="92"/>
      <c r="I221" s="93"/>
      <c r="J221" s="399">
        <v>0</v>
      </c>
      <c r="K221" s="399">
        <v>0</v>
      </c>
      <c r="L221" s="94">
        <f>SUM(G221:I221)</f>
        <v>0</v>
      </c>
      <c r="M221" s="92"/>
      <c r="N221" s="93"/>
      <c r="O221" s="93"/>
      <c r="P221" s="94">
        <f>SUM(L221:O221)</f>
        <v>0</v>
      </c>
      <c r="Q221" s="92"/>
      <c r="R221" s="93"/>
      <c r="S221" s="93"/>
      <c r="T221" s="94">
        <f>SUM(P221:S221)</f>
        <v>0</v>
      </c>
      <c r="U221" s="92"/>
      <c r="V221" s="93"/>
      <c r="W221" s="93"/>
      <c r="X221" s="94">
        <f>SUM(T221:W221)</f>
        <v>0</v>
      </c>
      <c r="Y221" s="92"/>
      <c r="Z221" s="93"/>
      <c r="AA221" s="93"/>
      <c r="AB221" s="94">
        <f>SUM(X221:AA221)</f>
        <v>0</v>
      </c>
      <c r="AC221" s="92"/>
      <c r="AD221" s="93"/>
      <c r="AE221" s="93"/>
      <c r="AF221" s="94">
        <f>SUM(AB221:AE221)</f>
        <v>0</v>
      </c>
      <c r="AG221" s="92"/>
      <c r="AH221" s="93"/>
      <c r="AI221" s="93"/>
      <c r="AJ221" s="94">
        <f>SUM(AF221:AI221)</f>
        <v>0</v>
      </c>
      <c r="AK221" s="92"/>
      <c r="AL221" s="93"/>
      <c r="AM221" s="93"/>
      <c r="AN221" s="94">
        <f>SUM(AJ221:AM221)</f>
        <v>0</v>
      </c>
      <c r="AO221" s="92"/>
      <c r="AP221" s="93"/>
      <c r="AQ221" s="93"/>
      <c r="AR221" s="94">
        <f>SUM(AN221:AQ221)</f>
        <v>0</v>
      </c>
      <c r="AS221" s="92"/>
      <c r="AT221" s="93"/>
      <c r="AU221" s="93"/>
      <c r="AV221" s="94">
        <f>SUM(AR221:AU221)</f>
        <v>0</v>
      </c>
      <c r="AW221" s="92"/>
      <c r="AX221" s="93"/>
      <c r="AY221" s="93"/>
      <c r="AZ221" s="413">
        <f>SUM(AV221:AY221)</f>
        <v>0</v>
      </c>
      <c r="BA221" s="425">
        <f t="shared" si="151"/>
        <v>0</v>
      </c>
      <c r="BB221" s="410">
        <v>0</v>
      </c>
      <c r="BC221" s="410">
        <v>0</v>
      </c>
      <c r="BD221" s="391"/>
    </row>
    <row r="222" spans="1:56" s="50" customFormat="1" ht="26.4" hidden="1" x14ac:dyDescent="0.3">
      <c r="A222" s="10" t="s">
        <v>60</v>
      </c>
      <c r="B222" s="9" t="s">
        <v>59</v>
      </c>
      <c r="C222" s="92"/>
      <c r="D222" s="93"/>
      <c r="E222" s="399">
        <v>0</v>
      </c>
      <c r="F222" s="399">
        <v>0</v>
      </c>
      <c r="G222" s="94">
        <f>SUM(C222:D222)</f>
        <v>0</v>
      </c>
      <c r="H222" s="92"/>
      <c r="I222" s="93"/>
      <c r="J222" s="399">
        <v>0</v>
      </c>
      <c r="K222" s="399">
        <v>0</v>
      </c>
      <c r="L222" s="94">
        <f>SUM(G222:I222)</f>
        <v>0</v>
      </c>
      <c r="M222" s="92"/>
      <c r="N222" s="93"/>
      <c r="O222" s="93"/>
      <c r="P222" s="94">
        <f>SUM(L222:O222)</f>
        <v>0</v>
      </c>
      <c r="Q222" s="92"/>
      <c r="R222" s="93"/>
      <c r="S222" s="93"/>
      <c r="T222" s="94">
        <f>SUM(P222:S222)</f>
        <v>0</v>
      </c>
      <c r="U222" s="92"/>
      <c r="V222" s="93"/>
      <c r="W222" s="93"/>
      <c r="X222" s="94">
        <f>SUM(T222:W222)</f>
        <v>0</v>
      </c>
      <c r="Y222" s="92"/>
      <c r="Z222" s="93"/>
      <c r="AA222" s="93"/>
      <c r="AB222" s="94">
        <f>SUM(X222:AA222)</f>
        <v>0</v>
      </c>
      <c r="AC222" s="92"/>
      <c r="AD222" s="93"/>
      <c r="AE222" s="93"/>
      <c r="AF222" s="94">
        <f>SUM(AB222:AE222)</f>
        <v>0</v>
      </c>
      <c r="AG222" s="92"/>
      <c r="AH222" s="93"/>
      <c r="AI222" s="93"/>
      <c r="AJ222" s="94">
        <f>SUM(AF222:AI222)</f>
        <v>0</v>
      </c>
      <c r="AK222" s="92"/>
      <c r="AL222" s="93"/>
      <c r="AM222" s="93"/>
      <c r="AN222" s="94">
        <f>SUM(AJ222:AM222)</f>
        <v>0</v>
      </c>
      <c r="AO222" s="92"/>
      <c r="AP222" s="93"/>
      <c r="AQ222" s="93"/>
      <c r="AR222" s="94">
        <f>SUM(AN222:AQ222)</f>
        <v>0</v>
      </c>
      <c r="AS222" s="92"/>
      <c r="AT222" s="93"/>
      <c r="AU222" s="93"/>
      <c r="AV222" s="94">
        <f>SUM(AR222:AU222)</f>
        <v>0</v>
      </c>
      <c r="AW222" s="92"/>
      <c r="AX222" s="93"/>
      <c r="AY222" s="93"/>
      <c r="AZ222" s="413">
        <f>SUM(AV222:AY222)</f>
        <v>0</v>
      </c>
      <c r="BA222" s="425">
        <f t="shared" si="151"/>
        <v>0</v>
      </c>
      <c r="BB222" s="410">
        <v>0</v>
      </c>
      <c r="BC222" s="410">
        <v>0</v>
      </c>
      <c r="BD222" s="391"/>
    </row>
    <row r="223" spans="1:56" s="50" customFormat="1" ht="26.4" hidden="1" x14ac:dyDescent="0.3">
      <c r="A223" s="10" t="s">
        <v>58</v>
      </c>
      <c r="B223" s="9" t="s">
        <v>57</v>
      </c>
      <c r="C223" s="92"/>
      <c r="D223" s="93"/>
      <c r="E223" s="399">
        <v>0</v>
      </c>
      <c r="F223" s="399">
        <v>0</v>
      </c>
      <c r="G223" s="94">
        <f>SUM(C223:D223)</f>
        <v>0</v>
      </c>
      <c r="H223" s="92"/>
      <c r="I223" s="93"/>
      <c r="J223" s="399">
        <v>0</v>
      </c>
      <c r="K223" s="399">
        <v>0</v>
      </c>
      <c r="L223" s="94">
        <f>SUM(G223:I223)</f>
        <v>0</v>
      </c>
      <c r="M223" s="92"/>
      <c r="N223" s="93"/>
      <c r="O223" s="93"/>
      <c r="P223" s="94">
        <f>SUM(L223:O223)</f>
        <v>0</v>
      </c>
      <c r="Q223" s="92"/>
      <c r="R223" s="93"/>
      <c r="S223" s="93"/>
      <c r="T223" s="94">
        <f>SUM(P223:S223)</f>
        <v>0</v>
      </c>
      <c r="U223" s="92"/>
      <c r="V223" s="93"/>
      <c r="W223" s="93"/>
      <c r="X223" s="94">
        <f>SUM(T223:W223)</f>
        <v>0</v>
      </c>
      <c r="Y223" s="92"/>
      <c r="Z223" s="93"/>
      <c r="AA223" s="93"/>
      <c r="AB223" s="94">
        <f>SUM(X223:AA223)</f>
        <v>0</v>
      </c>
      <c r="AC223" s="92"/>
      <c r="AD223" s="93"/>
      <c r="AE223" s="93"/>
      <c r="AF223" s="94">
        <f>SUM(AB223:AE223)</f>
        <v>0</v>
      </c>
      <c r="AG223" s="92"/>
      <c r="AH223" s="93"/>
      <c r="AI223" s="93"/>
      <c r="AJ223" s="94">
        <f>SUM(AF223:AI223)</f>
        <v>0</v>
      </c>
      <c r="AK223" s="92"/>
      <c r="AL223" s="93"/>
      <c r="AM223" s="93"/>
      <c r="AN223" s="94">
        <f>SUM(AJ223:AM223)</f>
        <v>0</v>
      </c>
      <c r="AO223" s="92"/>
      <c r="AP223" s="93"/>
      <c r="AQ223" s="93"/>
      <c r="AR223" s="94">
        <f>SUM(AN223:AQ223)</f>
        <v>0</v>
      </c>
      <c r="AS223" s="92"/>
      <c r="AT223" s="93"/>
      <c r="AU223" s="93"/>
      <c r="AV223" s="94">
        <f>SUM(AR223:AU223)</f>
        <v>0</v>
      </c>
      <c r="AW223" s="92"/>
      <c r="AX223" s="93"/>
      <c r="AY223" s="93"/>
      <c r="AZ223" s="413">
        <f>SUM(AV223:AY223)</f>
        <v>0</v>
      </c>
      <c r="BA223" s="425">
        <f t="shared" si="151"/>
        <v>0</v>
      </c>
      <c r="BB223" s="410">
        <v>0</v>
      </c>
      <c r="BC223" s="410">
        <v>0</v>
      </c>
      <c r="BD223" s="391"/>
    </row>
    <row r="224" spans="1:56" s="55" customFormat="1" hidden="1" x14ac:dyDescent="0.3">
      <c r="A224" s="8" t="s">
        <v>56</v>
      </c>
      <c r="B224" s="7" t="s">
        <v>55</v>
      </c>
      <c r="C224" s="95">
        <f>SUM(C221:C223)</f>
        <v>0</v>
      </c>
      <c r="D224" s="96">
        <f>SUM(D221:D223)</f>
        <v>0</v>
      </c>
      <c r="E224" s="399">
        <v>0</v>
      </c>
      <c r="F224" s="399">
        <v>0</v>
      </c>
      <c r="G224" s="97">
        <f>IF((SUM(C224:D224))=SUM(G221:G223),SUM(G221:G223),"HIBA!")</f>
        <v>0</v>
      </c>
      <c r="H224" s="95">
        <f>SUM(H221:H223)</f>
        <v>0</v>
      </c>
      <c r="I224" s="96">
        <f>SUM(I221:I223)</f>
        <v>0</v>
      </c>
      <c r="J224" s="399">
        <v>0</v>
      </c>
      <c r="K224" s="399">
        <v>0</v>
      </c>
      <c r="L224" s="97">
        <f>IF((SUM(G224:I224))=SUM(L221:L223),SUM(L221:L223),"HIBA!")</f>
        <v>0</v>
      </c>
      <c r="M224" s="95">
        <f>SUM(M221:M223)</f>
        <v>0</v>
      </c>
      <c r="N224" s="96">
        <f>SUM(N221:N223)</f>
        <v>0</v>
      </c>
      <c r="O224" s="96">
        <f>SUM(O221:O223)</f>
        <v>0</v>
      </c>
      <c r="P224" s="97">
        <f>IF((SUM(L224:O224))=SUM(P221:P223),SUM(P221:P223),"HIBA!")</f>
        <v>0</v>
      </c>
      <c r="Q224" s="95">
        <f>SUM(Q221:Q223)</f>
        <v>0</v>
      </c>
      <c r="R224" s="96">
        <f>SUM(R221:R223)</f>
        <v>0</v>
      </c>
      <c r="S224" s="96">
        <f>SUM(S221:S223)</f>
        <v>0</v>
      </c>
      <c r="T224" s="97">
        <f>IF((SUM(P224:S224))=SUM(T221:T223),SUM(T221:T223),"HIBA!")</f>
        <v>0</v>
      </c>
      <c r="U224" s="95">
        <f>SUM(U221:U223)</f>
        <v>0</v>
      </c>
      <c r="V224" s="96">
        <f>SUM(V221:V223)</f>
        <v>0</v>
      </c>
      <c r="W224" s="96">
        <f>SUM(W221:W223)</f>
        <v>0</v>
      </c>
      <c r="X224" s="97">
        <f>IF((SUM(T224:W224))=SUM(X221:X223),SUM(X221:X223),"HIBA!")</f>
        <v>0</v>
      </c>
      <c r="Y224" s="95">
        <f>SUM(Y221:Y223)</f>
        <v>0</v>
      </c>
      <c r="Z224" s="96">
        <f>SUM(Z221:Z223)</f>
        <v>0</v>
      </c>
      <c r="AA224" s="96">
        <f>SUM(AA221:AA223)</f>
        <v>0</v>
      </c>
      <c r="AB224" s="97">
        <f>IF((SUM(X224:AA224))=SUM(AB221:AB223),SUM(AB221:AB223),"HIBA!")</f>
        <v>0</v>
      </c>
      <c r="AC224" s="95">
        <f>SUM(AC221:AC223)</f>
        <v>0</v>
      </c>
      <c r="AD224" s="96">
        <f>SUM(AD221:AD223)</f>
        <v>0</v>
      </c>
      <c r="AE224" s="96">
        <f>SUM(AE221:AE223)</f>
        <v>0</v>
      </c>
      <c r="AF224" s="97">
        <f>IF((SUM(AB224:AE224))=SUM(AF221:AF223),SUM(AF221:AF223),"HIBA!")</f>
        <v>0</v>
      </c>
      <c r="AG224" s="95">
        <f>SUM(AG221:AG223)</f>
        <v>0</v>
      </c>
      <c r="AH224" s="96">
        <f>SUM(AH221:AH223)</f>
        <v>0</v>
      </c>
      <c r="AI224" s="96">
        <f>SUM(AI221:AI223)</f>
        <v>0</v>
      </c>
      <c r="AJ224" s="97">
        <f>IF((SUM(AF224:AI224))=SUM(AJ221:AJ223),SUM(AJ221:AJ223),"HIBA!")</f>
        <v>0</v>
      </c>
      <c r="AK224" s="95">
        <f>SUM(AK221:AK223)</f>
        <v>0</v>
      </c>
      <c r="AL224" s="96">
        <f>SUM(AL221:AL223)</f>
        <v>0</v>
      </c>
      <c r="AM224" s="96">
        <f>SUM(AM221:AM223)</f>
        <v>0</v>
      </c>
      <c r="AN224" s="97">
        <f>IF((SUM(AJ224:AM224))=SUM(AN221:AN223),SUM(AN221:AN223),"HIBA!")</f>
        <v>0</v>
      </c>
      <c r="AO224" s="95">
        <f>SUM(AO221:AO223)</f>
        <v>0</v>
      </c>
      <c r="AP224" s="96">
        <f>SUM(AP221:AP223)</f>
        <v>0</v>
      </c>
      <c r="AQ224" s="96">
        <f>SUM(AQ221:AQ223)</f>
        <v>0</v>
      </c>
      <c r="AR224" s="97">
        <f>IF((SUM(AN224:AQ224))=SUM(AR221:AR223),SUM(AR221:AR223),"HIBA!")</f>
        <v>0</v>
      </c>
      <c r="AS224" s="95">
        <f>SUM(AS221:AS223)</f>
        <v>0</v>
      </c>
      <c r="AT224" s="96">
        <f>SUM(AT221:AT223)</f>
        <v>0</v>
      </c>
      <c r="AU224" s="96">
        <f>SUM(AU221:AU223)</f>
        <v>0</v>
      </c>
      <c r="AV224" s="97">
        <f>IF((SUM(AR224:AU224))=SUM(AV221:AV223),SUM(AV221:AV223),"HIBA!")</f>
        <v>0</v>
      </c>
      <c r="AW224" s="95">
        <f>SUM(AW221:AW223)</f>
        <v>0</v>
      </c>
      <c r="AX224" s="96">
        <f>SUM(AX221:AX223)</f>
        <v>0</v>
      </c>
      <c r="AY224" s="96">
        <f>SUM(AY221:AY223)</f>
        <v>0</v>
      </c>
      <c r="AZ224" s="400">
        <f>IF((SUM(AV224:AY224))=SUM(AZ221:AZ223),SUM(AZ221:AZ223),"HIBA!")</f>
        <v>0</v>
      </c>
      <c r="BA224" s="425">
        <f t="shared" si="151"/>
        <v>0</v>
      </c>
      <c r="BB224" s="410">
        <v>0</v>
      </c>
      <c r="BC224" s="410">
        <v>0</v>
      </c>
      <c r="BD224" s="392"/>
    </row>
    <row r="225" spans="1:56" s="50" customFormat="1" ht="26.4" hidden="1" x14ac:dyDescent="0.3">
      <c r="A225" s="10" t="s">
        <v>54</v>
      </c>
      <c r="B225" s="9" t="s">
        <v>53</v>
      </c>
      <c r="C225" s="92"/>
      <c r="D225" s="93"/>
      <c r="E225" s="399">
        <v>0</v>
      </c>
      <c r="F225" s="399">
        <v>0</v>
      </c>
      <c r="G225" s="94">
        <f>SUM(C225:D225)</f>
        <v>0</v>
      </c>
      <c r="H225" s="92"/>
      <c r="I225" s="93"/>
      <c r="J225" s="399">
        <v>0</v>
      </c>
      <c r="K225" s="399">
        <v>0</v>
      </c>
      <c r="L225" s="94">
        <f>SUM(G225:I225)</f>
        <v>0</v>
      </c>
      <c r="M225" s="92"/>
      <c r="N225" s="93"/>
      <c r="O225" s="93"/>
      <c r="P225" s="94">
        <f>SUM(L225:O225)</f>
        <v>0</v>
      </c>
      <c r="Q225" s="92"/>
      <c r="R225" s="93"/>
      <c r="S225" s="93"/>
      <c r="T225" s="94">
        <f>SUM(P225:S225)</f>
        <v>0</v>
      </c>
      <c r="U225" s="92"/>
      <c r="V225" s="93"/>
      <c r="W225" s="93"/>
      <c r="X225" s="94">
        <f>SUM(T225:W225)</f>
        <v>0</v>
      </c>
      <c r="Y225" s="92"/>
      <c r="Z225" s="93"/>
      <c r="AA225" s="93"/>
      <c r="AB225" s="94">
        <f>SUM(X225:AA225)</f>
        <v>0</v>
      </c>
      <c r="AC225" s="92"/>
      <c r="AD225" s="93"/>
      <c r="AE225" s="93"/>
      <c r="AF225" s="94">
        <f>SUM(AB225:AE225)</f>
        <v>0</v>
      </c>
      <c r="AG225" s="92"/>
      <c r="AH225" s="93"/>
      <c r="AI225" s="93"/>
      <c r="AJ225" s="94">
        <f>SUM(AF225:AI225)</f>
        <v>0</v>
      </c>
      <c r="AK225" s="92"/>
      <c r="AL225" s="93"/>
      <c r="AM225" s="93"/>
      <c r="AN225" s="94">
        <f>SUM(AJ225:AM225)</f>
        <v>0</v>
      </c>
      <c r="AO225" s="92"/>
      <c r="AP225" s="93"/>
      <c r="AQ225" s="93"/>
      <c r="AR225" s="94">
        <f>SUM(AN225:AQ225)</f>
        <v>0</v>
      </c>
      <c r="AS225" s="92"/>
      <c r="AT225" s="93"/>
      <c r="AU225" s="93"/>
      <c r="AV225" s="94">
        <f>SUM(AR225:AU225)</f>
        <v>0</v>
      </c>
      <c r="AW225" s="92"/>
      <c r="AX225" s="93"/>
      <c r="AY225" s="93"/>
      <c r="AZ225" s="413">
        <f>SUM(AV225:AY225)</f>
        <v>0</v>
      </c>
      <c r="BA225" s="425">
        <f t="shared" si="151"/>
        <v>0</v>
      </c>
      <c r="BB225" s="410">
        <v>0</v>
      </c>
      <c r="BC225" s="410">
        <v>0</v>
      </c>
      <c r="BD225" s="391"/>
    </row>
    <row r="226" spans="1:56" s="50" customFormat="1" hidden="1" x14ac:dyDescent="0.3">
      <c r="A226" s="10" t="s">
        <v>52</v>
      </c>
      <c r="B226" s="9" t="s">
        <v>51</v>
      </c>
      <c r="C226" s="92"/>
      <c r="D226" s="93"/>
      <c r="E226" s="399">
        <v>0</v>
      </c>
      <c r="F226" s="399">
        <v>0</v>
      </c>
      <c r="G226" s="94">
        <f>SUM(C226:D226)</f>
        <v>0</v>
      </c>
      <c r="H226" s="92"/>
      <c r="I226" s="93"/>
      <c r="J226" s="399">
        <v>0</v>
      </c>
      <c r="K226" s="399">
        <v>0</v>
      </c>
      <c r="L226" s="94">
        <f>SUM(G226:I226)</f>
        <v>0</v>
      </c>
      <c r="M226" s="92"/>
      <c r="N226" s="93"/>
      <c r="O226" s="93"/>
      <c r="P226" s="94">
        <f>SUM(L226:O226)</f>
        <v>0</v>
      </c>
      <c r="Q226" s="92"/>
      <c r="R226" s="93"/>
      <c r="S226" s="93"/>
      <c r="T226" s="94">
        <f>SUM(P226:S226)</f>
        <v>0</v>
      </c>
      <c r="U226" s="92"/>
      <c r="V226" s="93"/>
      <c r="W226" s="93"/>
      <c r="X226" s="94">
        <f>SUM(T226:W226)</f>
        <v>0</v>
      </c>
      <c r="Y226" s="92"/>
      <c r="Z226" s="93"/>
      <c r="AA226" s="93"/>
      <c r="AB226" s="94">
        <f>SUM(X226:AA226)</f>
        <v>0</v>
      </c>
      <c r="AC226" s="92"/>
      <c r="AD226" s="93"/>
      <c r="AE226" s="93"/>
      <c r="AF226" s="94">
        <f>SUM(AB226:AE226)</f>
        <v>0</v>
      </c>
      <c r="AG226" s="92"/>
      <c r="AH226" s="93"/>
      <c r="AI226" s="93"/>
      <c r="AJ226" s="94">
        <f>SUM(AF226:AI226)</f>
        <v>0</v>
      </c>
      <c r="AK226" s="92"/>
      <c r="AL226" s="93"/>
      <c r="AM226" s="93"/>
      <c r="AN226" s="94">
        <f>SUM(AJ226:AM226)</f>
        <v>0</v>
      </c>
      <c r="AO226" s="92"/>
      <c r="AP226" s="93"/>
      <c r="AQ226" s="93"/>
      <c r="AR226" s="94">
        <f>SUM(AN226:AQ226)</f>
        <v>0</v>
      </c>
      <c r="AS226" s="92"/>
      <c r="AT226" s="93"/>
      <c r="AU226" s="93"/>
      <c r="AV226" s="94">
        <f>SUM(AR226:AU226)</f>
        <v>0</v>
      </c>
      <c r="AW226" s="92"/>
      <c r="AX226" s="93"/>
      <c r="AY226" s="93"/>
      <c r="AZ226" s="413">
        <f>SUM(AV226:AY226)</f>
        <v>0</v>
      </c>
      <c r="BA226" s="425">
        <f t="shared" si="151"/>
        <v>0</v>
      </c>
      <c r="BB226" s="410">
        <v>0</v>
      </c>
      <c r="BC226" s="410">
        <v>0</v>
      </c>
      <c r="BD226" s="391"/>
    </row>
    <row r="227" spans="1:56" s="50" customFormat="1" ht="26.4" hidden="1" x14ac:dyDescent="0.3">
      <c r="A227" s="10" t="s">
        <v>50</v>
      </c>
      <c r="B227" s="9" t="s">
        <v>49</v>
      </c>
      <c r="C227" s="92"/>
      <c r="D227" s="93"/>
      <c r="E227" s="399">
        <v>0</v>
      </c>
      <c r="F227" s="399">
        <v>0</v>
      </c>
      <c r="G227" s="94">
        <f>SUM(C227:D227)</f>
        <v>0</v>
      </c>
      <c r="H227" s="92"/>
      <c r="I227" s="93"/>
      <c r="J227" s="399">
        <v>0</v>
      </c>
      <c r="K227" s="399">
        <v>0</v>
      </c>
      <c r="L227" s="94">
        <f>SUM(G227:I227)</f>
        <v>0</v>
      </c>
      <c r="M227" s="92"/>
      <c r="N227" s="93"/>
      <c r="O227" s="93"/>
      <c r="P227" s="94">
        <f>SUM(L227:O227)</f>
        <v>0</v>
      </c>
      <c r="Q227" s="92"/>
      <c r="R227" s="93"/>
      <c r="S227" s="93"/>
      <c r="T227" s="94">
        <f>SUM(P227:S227)</f>
        <v>0</v>
      </c>
      <c r="U227" s="92"/>
      <c r="V227" s="93"/>
      <c r="W227" s="93"/>
      <c r="X227" s="94">
        <f>SUM(T227:W227)</f>
        <v>0</v>
      </c>
      <c r="Y227" s="92"/>
      <c r="Z227" s="93"/>
      <c r="AA227" s="93"/>
      <c r="AB227" s="94">
        <f>SUM(X227:AA227)</f>
        <v>0</v>
      </c>
      <c r="AC227" s="92"/>
      <c r="AD227" s="93"/>
      <c r="AE227" s="93"/>
      <c r="AF227" s="94">
        <f>SUM(AB227:AE227)</f>
        <v>0</v>
      </c>
      <c r="AG227" s="92"/>
      <c r="AH227" s="93"/>
      <c r="AI227" s="93"/>
      <c r="AJ227" s="94">
        <f>SUM(AF227:AI227)</f>
        <v>0</v>
      </c>
      <c r="AK227" s="92"/>
      <c r="AL227" s="93"/>
      <c r="AM227" s="93"/>
      <c r="AN227" s="94">
        <f>SUM(AJ227:AM227)</f>
        <v>0</v>
      </c>
      <c r="AO227" s="92"/>
      <c r="AP227" s="93"/>
      <c r="AQ227" s="93"/>
      <c r="AR227" s="94">
        <f>SUM(AN227:AQ227)</f>
        <v>0</v>
      </c>
      <c r="AS227" s="92"/>
      <c r="AT227" s="93"/>
      <c r="AU227" s="93"/>
      <c r="AV227" s="94">
        <f>SUM(AR227:AU227)</f>
        <v>0</v>
      </c>
      <c r="AW227" s="92"/>
      <c r="AX227" s="93"/>
      <c r="AY227" s="93"/>
      <c r="AZ227" s="413">
        <f>SUM(AV227:AY227)</f>
        <v>0</v>
      </c>
      <c r="BA227" s="425">
        <f t="shared" si="151"/>
        <v>0</v>
      </c>
      <c r="BB227" s="410">
        <v>0</v>
      </c>
      <c r="BC227" s="410">
        <v>0</v>
      </c>
      <c r="BD227" s="391"/>
    </row>
    <row r="228" spans="1:56" s="50" customFormat="1" hidden="1" x14ac:dyDescent="0.3">
      <c r="A228" s="10" t="s">
        <v>48</v>
      </c>
      <c r="B228" s="9" t="s">
        <v>47</v>
      </c>
      <c r="C228" s="92"/>
      <c r="D228" s="93"/>
      <c r="E228" s="399">
        <v>0</v>
      </c>
      <c r="F228" s="399">
        <v>0</v>
      </c>
      <c r="G228" s="94">
        <f>SUM(C228:D228)</f>
        <v>0</v>
      </c>
      <c r="H228" s="92"/>
      <c r="I228" s="93"/>
      <c r="J228" s="399">
        <v>0</v>
      </c>
      <c r="K228" s="399">
        <v>0</v>
      </c>
      <c r="L228" s="94">
        <f>SUM(G228:I228)</f>
        <v>0</v>
      </c>
      <c r="M228" s="92"/>
      <c r="N228" s="93"/>
      <c r="O228" s="93"/>
      <c r="P228" s="94">
        <f>SUM(L228:O228)</f>
        <v>0</v>
      </c>
      <c r="Q228" s="92"/>
      <c r="R228" s="93"/>
      <c r="S228" s="93"/>
      <c r="T228" s="94">
        <f>SUM(P228:S228)</f>
        <v>0</v>
      </c>
      <c r="U228" s="92"/>
      <c r="V228" s="93"/>
      <c r="W228" s="93"/>
      <c r="X228" s="94">
        <f>SUM(T228:W228)</f>
        <v>0</v>
      </c>
      <c r="Y228" s="92"/>
      <c r="Z228" s="93"/>
      <c r="AA228" s="93"/>
      <c r="AB228" s="94">
        <f>SUM(X228:AA228)</f>
        <v>0</v>
      </c>
      <c r="AC228" s="92"/>
      <c r="AD228" s="93"/>
      <c r="AE228" s="93"/>
      <c r="AF228" s="94">
        <f>SUM(AB228:AE228)</f>
        <v>0</v>
      </c>
      <c r="AG228" s="92"/>
      <c r="AH228" s="93"/>
      <c r="AI228" s="93"/>
      <c r="AJ228" s="94">
        <f>SUM(AF228:AI228)</f>
        <v>0</v>
      </c>
      <c r="AK228" s="92"/>
      <c r="AL228" s="93"/>
      <c r="AM228" s="93"/>
      <c r="AN228" s="94">
        <f>SUM(AJ228:AM228)</f>
        <v>0</v>
      </c>
      <c r="AO228" s="92"/>
      <c r="AP228" s="93"/>
      <c r="AQ228" s="93"/>
      <c r="AR228" s="94">
        <f>SUM(AN228:AQ228)</f>
        <v>0</v>
      </c>
      <c r="AS228" s="92"/>
      <c r="AT228" s="93"/>
      <c r="AU228" s="93"/>
      <c r="AV228" s="94">
        <f>SUM(AR228:AU228)</f>
        <v>0</v>
      </c>
      <c r="AW228" s="92"/>
      <c r="AX228" s="93"/>
      <c r="AY228" s="93"/>
      <c r="AZ228" s="413">
        <f>SUM(AV228:AY228)</f>
        <v>0</v>
      </c>
      <c r="BA228" s="425">
        <f t="shared" si="151"/>
        <v>0</v>
      </c>
      <c r="BB228" s="410">
        <v>0</v>
      </c>
      <c r="BC228" s="410">
        <v>0</v>
      </c>
      <c r="BD228" s="391"/>
    </row>
    <row r="229" spans="1:56" s="55" customFormat="1" hidden="1" x14ac:dyDescent="0.3">
      <c r="A229" s="8" t="s">
        <v>46</v>
      </c>
      <c r="B229" s="7" t="s">
        <v>45</v>
      </c>
      <c r="C229" s="95">
        <f>SUM(C225:C228)</f>
        <v>0</v>
      </c>
      <c r="D229" s="96">
        <f>SUM(D225:D228)</f>
        <v>0</v>
      </c>
      <c r="E229" s="399">
        <v>0</v>
      </c>
      <c r="F229" s="399">
        <v>0</v>
      </c>
      <c r="G229" s="97">
        <f>IF((SUM(C229:D229))=SUM(G225:G228),SUM(G225:G228),"HIBA!")</f>
        <v>0</v>
      </c>
      <c r="H229" s="95">
        <f>SUM(H225:H228)</f>
        <v>0</v>
      </c>
      <c r="I229" s="96">
        <f>SUM(I225:I228)</f>
        <v>0</v>
      </c>
      <c r="J229" s="399">
        <v>0</v>
      </c>
      <c r="K229" s="399">
        <v>0</v>
      </c>
      <c r="L229" s="97">
        <f>IF((SUM(G229:I229))=SUM(L225:L228),SUM(L225:L228),"HIBA!")</f>
        <v>0</v>
      </c>
      <c r="M229" s="95">
        <f>SUM(M225:M228)</f>
        <v>0</v>
      </c>
      <c r="N229" s="96">
        <f>SUM(N225:N228)</f>
        <v>0</v>
      </c>
      <c r="O229" s="96">
        <f>SUM(O225:O228)</f>
        <v>0</v>
      </c>
      <c r="P229" s="97">
        <f>IF((SUM(L229:O229))=SUM(P225:P228),SUM(P225:P228),"HIBA!")</f>
        <v>0</v>
      </c>
      <c r="Q229" s="95">
        <f>SUM(Q225:Q228)</f>
        <v>0</v>
      </c>
      <c r="R229" s="96">
        <f>SUM(R225:R228)</f>
        <v>0</v>
      </c>
      <c r="S229" s="96">
        <f>SUM(S225:S228)</f>
        <v>0</v>
      </c>
      <c r="T229" s="97">
        <f>IF((SUM(P229:S229))=SUM(T225:T228),SUM(T225:T228),"HIBA!")</f>
        <v>0</v>
      </c>
      <c r="U229" s="95">
        <f>SUM(U225:U228)</f>
        <v>0</v>
      </c>
      <c r="V229" s="96">
        <f>SUM(V225:V228)</f>
        <v>0</v>
      </c>
      <c r="W229" s="96">
        <f>SUM(W225:W228)</f>
        <v>0</v>
      </c>
      <c r="X229" s="97">
        <f>IF((SUM(T229:W229))=SUM(X225:X228),SUM(X225:X228),"HIBA!")</f>
        <v>0</v>
      </c>
      <c r="Y229" s="95">
        <f>SUM(Y225:Y228)</f>
        <v>0</v>
      </c>
      <c r="Z229" s="96">
        <f>SUM(Z225:Z228)</f>
        <v>0</v>
      </c>
      <c r="AA229" s="96">
        <f>SUM(AA225:AA228)</f>
        <v>0</v>
      </c>
      <c r="AB229" s="97">
        <f>IF((SUM(X229:AA229))=SUM(AB225:AB228),SUM(AB225:AB228),"HIBA!")</f>
        <v>0</v>
      </c>
      <c r="AC229" s="95">
        <f>SUM(AC225:AC228)</f>
        <v>0</v>
      </c>
      <c r="AD229" s="96">
        <f>SUM(AD225:AD228)</f>
        <v>0</v>
      </c>
      <c r="AE229" s="96">
        <f>SUM(AE225:AE228)</f>
        <v>0</v>
      </c>
      <c r="AF229" s="97">
        <f>IF((SUM(AB229:AE229))=SUM(AF225:AF228),SUM(AF225:AF228),"HIBA!")</f>
        <v>0</v>
      </c>
      <c r="AG229" s="95">
        <f>SUM(AG225:AG228)</f>
        <v>0</v>
      </c>
      <c r="AH229" s="96">
        <f>SUM(AH225:AH228)</f>
        <v>0</v>
      </c>
      <c r="AI229" s="96">
        <f>SUM(AI225:AI228)</f>
        <v>0</v>
      </c>
      <c r="AJ229" s="97">
        <f>IF((SUM(AF229:AI229))=SUM(AJ225:AJ228),SUM(AJ225:AJ228),"HIBA!")</f>
        <v>0</v>
      </c>
      <c r="AK229" s="95">
        <f>SUM(AK225:AK228)</f>
        <v>0</v>
      </c>
      <c r="AL229" s="96">
        <f>SUM(AL225:AL228)</f>
        <v>0</v>
      </c>
      <c r="AM229" s="96">
        <f>SUM(AM225:AM228)</f>
        <v>0</v>
      </c>
      <c r="AN229" s="97">
        <f>IF((SUM(AJ229:AM229))=SUM(AN225:AN228),SUM(AN225:AN228),"HIBA!")</f>
        <v>0</v>
      </c>
      <c r="AO229" s="95">
        <f>SUM(AO225:AO228)</f>
        <v>0</v>
      </c>
      <c r="AP229" s="96">
        <f>SUM(AP225:AP228)</f>
        <v>0</v>
      </c>
      <c r="AQ229" s="96">
        <f>SUM(AQ225:AQ228)</f>
        <v>0</v>
      </c>
      <c r="AR229" s="97">
        <f>IF((SUM(AN229:AQ229))=SUM(AR225:AR228),SUM(AR225:AR228),"HIBA!")</f>
        <v>0</v>
      </c>
      <c r="AS229" s="95">
        <f>SUM(AS225:AS228)</f>
        <v>0</v>
      </c>
      <c r="AT229" s="96">
        <f>SUM(AT225:AT228)</f>
        <v>0</v>
      </c>
      <c r="AU229" s="96">
        <f>SUM(AU225:AU228)</f>
        <v>0</v>
      </c>
      <c r="AV229" s="97">
        <f>IF((SUM(AR229:AU229))=SUM(AV225:AV228),SUM(AV225:AV228),"HIBA!")</f>
        <v>0</v>
      </c>
      <c r="AW229" s="95">
        <f>SUM(AW225:AW228)</f>
        <v>0</v>
      </c>
      <c r="AX229" s="96">
        <f>SUM(AX225:AX228)</f>
        <v>0</v>
      </c>
      <c r="AY229" s="96">
        <f>SUM(AY225:AY228)</f>
        <v>0</v>
      </c>
      <c r="AZ229" s="400">
        <f>IF((SUM(AV229:AY229))=SUM(AZ225:AZ228),SUM(AZ225:AZ228),"HIBA!")</f>
        <v>0</v>
      </c>
      <c r="BA229" s="425">
        <f t="shared" si="151"/>
        <v>0</v>
      </c>
      <c r="BB229" s="410">
        <v>0</v>
      </c>
      <c r="BC229" s="410">
        <v>0</v>
      </c>
      <c r="BD229" s="392"/>
    </row>
    <row r="230" spans="1:56" s="50" customFormat="1" ht="26.4" x14ac:dyDescent="0.3">
      <c r="A230" s="10" t="s">
        <v>44</v>
      </c>
      <c r="B230" s="9" t="s">
        <v>42</v>
      </c>
      <c r="C230" s="92">
        <v>138988664</v>
      </c>
      <c r="D230" s="93"/>
      <c r="E230" s="399">
        <v>0</v>
      </c>
      <c r="F230" s="399">
        <v>0</v>
      </c>
      <c r="G230" s="94">
        <f>SUM(C230:D230)</f>
        <v>138988664</v>
      </c>
      <c r="H230" s="92">
        <v>-17054964</v>
      </c>
      <c r="I230" s="93"/>
      <c r="J230" s="399">
        <v>0</v>
      </c>
      <c r="K230" s="399">
        <v>0</v>
      </c>
      <c r="L230" s="94">
        <f>SUM(G230:I230)</f>
        <v>121933700</v>
      </c>
      <c r="M230" s="92"/>
      <c r="N230" s="93"/>
      <c r="O230" s="93"/>
      <c r="P230" s="94">
        <f>SUM(L230:O230)</f>
        <v>121933700</v>
      </c>
      <c r="Q230" s="92"/>
      <c r="R230" s="93"/>
      <c r="S230" s="93"/>
      <c r="T230" s="94">
        <f>SUM(P230:S230)</f>
        <v>121933700</v>
      </c>
      <c r="U230" s="92"/>
      <c r="V230" s="93"/>
      <c r="W230" s="93"/>
      <c r="X230" s="94">
        <f>SUM(T230:W230)</f>
        <v>121933700</v>
      </c>
      <c r="Y230" s="92"/>
      <c r="Z230" s="93"/>
      <c r="AA230" s="93"/>
      <c r="AB230" s="94">
        <f>SUM(X230:AA230)</f>
        <v>121933700</v>
      </c>
      <c r="AC230" s="92"/>
      <c r="AD230" s="93"/>
      <c r="AE230" s="93"/>
      <c r="AF230" s="94">
        <f>SUM(AB230:AE230)</f>
        <v>121933700</v>
      </c>
      <c r="AG230" s="92"/>
      <c r="AH230" s="93"/>
      <c r="AI230" s="93"/>
      <c r="AJ230" s="94">
        <f>SUM(AF230:AI230)</f>
        <v>121933700</v>
      </c>
      <c r="AK230" s="92"/>
      <c r="AL230" s="93"/>
      <c r="AM230" s="93"/>
      <c r="AN230" s="94">
        <f>SUM(AJ230:AM230)</f>
        <v>121933700</v>
      </c>
      <c r="AO230" s="92"/>
      <c r="AP230" s="93"/>
      <c r="AQ230" s="93"/>
      <c r="AR230" s="94">
        <f>SUM(AN230:AQ230)</f>
        <v>121933700</v>
      </c>
      <c r="AS230" s="92"/>
      <c r="AT230" s="93"/>
      <c r="AU230" s="93"/>
      <c r="AV230" s="94">
        <f>SUM(AR230:AU230)</f>
        <v>121933700</v>
      </c>
      <c r="AW230" s="92"/>
      <c r="AX230" s="93"/>
      <c r="AY230" s="93"/>
      <c r="AZ230" s="413">
        <f>SUM(AV230:AY230)</f>
        <v>121933700</v>
      </c>
      <c r="BA230" s="425">
        <f t="shared" si="151"/>
        <v>0</v>
      </c>
      <c r="BB230" s="410">
        <v>0</v>
      </c>
      <c r="BC230" s="410">
        <v>0</v>
      </c>
      <c r="BD230" s="391">
        <v>121933700</v>
      </c>
    </row>
    <row r="231" spans="1:56" s="50" customFormat="1" ht="26.4" hidden="1" x14ac:dyDescent="0.3">
      <c r="A231" s="10" t="s">
        <v>43</v>
      </c>
      <c r="B231" s="9" t="s">
        <v>42</v>
      </c>
      <c r="C231" s="92"/>
      <c r="D231" s="93"/>
      <c r="E231" s="399">
        <v>0</v>
      </c>
      <c r="F231" s="399">
        <v>0</v>
      </c>
      <c r="G231" s="94">
        <f>SUM(C231:D231)</f>
        <v>0</v>
      </c>
      <c r="H231" s="92"/>
      <c r="I231" s="93"/>
      <c r="J231" s="399">
        <v>0</v>
      </c>
      <c r="K231" s="399">
        <v>0</v>
      </c>
      <c r="L231" s="94">
        <f>SUM(G231:I231)</f>
        <v>0</v>
      </c>
      <c r="M231" s="92"/>
      <c r="N231" s="93"/>
      <c r="O231" s="93"/>
      <c r="P231" s="94">
        <f>SUM(L231:O231)</f>
        <v>0</v>
      </c>
      <c r="Q231" s="92"/>
      <c r="R231" s="93"/>
      <c r="S231" s="93"/>
      <c r="T231" s="94">
        <f>SUM(P231:S231)</f>
        <v>0</v>
      </c>
      <c r="U231" s="92"/>
      <c r="V231" s="93"/>
      <c r="W231" s="93"/>
      <c r="X231" s="94">
        <f>SUM(T231:W231)</f>
        <v>0</v>
      </c>
      <c r="Y231" s="92"/>
      <c r="Z231" s="93"/>
      <c r="AA231" s="93"/>
      <c r="AB231" s="94">
        <f>SUM(X231:AA231)</f>
        <v>0</v>
      </c>
      <c r="AC231" s="92"/>
      <c r="AD231" s="93"/>
      <c r="AE231" s="93"/>
      <c r="AF231" s="94">
        <f>SUM(AB231:AE231)</f>
        <v>0</v>
      </c>
      <c r="AG231" s="92"/>
      <c r="AH231" s="93"/>
      <c r="AI231" s="93"/>
      <c r="AJ231" s="94">
        <f>SUM(AF231:AI231)</f>
        <v>0</v>
      </c>
      <c r="AK231" s="92"/>
      <c r="AL231" s="93"/>
      <c r="AM231" s="93"/>
      <c r="AN231" s="94">
        <f>SUM(AJ231:AM231)</f>
        <v>0</v>
      </c>
      <c r="AO231" s="92"/>
      <c r="AP231" s="93"/>
      <c r="AQ231" s="93"/>
      <c r="AR231" s="94">
        <f>SUM(AN231:AQ231)</f>
        <v>0</v>
      </c>
      <c r="AS231" s="92"/>
      <c r="AT231" s="93"/>
      <c r="AU231" s="93"/>
      <c r="AV231" s="94">
        <f>SUM(AR231:AU231)</f>
        <v>0</v>
      </c>
      <c r="AW231" s="92"/>
      <c r="AX231" s="93"/>
      <c r="AY231" s="93"/>
      <c r="AZ231" s="413">
        <f>SUM(AV231:AY231)</f>
        <v>0</v>
      </c>
      <c r="BA231" s="425">
        <f t="shared" si="151"/>
        <v>0</v>
      </c>
      <c r="BB231" s="410">
        <v>0</v>
      </c>
      <c r="BC231" s="410">
        <v>0</v>
      </c>
      <c r="BD231" s="391"/>
    </row>
    <row r="232" spans="1:56" s="50" customFormat="1" ht="26.4" hidden="1" x14ac:dyDescent="0.3">
      <c r="A232" s="10" t="s">
        <v>41</v>
      </c>
      <c r="B232" s="9" t="s">
        <v>39</v>
      </c>
      <c r="C232" s="92"/>
      <c r="D232" s="93"/>
      <c r="E232" s="399">
        <v>0</v>
      </c>
      <c r="F232" s="399">
        <v>0</v>
      </c>
      <c r="G232" s="94">
        <f>SUM(C232:D232)</f>
        <v>0</v>
      </c>
      <c r="H232" s="92"/>
      <c r="I232" s="93"/>
      <c r="J232" s="399">
        <v>0</v>
      </c>
      <c r="K232" s="399">
        <v>0</v>
      </c>
      <c r="L232" s="94">
        <f>SUM(G232:I232)</f>
        <v>0</v>
      </c>
      <c r="M232" s="92"/>
      <c r="N232" s="93"/>
      <c r="O232" s="93"/>
      <c r="P232" s="94">
        <f>SUM(L232:O232)</f>
        <v>0</v>
      </c>
      <c r="Q232" s="92"/>
      <c r="R232" s="93"/>
      <c r="S232" s="93"/>
      <c r="T232" s="94">
        <f>SUM(P232:S232)</f>
        <v>0</v>
      </c>
      <c r="U232" s="92"/>
      <c r="V232" s="93"/>
      <c r="W232" s="93"/>
      <c r="X232" s="94">
        <f>SUM(T232:W232)</f>
        <v>0</v>
      </c>
      <c r="Y232" s="92"/>
      <c r="Z232" s="93"/>
      <c r="AA232" s="93"/>
      <c r="AB232" s="94">
        <f>SUM(X232:AA232)</f>
        <v>0</v>
      </c>
      <c r="AC232" s="92"/>
      <c r="AD232" s="93"/>
      <c r="AE232" s="93"/>
      <c r="AF232" s="94">
        <f>SUM(AB232:AE232)</f>
        <v>0</v>
      </c>
      <c r="AG232" s="92"/>
      <c r="AH232" s="93"/>
      <c r="AI232" s="93"/>
      <c r="AJ232" s="94">
        <f>SUM(AF232:AI232)</f>
        <v>0</v>
      </c>
      <c r="AK232" s="92"/>
      <c r="AL232" s="93"/>
      <c r="AM232" s="93"/>
      <c r="AN232" s="94">
        <f>SUM(AJ232:AM232)</f>
        <v>0</v>
      </c>
      <c r="AO232" s="92"/>
      <c r="AP232" s="93"/>
      <c r="AQ232" s="93"/>
      <c r="AR232" s="94">
        <f>SUM(AN232:AQ232)</f>
        <v>0</v>
      </c>
      <c r="AS232" s="92"/>
      <c r="AT232" s="93"/>
      <c r="AU232" s="93"/>
      <c r="AV232" s="94">
        <f>SUM(AR232:AU232)</f>
        <v>0</v>
      </c>
      <c r="AW232" s="92"/>
      <c r="AX232" s="93"/>
      <c r="AY232" s="93"/>
      <c r="AZ232" s="413">
        <f>SUM(AV232:AY232)</f>
        <v>0</v>
      </c>
      <c r="BA232" s="425">
        <f t="shared" si="151"/>
        <v>0</v>
      </c>
      <c r="BB232" s="410">
        <v>0</v>
      </c>
      <c r="BC232" s="410">
        <v>0</v>
      </c>
      <c r="BD232" s="391"/>
    </row>
    <row r="233" spans="1:56" s="50" customFormat="1" ht="26.4" hidden="1" x14ac:dyDescent="0.3">
      <c r="A233" s="10" t="s">
        <v>40</v>
      </c>
      <c r="B233" s="9" t="s">
        <v>39</v>
      </c>
      <c r="C233" s="92"/>
      <c r="D233" s="93"/>
      <c r="E233" s="399">
        <v>0</v>
      </c>
      <c r="F233" s="399">
        <v>0</v>
      </c>
      <c r="G233" s="94">
        <f>SUM(C233:D233)</f>
        <v>0</v>
      </c>
      <c r="H233" s="92"/>
      <c r="I233" s="93"/>
      <c r="J233" s="399">
        <v>0</v>
      </c>
      <c r="K233" s="399">
        <v>0</v>
      </c>
      <c r="L233" s="94">
        <f>SUM(G233:I233)</f>
        <v>0</v>
      </c>
      <c r="M233" s="92"/>
      <c r="N233" s="93"/>
      <c r="O233" s="93"/>
      <c r="P233" s="94">
        <f>SUM(L233:O233)</f>
        <v>0</v>
      </c>
      <c r="Q233" s="92"/>
      <c r="R233" s="93"/>
      <c r="S233" s="93"/>
      <c r="T233" s="94">
        <f>SUM(P233:S233)</f>
        <v>0</v>
      </c>
      <c r="U233" s="92"/>
      <c r="V233" s="93"/>
      <c r="W233" s="93"/>
      <c r="X233" s="94">
        <f>SUM(T233:W233)</f>
        <v>0</v>
      </c>
      <c r="Y233" s="92"/>
      <c r="Z233" s="93"/>
      <c r="AA233" s="93"/>
      <c r="AB233" s="94">
        <f>SUM(X233:AA233)</f>
        <v>0</v>
      </c>
      <c r="AC233" s="92"/>
      <c r="AD233" s="93"/>
      <c r="AE233" s="93"/>
      <c r="AF233" s="94">
        <f>SUM(AB233:AE233)</f>
        <v>0</v>
      </c>
      <c r="AG233" s="92"/>
      <c r="AH233" s="93"/>
      <c r="AI233" s="93"/>
      <c r="AJ233" s="94">
        <f>SUM(AF233:AI233)</f>
        <v>0</v>
      </c>
      <c r="AK233" s="92"/>
      <c r="AL233" s="93"/>
      <c r="AM233" s="93"/>
      <c r="AN233" s="94">
        <f>SUM(AJ233:AM233)</f>
        <v>0</v>
      </c>
      <c r="AO233" s="92"/>
      <c r="AP233" s="93"/>
      <c r="AQ233" s="93"/>
      <c r="AR233" s="94">
        <f>SUM(AN233:AQ233)</f>
        <v>0</v>
      </c>
      <c r="AS233" s="92"/>
      <c r="AT233" s="93"/>
      <c r="AU233" s="93"/>
      <c r="AV233" s="94">
        <f>SUM(AR233:AU233)</f>
        <v>0</v>
      </c>
      <c r="AW233" s="92"/>
      <c r="AX233" s="93"/>
      <c r="AY233" s="93"/>
      <c r="AZ233" s="413">
        <f>SUM(AV233:AY233)</f>
        <v>0</v>
      </c>
      <c r="BA233" s="425">
        <f t="shared" si="151"/>
        <v>0</v>
      </c>
      <c r="BB233" s="410">
        <v>0</v>
      </c>
      <c r="BC233" s="410">
        <v>0</v>
      </c>
      <c r="BD233" s="391"/>
    </row>
    <row r="234" spans="1:56" s="55" customFormat="1" x14ac:dyDescent="0.3">
      <c r="A234" s="8" t="s">
        <v>38</v>
      </c>
      <c r="B234" s="7" t="s">
        <v>37</v>
      </c>
      <c r="C234" s="95">
        <f>SUM(C230:C233)</f>
        <v>138988664</v>
      </c>
      <c r="D234" s="96">
        <f>SUM(D230:D233)</f>
        <v>0</v>
      </c>
      <c r="E234" s="485">
        <v>0</v>
      </c>
      <c r="F234" s="485">
        <v>0</v>
      </c>
      <c r="G234" s="97">
        <f>IF((SUM(C234:D234))=SUM(G230:G233),SUM(G230:G233),"HIBA!")</f>
        <v>138988664</v>
      </c>
      <c r="H234" s="95">
        <f>SUM(H230:H233)</f>
        <v>-17054964</v>
      </c>
      <c r="I234" s="96">
        <f>SUM(I230:I233)</f>
        <v>0</v>
      </c>
      <c r="J234" s="485">
        <v>0</v>
      </c>
      <c r="K234" s="485">
        <v>0</v>
      </c>
      <c r="L234" s="97">
        <f>IF((SUM(G234:I234))=SUM(L230:L233),SUM(L230:L233),"HIBA!")</f>
        <v>121933700</v>
      </c>
      <c r="M234" s="95">
        <f>SUM(M230:M233)</f>
        <v>0</v>
      </c>
      <c r="N234" s="96">
        <f>SUM(N230:N233)</f>
        <v>0</v>
      </c>
      <c r="O234" s="96">
        <f>SUM(O230:O233)</f>
        <v>0</v>
      </c>
      <c r="P234" s="97">
        <f>IF((SUM(L234:O234))=SUM(P230:P233),SUM(P230:P233),"HIBA!")</f>
        <v>121933700</v>
      </c>
      <c r="Q234" s="95">
        <f>SUM(Q230:Q233)</f>
        <v>0</v>
      </c>
      <c r="R234" s="96">
        <f>SUM(R230:R233)</f>
        <v>0</v>
      </c>
      <c r="S234" s="96">
        <f>SUM(S230:S233)</f>
        <v>0</v>
      </c>
      <c r="T234" s="97">
        <f>IF((SUM(P234:S234))=SUM(T230:T233),SUM(T230:T233),"HIBA!")</f>
        <v>121933700</v>
      </c>
      <c r="U234" s="95">
        <f>SUM(U230:U233)</f>
        <v>0</v>
      </c>
      <c r="V234" s="96">
        <f>SUM(V230:V233)</f>
        <v>0</v>
      </c>
      <c r="W234" s="96">
        <f>SUM(W230:W233)</f>
        <v>0</v>
      </c>
      <c r="X234" s="97">
        <f>IF((SUM(T234:W234))=SUM(X230:X233),SUM(X230:X233),"HIBA!")</f>
        <v>121933700</v>
      </c>
      <c r="Y234" s="95">
        <f>SUM(Y230:Y233)</f>
        <v>0</v>
      </c>
      <c r="Z234" s="96">
        <f>SUM(Z230:Z233)</f>
        <v>0</v>
      </c>
      <c r="AA234" s="96">
        <f>SUM(AA230:AA233)</f>
        <v>0</v>
      </c>
      <c r="AB234" s="97">
        <f>IF((SUM(X234:AA234))=SUM(AB230:AB233),SUM(AB230:AB233),"HIBA!")</f>
        <v>121933700</v>
      </c>
      <c r="AC234" s="95">
        <f>SUM(AC230:AC233)</f>
        <v>0</v>
      </c>
      <c r="AD234" s="96">
        <f>SUM(AD230:AD233)</f>
        <v>0</v>
      </c>
      <c r="AE234" s="96">
        <f>SUM(AE230:AE233)</f>
        <v>0</v>
      </c>
      <c r="AF234" s="97">
        <f>IF((SUM(AB234:AE234))=SUM(AF230:AF233),SUM(AF230:AF233),"HIBA!")</f>
        <v>121933700</v>
      </c>
      <c r="AG234" s="95">
        <f>SUM(AG230:AG233)</f>
        <v>0</v>
      </c>
      <c r="AH234" s="96">
        <f>SUM(AH230:AH233)</f>
        <v>0</v>
      </c>
      <c r="AI234" s="96">
        <f>SUM(AI230:AI233)</f>
        <v>0</v>
      </c>
      <c r="AJ234" s="97">
        <f>IF((SUM(AF234:AI234))=SUM(AJ230:AJ233),SUM(AJ230:AJ233),"HIBA!")</f>
        <v>121933700</v>
      </c>
      <c r="AK234" s="95">
        <f>SUM(AK230:AK233)</f>
        <v>0</v>
      </c>
      <c r="AL234" s="96">
        <f>SUM(AL230:AL233)</f>
        <v>0</v>
      </c>
      <c r="AM234" s="96">
        <f>SUM(AM230:AM233)</f>
        <v>0</v>
      </c>
      <c r="AN234" s="97">
        <f>IF((SUM(AJ234:AM234))=SUM(AN230:AN233),SUM(AN230:AN233),"HIBA!")</f>
        <v>121933700</v>
      </c>
      <c r="AO234" s="95">
        <f>SUM(AO230:AO233)</f>
        <v>0</v>
      </c>
      <c r="AP234" s="96">
        <f>SUM(AP230:AP233)</f>
        <v>0</v>
      </c>
      <c r="AQ234" s="96">
        <f>SUM(AQ230:AQ233)</f>
        <v>0</v>
      </c>
      <c r="AR234" s="97">
        <f>IF((SUM(AN234:AQ234))=SUM(AR230:AR233),SUM(AR230:AR233),"HIBA!")</f>
        <v>121933700</v>
      </c>
      <c r="AS234" s="95">
        <f>SUM(AS230:AS233)</f>
        <v>0</v>
      </c>
      <c r="AT234" s="96">
        <f>SUM(AT230:AT233)</f>
        <v>0</v>
      </c>
      <c r="AU234" s="96">
        <f>SUM(AU230:AU233)</f>
        <v>0</v>
      </c>
      <c r="AV234" s="97">
        <f>IF((SUM(AR234:AU234))=SUM(AV230:AV233),SUM(AV230:AV233),"HIBA!")</f>
        <v>121933700</v>
      </c>
      <c r="AW234" s="95">
        <f>SUM(AW230:AW233)</f>
        <v>0</v>
      </c>
      <c r="AX234" s="96">
        <f>SUM(AX230:AX233)</f>
        <v>0</v>
      </c>
      <c r="AY234" s="96">
        <f>SUM(AY230:AY233)</f>
        <v>0</v>
      </c>
      <c r="AZ234" s="400">
        <f>IF((SUM(AV234:AY234))=SUM(AZ230:AZ233),SUM(AZ230:AZ233),"HIBA!")</f>
        <v>121933700</v>
      </c>
      <c r="BA234" s="492">
        <f t="shared" si="151"/>
        <v>0</v>
      </c>
      <c r="BB234" s="428">
        <v>0</v>
      </c>
      <c r="BC234" s="428">
        <v>0</v>
      </c>
      <c r="BD234" s="430">
        <f>SUM(BD230:BD233)</f>
        <v>121933700</v>
      </c>
    </row>
    <row r="235" spans="1:56" s="50" customFormat="1" x14ac:dyDescent="0.3">
      <c r="A235" s="10" t="s">
        <v>36</v>
      </c>
      <c r="B235" s="9" t="s">
        <v>35</v>
      </c>
      <c r="C235" s="92">
        <v>2639950</v>
      </c>
      <c r="D235" s="93"/>
      <c r="E235" s="399">
        <v>0</v>
      </c>
      <c r="F235" s="399">
        <v>0</v>
      </c>
      <c r="G235" s="94">
        <f t="shared" ref="G235:G241" si="152">SUM(C235:D235)</f>
        <v>2639950</v>
      </c>
      <c r="H235" s="92">
        <v>1376780</v>
      </c>
      <c r="I235" s="93"/>
      <c r="J235" s="399">
        <v>0</v>
      </c>
      <c r="K235" s="399">
        <v>0</v>
      </c>
      <c r="L235" s="94">
        <f t="shared" ref="L235:L241" si="153">SUM(G235:I235)</f>
        <v>4016730</v>
      </c>
      <c r="M235" s="92"/>
      <c r="N235" s="93"/>
      <c r="O235" s="93"/>
      <c r="P235" s="94">
        <f t="shared" ref="P235:P241" si="154">SUM(L235:O235)</f>
        <v>4016730</v>
      </c>
      <c r="Q235" s="92"/>
      <c r="R235" s="93"/>
      <c r="S235" s="93"/>
      <c r="T235" s="94">
        <f t="shared" ref="T235:T241" si="155">SUM(P235:S235)</f>
        <v>4016730</v>
      </c>
      <c r="U235" s="92"/>
      <c r="V235" s="93"/>
      <c r="W235" s="93"/>
      <c r="X235" s="94">
        <f t="shared" ref="X235:X241" si="156">SUM(T235:W235)</f>
        <v>4016730</v>
      </c>
      <c r="Y235" s="92"/>
      <c r="Z235" s="93"/>
      <c r="AA235" s="93"/>
      <c r="AB235" s="94">
        <f t="shared" ref="AB235:AB241" si="157">SUM(X235:AA235)</f>
        <v>4016730</v>
      </c>
      <c r="AC235" s="92"/>
      <c r="AD235" s="93"/>
      <c r="AE235" s="93"/>
      <c r="AF235" s="94">
        <f t="shared" ref="AF235:AF241" si="158">SUM(AB235:AE235)</f>
        <v>4016730</v>
      </c>
      <c r="AG235" s="92"/>
      <c r="AH235" s="93"/>
      <c r="AI235" s="93"/>
      <c r="AJ235" s="94">
        <f t="shared" ref="AJ235:AJ241" si="159">SUM(AF235:AI235)</f>
        <v>4016730</v>
      </c>
      <c r="AK235" s="92"/>
      <c r="AL235" s="93"/>
      <c r="AM235" s="93"/>
      <c r="AN235" s="94">
        <f t="shared" ref="AN235:AN241" si="160">SUM(AJ235:AM235)</f>
        <v>4016730</v>
      </c>
      <c r="AO235" s="92"/>
      <c r="AP235" s="93"/>
      <c r="AQ235" s="93"/>
      <c r="AR235" s="94">
        <f t="shared" ref="AR235:AR241" si="161">SUM(AN235:AQ235)</f>
        <v>4016730</v>
      </c>
      <c r="AS235" s="92"/>
      <c r="AT235" s="93"/>
      <c r="AU235" s="93"/>
      <c r="AV235" s="94">
        <f t="shared" ref="AV235:AV241" si="162">SUM(AR235:AU235)</f>
        <v>4016730</v>
      </c>
      <c r="AW235" s="92"/>
      <c r="AX235" s="93"/>
      <c r="AY235" s="93"/>
      <c r="AZ235" s="413">
        <f t="shared" ref="AZ235:AZ241" si="163">SUM(AV235:AY235)</f>
        <v>4016730</v>
      </c>
      <c r="BA235" s="425">
        <f t="shared" si="151"/>
        <v>0</v>
      </c>
      <c r="BB235" s="410">
        <v>0</v>
      </c>
      <c r="BC235" s="410">
        <v>0</v>
      </c>
      <c r="BD235" s="391">
        <v>4016730</v>
      </c>
    </row>
    <row r="236" spans="1:56" s="50" customFormat="1" hidden="1" x14ac:dyDescent="0.3">
      <c r="A236" s="10" t="s">
        <v>34</v>
      </c>
      <c r="B236" s="9" t="s">
        <v>33</v>
      </c>
      <c r="C236" s="92"/>
      <c r="D236" s="93"/>
      <c r="E236" s="399">
        <v>0</v>
      </c>
      <c r="F236" s="399">
        <v>0</v>
      </c>
      <c r="G236" s="94">
        <f t="shared" si="152"/>
        <v>0</v>
      </c>
      <c r="H236" s="92"/>
      <c r="I236" s="93"/>
      <c r="J236" s="399">
        <v>0</v>
      </c>
      <c r="K236" s="399">
        <v>0</v>
      </c>
      <c r="L236" s="94">
        <f t="shared" si="153"/>
        <v>0</v>
      </c>
      <c r="M236" s="92"/>
      <c r="N236" s="93"/>
      <c r="O236" s="93"/>
      <c r="P236" s="94">
        <f t="shared" si="154"/>
        <v>0</v>
      </c>
      <c r="Q236" s="92"/>
      <c r="R236" s="93"/>
      <c r="S236" s="93"/>
      <c r="T236" s="94">
        <f t="shared" si="155"/>
        <v>0</v>
      </c>
      <c r="U236" s="92"/>
      <c r="V236" s="93"/>
      <c r="W236" s="93"/>
      <c r="X236" s="94">
        <f t="shared" si="156"/>
        <v>0</v>
      </c>
      <c r="Y236" s="92"/>
      <c r="Z236" s="93"/>
      <c r="AA236" s="93"/>
      <c r="AB236" s="94">
        <f t="shared" si="157"/>
        <v>0</v>
      </c>
      <c r="AC236" s="92"/>
      <c r="AD236" s="93"/>
      <c r="AE236" s="93"/>
      <c r="AF236" s="94">
        <f t="shared" si="158"/>
        <v>0</v>
      </c>
      <c r="AG236" s="92"/>
      <c r="AH236" s="93"/>
      <c r="AI236" s="93"/>
      <c r="AJ236" s="94">
        <f t="shared" si="159"/>
        <v>0</v>
      </c>
      <c r="AK236" s="92"/>
      <c r="AL236" s="93"/>
      <c r="AM236" s="93"/>
      <c r="AN236" s="94">
        <f t="shared" si="160"/>
        <v>0</v>
      </c>
      <c r="AO236" s="92"/>
      <c r="AP236" s="93"/>
      <c r="AQ236" s="93"/>
      <c r="AR236" s="94">
        <f t="shared" si="161"/>
        <v>0</v>
      </c>
      <c r="AS236" s="92"/>
      <c r="AT236" s="93"/>
      <c r="AU236" s="93"/>
      <c r="AV236" s="94">
        <f t="shared" si="162"/>
        <v>0</v>
      </c>
      <c r="AW236" s="92"/>
      <c r="AX236" s="93"/>
      <c r="AY236" s="93"/>
      <c r="AZ236" s="413">
        <f t="shared" si="163"/>
        <v>0</v>
      </c>
      <c r="BA236" s="425">
        <f t="shared" si="151"/>
        <v>0</v>
      </c>
      <c r="BB236" s="410">
        <v>0</v>
      </c>
      <c r="BC236" s="410">
        <v>0</v>
      </c>
      <c r="BD236" s="391"/>
    </row>
    <row r="237" spans="1:56" s="50" customFormat="1" hidden="1" x14ac:dyDescent="0.3">
      <c r="A237" s="10" t="s">
        <v>32</v>
      </c>
      <c r="B237" s="9" t="s">
        <v>31</v>
      </c>
      <c r="C237" s="92"/>
      <c r="D237" s="93"/>
      <c r="E237" s="399">
        <v>0</v>
      </c>
      <c r="F237" s="399">
        <v>0</v>
      </c>
      <c r="G237" s="94">
        <f t="shared" si="152"/>
        <v>0</v>
      </c>
      <c r="H237" s="92"/>
      <c r="I237" s="93"/>
      <c r="J237" s="399">
        <v>0</v>
      </c>
      <c r="K237" s="399">
        <v>0</v>
      </c>
      <c r="L237" s="94">
        <f t="shared" si="153"/>
        <v>0</v>
      </c>
      <c r="M237" s="92"/>
      <c r="N237" s="93"/>
      <c r="O237" s="93"/>
      <c r="P237" s="94">
        <f t="shared" si="154"/>
        <v>0</v>
      </c>
      <c r="Q237" s="92"/>
      <c r="R237" s="93"/>
      <c r="S237" s="93"/>
      <c r="T237" s="94">
        <f t="shared" si="155"/>
        <v>0</v>
      </c>
      <c r="U237" s="92"/>
      <c r="V237" s="93"/>
      <c r="W237" s="93"/>
      <c r="X237" s="94">
        <f t="shared" si="156"/>
        <v>0</v>
      </c>
      <c r="Y237" s="92"/>
      <c r="Z237" s="93"/>
      <c r="AA237" s="93"/>
      <c r="AB237" s="94">
        <f t="shared" si="157"/>
        <v>0</v>
      </c>
      <c r="AC237" s="92"/>
      <c r="AD237" s="93"/>
      <c r="AE237" s="93"/>
      <c r="AF237" s="94">
        <f t="shared" si="158"/>
        <v>0</v>
      </c>
      <c r="AG237" s="92"/>
      <c r="AH237" s="93"/>
      <c r="AI237" s="93"/>
      <c r="AJ237" s="94">
        <f t="shared" si="159"/>
        <v>0</v>
      </c>
      <c r="AK237" s="92"/>
      <c r="AL237" s="93"/>
      <c r="AM237" s="93"/>
      <c r="AN237" s="94">
        <f t="shared" si="160"/>
        <v>0</v>
      </c>
      <c r="AO237" s="92"/>
      <c r="AP237" s="93"/>
      <c r="AQ237" s="93"/>
      <c r="AR237" s="94">
        <f t="shared" si="161"/>
        <v>0</v>
      </c>
      <c r="AS237" s="92"/>
      <c r="AT237" s="93"/>
      <c r="AU237" s="93"/>
      <c r="AV237" s="94">
        <f t="shared" si="162"/>
        <v>0</v>
      </c>
      <c r="AW237" s="92"/>
      <c r="AX237" s="93"/>
      <c r="AY237" s="93"/>
      <c r="AZ237" s="413">
        <f t="shared" si="163"/>
        <v>0</v>
      </c>
      <c r="BA237" s="425">
        <f t="shared" si="151"/>
        <v>0</v>
      </c>
      <c r="BB237" s="410">
        <v>0</v>
      </c>
      <c r="BC237" s="410">
        <v>0</v>
      </c>
      <c r="BD237" s="391"/>
    </row>
    <row r="238" spans="1:56" s="50" customFormat="1" hidden="1" x14ac:dyDescent="0.3">
      <c r="A238" s="10" t="s">
        <v>30</v>
      </c>
      <c r="B238" s="9" t="s">
        <v>29</v>
      </c>
      <c r="C238" s="92"/>
      <c r="D238" s="93"/>
      <c r="E238" s="399">
        <v>0</v>
      </c>
      <c r="F238" s="399">
        <v>0</v>
      </c>
      <c r="G238" s="94">
        <f t="shared" si="152"/>
        <v>0</v>
      </c>
      <c r="H238" s="92"/>
      <c r="I238" s="93"/>
      <c r="J238" s="399">
        <v>0</v>
      </c>
      <c r="K238" s="399">
        <v>0</v>
      </c>
      <c r="L238" s="94">
        <f t="shared" si="153"/>
        <v>0</v>
      </c>
      <c r="M238" s="92"/>
      <c r="N238" s="93"/>
      <c r="O238" s="93"/>
      <c r="P238" s="94">
        <f t="shared" si="154"/>
        <v>0</v>
      </c>
      <c r="Q238" s="92"/>
      <c r="R238" s="93"/>
      <c r="S238" s="93"/>
      <c r="T238" s="94">
        <f t="shared" si="155"/>
        <v>0</v>
      </c>
      <c r="U238" s="92"/>
      <c r="V238" s="93"/>
      <c r="W238" s="93"/>
      <c r="X238" s="94">
        <f t="shared" si="156"/>
        <v>0</v>
      </c>
      <c r="Y238" s="92"/>
      <c r="Z238" s="93"/>
      <c r="AA238" s="93"/>
      <c r="AB238" s="94">
        <f t="shared" si="157"/>
        <v>0</v>
      </c>
      <c r="AC238" s="92"/>
      <c r="AD238" s="93"/>
      <c r="AE238" s="93"/>
      <c r="AF238" s="94">
        <f t="shared" si="158"/>
        <v>0</v>
      </c>
      <c r="AG238" s="92"/>
      <c r="AH238" s="93"/>
      <c r="AI238" s="93"/>
      <c r="AJ238" s="94">
        <f t="shared" si="159"/>
        <v>0</v>
      </c>
      <c r="AK238" s="92"/>
      <c r="AL238" s="93"/>
      <c r="AM238" s="93"/>
      <c r="AN238" s="94">
        <f t="shared" si="160"/>
        <v>0</v>
      </c>
      <c r="AO238" s="92"/>
      <c r="AP238" s="93"/>
      <c r="AQ238" s="93"/>
      <c r="AR238" s="94">
        <f t="shared" si="161"/>
        <v>0</v>
      </c>
      <c r="AS238" s="92"/>
      <c r="AT238" s="93"/>
      <c r="AU238" s="93"/>
      <c r="AV238" s="94">
        <f t="shared" si="162"/>
        <v>0</v>
      </c>
      <c r="AW238" s="92"/>
      <c r="AX238" s="93"/>
      <c r="AY238" s="93"/>
      <c r="AZ238" s="413">
        <f t="shared" si="163"/>
        <v>0</v>
      </c>
      <c r="BA238" s="425">
        <f t="shared" si="151"/>
        <v>0</v>
      </c>
      <c r="BB238" s="410">
        <v>0</v>
      </c>
      <c r="BC238" s="410">
        <v>0</v>
      </c>
      <c r="BD238" s="391"/>
    </row>
    <row r="239" spans="1:56" s="50" customFormat="1" ht="26.4" hidden="1" x14ac:dyDescent="0.3">
      <c r="A239" s="10" t="s">
        <v>28</v>
      </c>
      <c r="B239" s="9" t="s">
        <v>27</v>
      </c>
      <c r="C239" s="92"/>
      <c r="D239" s="93"/>
      <c r="E239" s="399">
        <v>0</v>
      </c>
      <c r="F239" s="399">
        <v>0</v>
      </c>
      <c r="G239" s="94">
        <f t="shared" si="152"/>
        <v>0</v>
      </c>
      <c r="H239" s="92"/>
      <c r="I239" s="93"/>
      <c r="J239" s="399">
        <v>0</v>
      </c>
      <c r="K239" s="399">
        <v>0</v>
      </c>
      <c r="L239" s="94">
        <f t="shared" si="153"/>
        <v>0</v>
      </c>
      <c r="M239" s="92"/>
      <c r="N239" s="93"/>
      <c r="O239" s="93"/>
      <c r="P239" s="94">
        <f t="shared" si="154"/>
        <v>0</v>
      </c>
      <c r="Q239" s="92"/>
      <c r="R239" s="93"/>
      <c r="S239" s="93"/>
      <c r="T239" s="94">
        <f t="shared" si="155"/>
        <v>0</v>
      </c>
      <c r="U239" s="92"/>
      <c r="V239" s="93"/>
      <c r="W239" s="93"/>
      <c r="X239" s="94">
        <f t="shared" si="156"/>
        <v>0</v>
      </c>
      <c r="Y239" s="92"/>
      <c r="Z239" s="93"/>
      <c r="AA239" s="93"/>
      <c r="AB239" s="94">
        <f t="shared" si="157"/>
        <v>0</v>
      </c>
      <c r="AC239" s="92"/>
      <c r="AD239" s="93"/>
      <c r="AE239" s="93"/>
      <c r="AF239" s="94">
        <f t="shared" si="158"/>
        <v>0</v>
      </c>
      <c r="AG239" s="92"/>
      <c r="AH239" s="93"/>
      <c r="AI239" s="93"/>
      <c r="AJ239" s="94">
        <f t="shared" si="159"/>
        <v>0</v>
      </c>
      <c r="AK239" s="92"/>
      <c r="AL239" s="93"/>
      <c r="AM239" s="93"/>
      <c r="AN239" s="94">
        <f t="shared" si="160"/>
        <v>0</v>
      </c>
      <c r="AO239" s="92"/>
      <c r="AP239" s="93"/>
      <c r="AQ239" s="93"/>
      <c r="AR239" s="94">
        <f t="shared" si="161"/>
        <v>0</v>
      </c>
      <c r="AS239" s="92"/>
      <c r="AT239" s="93"/>
      <c r="AU239" s="93"/>
      <c r="AV239" s="94">
        <f t="shared" si="162"/>
        <v>0</v>
      </c>
      <c r="AW239" s="92"/>
      <c r="AX239" s="93"/>
      <c r="AY239" s="93"/>
      <c r="AZ239" s="413">
        <f t="shared" si="163"/>
        <v>0</v>
      </c>
      <c r="BA239" s="425">
        <f t="shared" si="151"/>
        <v>0</v>
      </c>
      <c r="BB239" s="410">
        <v>0</v>
      </c>
      <c r="BC239" s="410">
        <v>0</v>
      </c>
      <c r="BD239" s="391"/>
    </row>
    <row r="240" spans="1:56" s="50" customFormat="1" hidden="1" x14ac:dyDescent="0.3">
      <c r="A240" s="10" t="s">
        <v>26</v>
      </c>
      <c r="B240" s="9" t="s">
        <v>25</v>
      </c>
      <c r="C240" s="92"/>
      <c r="D240" s="93"/>
      <c r="E240" s="399">
        <v>0</v>
      </c>
      <c r="F240" s="399">
        <v>0</v>
      </c>
      <c r="G240" s="94">
        <f t="shared" si="152"/>
        <v>0</v>
      </c>
      <c r="H240" s="92"/>
      <c r="I240" s="93"/>
      <c r="J240" s="399">
        <v>0</v>
      </c>
      <c r="K240" s="399">
        <v>0</v>
      </c>
      <c r="L240" s="94">
        <f t="shared" si="153"/>
        <v>0</v>
      </c>
      <c r="M240" s="92"/>
      <c r="N240" s="93"/>
      <c r="O240" s="93"/>
      <c r="P240" s="94">
        <f t="shared" si="154"/>
        <v>0</v>
      </c>
      <c r="Q240" s="92"/>
      <c r="R240" s="93"/>
      <c r="S240" s="93"/>
      <c r="T240" s="94">
        <f t="shared" si="155"/>
        <v>0</v>
      </c>
      <c r="U240" s="92"/>
      <c r="V240" s="93"/>
      <c r="W240" s="93"/>
      <c r="X240" s="94">
        <f t="shared" si="156"/>
        <v>0</v>
      </c>
      <c r="Y240" s="92"/>
      <c r="Z240" s="93"/>
      <c r="AA240" s="93"/>
      <c r="AB240" s="94">
        <f t="shared" si="157"/>
        <v>0</v>
      </c>
      <c r="AC240" s="92"/>
      <c r="AD240" s="93"/>
      <c r="AE240" s="93"/>
      <c r="AF240" s="94">
        <f t="shared" si="158"/>
        <v>0</v>
      </c>
      <c r="AG240" s="92"/>
      <c r="AH240" s="93"/>
      <c r="AI240" s="93"/>
      <c r="AJ240" s="94">
        <f t="shared" si="159"/>
        <v>0</v>
      </c>
      <c r="AK240" s="92"/>
      <c r="AL240" s="93"/>
      <c r="AM240" s="93"/>
      <c r="AN240" s="94">
        <f t="shared" si="160"/>
        <v>0</v>
      </c>
      <c r="AO240" s="92"/>
      <c r="AP240" s="93"/>
      <c r="AQ240" s="93"/>
      <c r="AR240" s="94">
        <f t="shared" si="161"/>
        <v>0</v>
      </c>
      <c r="AS240" s="92"/>
      <c r="AT240" s="93"/>
      <c r="AU240" s="93"/>
      <c r="AV240" s="94">
        <f t="shared" si="162"/>
        <v>0</v>
      </c>
      <c r="AW240" s="92"/>
      <c r="AX240" s="93"/>
      <c r="AY240" s="93"/>
      <c r="AZ240" s="413">
        <f t="shared" si="163"/>
        <v>0</v>
      </c>
      <c r="BA240" s="425">
        <f t="shared" si="151"/>
        <v>0</v>
      </c>
      <c r="BB240" s="410">
        <v>0</v>
      </c>
      <c r="BC240" s="410">
        <v>0</v>
      </c>
      <c r="BD240" s="391"/>
    </row>
    <row r="241" spans="1:56" s="50" customFormat="1" hidden="1" x14ac:dyDescent="0.3">
      <c r="A241" s="10" t="s">
        <v>24</v>
      </c>
      <c r="B241" s="9" t="s">
        <v>23</v>
      </c>
      <c r="C241" s="92"/>
      <c r="D241" s="93"/>
      <c r="E241" s="399">
        <v>0</v>
      </c>
      <c r="F241" s="399">
        <v>0</v>
      </c>
      <c r="G241" s="94">
        <f t="shared" si="152"/>
        <v>0</v>
      </c>
      <c r="H241" s="92"/>
      <c r="I241" s="93"/>
      <c r="J241" s="399">
        <v>0</v>
      </c>
      <c r="K241" s="399">
        <v>0</v>
      </c>
      <c r="L241" s="94">
        <f t="shared" si="153"/>
        <v>0</v>
      </c>
      <c r="M241" s="92"/>
      <c r="N241" s="93"/>
      <c r="O241" s="93"/>
      <c r="P241" s="94">
        <f t="shared" si="154"/>
        <v>0</v>
      </c>
      <c r="Q241" s="92"/>
      <c r="R241" s="93"/>
      <c r="S241" s="93"/>
      <c r="T241" s="94">
        <f t="shared" si="155"/>
        <v>0</v>
      </c>
      <c r="U241" s="92"/>
      <c r="V241" s="93"/>
      <c r="W241" s="93"/>
      <c r="X241" s="94">
        <f t="shared" si="156"/>
        <v>0</v>
      </c>
      <c r="Y241" s="92"/>
      <c r="Z241" s="93"/>
      <c r="AA241" s="93"/>
      <c r="AB241" s="94">
        <f t="shared" si="157"/>
        <v>0</v>
      </c>
      <c r="AC241" s="92"/>
      <c r="AD241" s="93"/>
      <c r="AE241" s="93"/>
      <c r="AF241" s="94">
        <f t="shared" si="158"/>
        <v>0</v>
      </c>
      <c r="AG241" s="92"/>
      <c r="AH241" s="93"/>
      <c r="AI241" s="93"/>
      <c r="AJ241" s="94">
        <f t="shared" si="159"/>
        <v>0</v>
      </c>
      <c r="AK241" s="92"/>
      <c r="AL241" s="93"/>
      <c r="AM241" s="93"/>
      <c r="AN241" s="94">
        <f t="shared" si="160"/>
        <v>0</v>
      </c>
      <c r="AO241" s="92"/>
      <c r="AP241" s="93"/>
      <c r="AQ241" s="93"/>
      <c r="AR241" s="94">
        <f t="shared" si="161"/>
        <v>0</v>
      </c>
      <c r="AS241" s="92"/>
      <c r="AT241" s="93"/>
      <c r="AU241" s="93"/>
      <c r="AV241" s="94">
        <f t="shared" si="162"/>
        <v>0</v>
      </c>
      <c r="AW241" s="92"/>
      <c r="AX241" s="93"/>
      <c r="AY241" s="93"/>
      <c r="AZ241" s="413">
        <f t="shared" si="163"/>
        <v>0</v>
      </c>
      <c r="BA241" s="425">
        <f t="shared" si="151"/>
        <v>0</v>
      </c>
      <c r="BB241" s="410">
        <v>0</v>
      </c>
      <c r="BC241" s="410">
        <v>0</v>
      </c>
      <c r="BD241" s="391"/>
    </row>
    <row r="242" spans="1:56" s="55" customFormat="1" hidden="1" x14ac:dyDescent="0.3">
      <c r="A242" s="8" t="s">
        <v>22</v>
      </c>
      <c r="B242" s="7" t="s">
        <v>21</v>
      </c>
      <c r="C242" s="95">
        <f>SUM(C240:C241)</f>
        <v>0</v>
      </c>
      <c r="D242" s="96">
        <f>SUM(D240:D241)</f>
        <v>0</v>
      </c>
      <c r="E242" s="399">
        <v>0</v>
      </c>
      <c r="F242" s="399">
        <v>0</v>
      </c>
      <c r="G242" s="97">
        <f>IF((SUM(C242:D242))=SUM(G240:G241),SUM(G240:G241),"HIBA!")</f>
        <v>0</v>
      </c>
      <c r="H242" s="95">
        <f>SUM(H240:H241)</f>
        <v>0</v>
      </c>
      <c r="I242" s="96">
        <f>SUM(I240:I241)</f>
        <v>0</v>
      </c>
      <c r="J242" s="399">
        <v>0</v>
      </c>
      <c r="K242" s="399">
        <v>0</v>
      </c>
      <c r="L242" s="97">
        <f>IF((SUM(G242:I242))=SUM(L240:L241),SUM(L240:L241),"HIBA!")</f>
        <v>0</v>
      </c>
      <c r="M242" s="95">
        <f>SUM(M240:M241)</f>
        <v>0</v>
      </c>
      <c r="N242" s="96">
        <f>SUM(N240:N241)</f>
        <v>0</v>
      </c>
      <c r="O242" s="96">
        <f>SUM(O240:O241)</f>
        <v>0</v>
      </c>
      <c r="P242" s="97">
        <f>IF((SUM(L242:O242))=SUM(P240:P241),SUM(P240:P241),"HIBA!")</f>
        <v>0</v>
      </c>
      <c r="Q242" s="95">
        <f>SUM(Q240:Q241)</f>
        <v>0</v>
      </c>
      <c r="R242" s="96">
        <f>SUM(R240:R241)</f>
        <v>0</v>
      </c>
      <c r="S242" s="96">
        <f>SUM(S240:S241)</f>
        <v>0</v>
      </c>
      <c r="T242" s="97">
        <f>IF((SUM(P242:S242))=SUM(T240:T241),SUM(T240:T241),"HIBA!")</f>
        <v>0</v>
      </c>
      <c r="U242" s="95">
        <f>SUM(U240:U241)</f>
        <v>0</v>
      </c>
      <c r="V242" s="96">
        <f>SUM(V240:V241)</f>
        <v>0</v>
      </c>
      <c r="W242" s="96">
        <f>SUM(W240:W241)</f>
        <v>0</v>
      </c>
      <c r="X242" s="97">
        <f>IF((SUM(T242:W242))=SUM(X240:X241),SUM(X240:X241),"HIBA!")</f>
        <v>0</v>
      </c>
      <c r="Y242" s="95">
        <f>SUM(Y240:Y241)</f>
        <v>0</v>
      </c>
      <c r="Z242" s="96">
        <f>SUM(Z240:Z241)</f>
        <v>0</v>
      </c>
      <c r="AA242" s="96">
        <f>SUM(AA240:AA241)</f>
        <v>0</v>
      </c>
      <c r="AB242" s="97">
        <f>IF((SUM(X242:AA242))=SUM(AB240:AB241),SUM(AB240:AB241),"HIBA!")</f>
        <v>0</v>
      </c>
      <c r="AC242" s="95">
        <f>SUM(AC240:AC241)</f>
        <v>0</v>
      </c>
      <c r="AD242" s="96">
        <f>SUM(AD240:AD241)</f>
        <v>0</v>
      </c>
      <c r="AE242" s="96">
        <f>SUM(AE240:AE241)</f>
        <v>0</v>
      </c>
      <c r="AF242" s="97">
        <f>IF((SUM(AB242:AE242))=SUM(AF240:AF241),SUM(AF240:AF241),"HIBA!")</f>
        <v>0</v>
      </c>
      <c r="AG242" s="95">
        <f>SUM(AG240:AG241)</f>
        <v>0</v>
      </c>
      <c r="AH242" s="96">
        <f>SUM(AH240:AH241)</f>
        <v>0</v>
      </c>
      <c r="AI242" s="96">
        <f>SUM(AI240:AI241)</f>
        <v>0</v>
      </c>
      <c r="AJ242" s="97">
        <f>IF((SUM(AF242:AI242))=SUM(AJ240:AJ241),SUM(AJ240:AJ241),"HIBA!")</f>
        <v>0</v>
      </c>
      <c r="AK242" s="95">
        <f>SUM(AK240:AK241)</f>
        <v>0</v>
      </c>
      <c r="AL242" s="96">
        <f>SUM(AL240:AL241)</f>
        <v>0</v>
      </c>
      <c r="AM242" s="96">
        <f>SUM(AM240:AM241)</f>
        <v>0</v>
      </c>
      <c r="AN242" s="97">
        <f>IF((SUM(AJ242:AM242))=SUM(AN240:AN241),SUM(AN240:AN241),"HIBA!")</f>
        <v>0</v>
      </c>
      <c r="AO242" s="95">
        <f>SUM(AO240:AO241)</f>
        <v>0</v>
      </c>
      <c r="AP242" s="96">
        <f>SUM(AP240:AP241)</f>
        <v>0</v>
      </c>
      <c r="AQ242" s="96">
        <f>SUM(AQ240:AQ241)</f>
        <v>0</v>
      </c>
      <c r="AR242" s="97">
        <f>IF((SUM(AN242:AQ242))=SUM(AR240:AR241),SUM(AR240:AR241),"HIBA!")</f>
        <v>0</v>
      </c>
      <c r="AS242" s="95">
        <f>SUM(AS240:AS241)</f>
        <v>0</v>
      </c>
      <c r="AT242" s="96">
        <f>SUM(AT240:AT241)</f>
        <v>0</v>
      </c>
      <c r="AU242" s="96">
        <f>SUM(AU240:AU241)</f>
        <v>0</v>
      </c>
      <c r="AV242" s="97">
        <f>IF((SUM(AR242:AU242))=SUM(AV240:AV241),SUM(AV240:AV241),"HIBA!")</f>
        <v>0</v>
      </c>
      <c r="AW242" s="95">
        <f>SUM(AW240:AW241)</f>
        <v>0</v>
      </c>
      <c r="AX242" s="96">
        <f>SUM(AX240:AX241)</f>
        <v>0</v>
      </c>
      <c r="AY242" s="96">
        <f>SUM(AY240:AY241)</f>
        <v>0</v>
      </c>
      <c r="AZ242" s="400">
        <f>IF((SUM(AV242:AY242))=SUM(AZ240:AZ241),SUM(AZ240:AZ241),"HIBA!")</f>
        <v>0</v>
      </c>
      <c r="BA242" s="425">
        <f t="shared" si="151"/>
        <v>0</v>
      </c>
      <c r="BB242" s="410">
        <v>0</v>
      </c>
      <c r="BC242" s="410">
        <v>0</v>
      </c>
      <c r="BD242" s="392"/>
    </row>
    <row r="243" spans="1:56" s="55" customFormat="1" x14ac:dyDescent="0.3">
      <c r="A243" s="8" t="s">
        <v>20</v>
      </c>
      <c r="B243" s="7" t="s">
        <v>19</v>
      </c>
      <c r="C243" s="95">
        <f>SUM(C234:C239,C229,C224,C242)</f>
        <v>141628614</v>
      </c>
      <c r="D243" s="96">
        <f>SUM(D234:D239,D229,D224,D242)</f>
        <v>0</v>
      </c>
      <c r="E243" s="491">
        <v>0</v>
      </c>
      <c r="F243" s="491">
        <v>0</v>
      </c>
      <c r="G243" s="97">
        <f>IF((SUM(C243:D243))=SUM(G234:G239,G229,G224,G242),SUM(G234:G239,G229,G224,G242),"HIBA!")</f>
        <v>141628614</v>
      </c>
      <c r="H243" s="95">
        <f>SUM(H234:H239,H229,H224,H242)</f>
        <v>-15678184</v>
      </c>
      <c r="I243" s="96">
        <f>SUM(I234:I239,I229,I224,I242)</f>
        <v>0</v>
      </c>
      <c r="J243" s="491">
        <v>0</v>
      </c>
      <c r="K243" s="491">
        <v>0</v>
      </c>
      <c r="L243" s="97">
        <f>IF((SUM(G243:I243))=SUM(L234:L239,L229,L224,L242),SUM(L234:L239,L229,L224,L242),"HIBA!")</f>
        <v>125950430</v>
      </c>
      <c r="M243" s="95">
        <f>SUM(M234:M239,M229,M224,M242)</f>
        <v>0</v>
      </c>
      <c r="N243" s="96">
        <f>SUM(N234:N239,N229,N224,N242)</f>
        <v>0</v>
      </c>
      <c r="O243" s="96">
        <f>SUM(O234:O239,O229,O224,O242)</f>
        <v>0</v>
      </c>
      <c r="P243" s="97">
        <f>IF((SUM(L243:O243))=SUM(P234:P239,P229,P224,P242),SUM(P234:P239,P229,P224,P242),"HIBA!")</f>
        <v>125950430</v>
      </c>
      <c r="Q243" s="95">
        <f>SUM(Q234:Q239,Q229,Q224,Q242)</f>
        <v>0</v>
      </c>
      <c r="R243" s="96">
        <f>SUM(R234:R239,R229,R224,R242)</f>
        <v>0</v>
      </c>
      <c r="S243" s="96">
        <f>SUM(S234:S239,S229,S224,S242)</f>
        <v>0</v>
      </c>
      <c r="T243" s="97">
        <f>IF((SUM(P243:S243))=SUM(T234:T239,T229,T224,T242),SUM(T234:T239,T229,T224,T242),"HIBA!")</f>
        <v>125950430</v>
      </c>
      <c r="U243" s="95">
        <f>SUM(U234:U239,U229,U224,U242)</f>
        <v>0</v>
      </c>
      <c r="V243" s="96">
        <f>SUM(V234:V239,V229,V224,V242)</f>
        <v>0</v>
      </c>
      <c r="W243" s="96">
        <f>SUM(W234:W239,W229,W224,W242)</f>
        <v>0</v>
      </c>
      <c r="X243" s="97">
        <f>IF((SUM(T243:W243))=SUM(X234:X239,X229,X224,X242),SUM(X234:X239,X229,X224,X242),"HIBA!")</f>
        <v>125950430</v>
      </c>
      <c r="Y243" s="95">
        <f>SUM(Y234:Y239,Y229,Y224,Y242)</f>
        <v>0</v>
      </c>
      <c r="Z243" s="96">
        <f>SUM(Z234:Z239,Z229,Z224,Z242)</f>
        <v>0</v>
      </c>
      <c r="AA243" s="96">
        <f>SUM(AA234:AA239,AA229,AA224,AA242)</f>
        <v>0</v>
      </c>
      <c r="AB243" s="97">
        <f>IF((SUM(X243:AA243))=SUM(AB234:AB239,AB229,AB224,AB242),SUM(AB234:AB239,AB229,AB224,AB242),"HIBA!")</f>
        <v>125950430</v>
      </c>
      <c r="AC243" s="95">
        <f>SUM(AC234:AC239,AC229,AC224,AC242)</f>
        <v>0</v>
      </c>
      <c r="AD243" s="96">
        <f>SUM(AD234:AD239,AD229,AD224,AD242)</f>
        <v>0</v>
      </c>
      <c r="AE243" s="96">
        <f>SUM(AE234:AE239,AE229,AE224,AE242)</f>
        <v>0</v>
      </c>
      <c r="AF243" s="97">
        <f>IF((SUM(AB243:AE243))=SUM(AF234:AF239,AF229,AF224,AF242),SUM(AF234:AF239,AF229,AF224,AF242),"HIBA!")</f>
        <v>125950430</v>
      </c>
      <c r="AG243" s="95">
        <f>SUM(AG234:AG239,AG229,AG224,AG242)</f>
        <v>0</v>
      </c>
      <c r="AH243" s="96">
        <f>SUM(AH234:AH239,AH229,AH224,AH242)</f>
        <v>0</v>
      </c>
      <c r="AI243" s="96">
        <f>SUM(AI234:AI239,AI229,AI224,AI242)</f>
        <v>0</v>
      </c>
      <c r="AJ243" s="97">
        <f>IF((SUM(AF243:AI243))=SUM(AJ234:AJ239,AJ229,AJ224,AJ242),SUM(AJ234:AJ239,AJ229,AJ224,AJ242),"HIBA!")</f>
        <v>125950430</v>
      </c>
      <c r="AK243" s="95">
        <f>SUM(AK234:AK239,AK229,AK224,AK242)</f>
        <v>0</v>
      </c>
      <c r="AL243" s="96">
        <f>SUM(AL234:AL239,AL229,AL224,AL242)</f>
        <v>0</v>
      </c>
      <c r="AM243" s="96">
        <f>SUM(AM234:AM239,AM229,AM224,AM242)</f>
        <v>0</v>
      </c>
      <c r="AN243" s="97">
        <f>IF((SUM(AJ243:AM243))=SUM(AN234:AN239,AN229,AN224,AN242),SUM(AN234:AN239,AN229,AN224,AN242),"HIBA!")</f>
        <v>125950430</v>
      </c>
      <c r="AO243" s="95">
        <f>SUM(AO234:AO239,AO229,AO224,AO242)</f>
        <v>0</v>
      </c>
      <c r="AP243" s="96">
        <f>SUM(AP234:AP239,AP229,AP224,AP242)</f>
        <v>0</v>
      </c>
      <c r="AQ243" s="96">
        <f>SUM(AQ234:AQ239,AQ229,AQ224,AQ242)</f>
        <v>0</v>
      </c>
      <c r="AR243" s="97">
        <f>IF((SUM(AN243:AQ243))=SUM(AR234:AR239,AR229,AR224,AR242),SUM(AR234:AR239,AR229,AR224,AR242),"HIBA!")</f>
        <v>125950430</v>
      </c>
      <c r="AS243" s="95">
        <f>SUM(AS234:AS239,AS229,AS224,AS242)</f>
        <v>0</v>
      </c>
      <c r="AT243" s="96">
        <f>SUM(AT234:AT239,AT229,AT224,AT242)</f>
        <v>0</v>
      </c>
      <c r="AU243" s="96">
        <f>SUM(AU234:AU239,AU229,AU224,AU242)</f>
        <v>0</v>
      </c>
      <c r="AV243" s="97">
        <f>IF((SUM(AR243:AU243))=SUM(AV234:AV239,AV229,AV224,AV242),SUM(AV234:AV239,AV229,AV224,AV242),"HIBA!")</f>
        <v>125950430</v>
      </c>
      <c r="AW243" s="95">
        <f>SUM(AW234:AW239,AW229,AW224,AW242)</f>
        <v>0</v>
      </c>
      <c r="AX243" s="96">
        <f>SUM(AX234:AX239,AX229,AX224,AX242)</f>
        <v>0</v>
      </c>
      <c r="AY243" s="96">
        <f>SUM(AY234:AY239,AY229,AY224,AY242)</f>
        <v>0</v>
      </c>
      <c r="AZ243" s="400">
        <f>IF((SUM(AV243:AY243))=SUM(AZ234:AZ239,AZ229,AZ224,AZ242),SUM(AZ234:AZ239,AZ229,AZ224,AZ242),"HIBA!")</f>
        <v>125950430</v>
      </c>
      <c r="BA243" s="492">
        <f t="shared" si="151"/>
        <v>-121933700</v>
      </c>
      <c r="BB243" s="458">
        <v>0</v>
      </c>
      <c r="BC243" s="458">
        <v>0</v>
      </c>
      <c r="BD243" s="430">
        <f>SUM(BD235:BD242)</f>
        <v>4016730</v>
      </c>
    </row>
    <row r="244" spans="1:56" s="50" customFormat="1" ht="26.4" hidden="1" x14ac:dyDescent="0.3">
      <c r="A244" s="10" t="s">
        <v>18</v>
      </c>
      <c r="B244" s="9" t="s">
        <v>17</v>
      </c>
      <c r="C244" s="92"/>
      <c r="D244" s="93"/>
      <c r="E244" s="399">
        <v>0</v>
      </c>
      <c r="F244" s="399">
        <v>0</v>
      </c>
      <c r="G244" s="94">
        <f>SUM(C244:D244)</f>
        <v>0</v>
      </c>
      <c r="H244" s="92"/>
      <c r="I244" s="93"/>
      <c r="J244" s="399">
        <v>0</v>
      </c>
      <c r="K244" s="399">
        <v>0</v>
      </c>
      <c r="L244" s="94">
        <f>SUM(G244:I244)</f>
        <v>0</v>
      </c>
      <c r="M244" s="92"/>
      <c r="N244" s="93"/>
      <c r="O244" s="93"/>
      <c r="P244" s="94">
        <f>SUM(L244:O244)</f>
        <v>0</v>
      </c>
      <c r="Q244" s="92"/>
      <c r="R244" s="93"/>
      <c r="S244" s="93"/>
      <c r="T244" s="94">
        <f>SUM(P244:S244)</f>
        <v>0</v>
      </c>
      <c r="U244" s="92"/>
      <c r="V244" s="93"/>
      <c r="W244" s="93"/>
      <c r="X244" s="94">
        <f>SUM(T244:W244)</f>
        <v>0</v>
      </c>
      <c r="Y244" s="92"/>
      <c r="Z244" s="93"/>
      <c r="AA244" s="93"/>
      <c r="AB244" s="94">
        <f>SUM(X244:AA244)</f>
        <v>0</v>
      </c>
      <c r="AC244" s="92"/>
      <c r="AD244" s="93"/>
      <c r="AE244" s="93"/>
      <c r="AF244" s="94">
        <f>SUM(AB244:AE244)</f>
        <v>0</v>
      </c>
      <c r="AG244" s="92"/>
      <c r="AH244" s="93"/>
      <c r="AI244" s="93"/>
      <c r="AJ244" s="94">
        <f>SUM(AF244:AI244)</f>
        <v>0</v>
      </c>
      <c r="AK244" s="92"/>
      <c r="AL244" s="93"/>
      <c r="AM244" s="93"/>
      <c r="AN244" s="94">
        <f>SUM(AJ244:AM244)</f>
        <v>0</v>
      </c>
      <c r="AO244" s="92"/>
      <c r="AP244" s="93"/>
      <c r="AQ244" s="93"/>
      <c r="AR244" s="94">
        <f>SUM(AN244:AQ244)</f>
        <v>0</v>
      </c>
      <c r="AS244" s="92"/>
      <c r="AT244" s="93"/>
      <c r="AU244" s="93"/>
      <c r="AV244" s="94">
        <f>SUM(AR244:AU244)</f>
        <v>0</v>
      </c>
      <c r="AW244" s="92"/>
      <c r="AX244" s="93"/>
      <c r="AY244" s="93"/>
      <c r="AZ244" s="413">
        <f>SUM(AV244:AY244)</f>
        <v>0</v>
      </c>
      <c r="BA244" s="425">
        <f t="shared" si="151"/>
        <v>0</v>
      </c>
      <c r="BB244" s="410">
        <v>0</v>
      </c>
      <c r="BC244" s="410">
        <v>0</v>
      </c>
      <c r="BD244" s="391"/>
    </row>
    <row r="245" spans="1:56" s="50" customFormat="1" ht="26.4" hidden="1" x14ac:dyDescent="0.3">
      <c r="A245" s="10" t="s">
        <v>16</v>
      </c>
      <c r="B245" s="9" t="s">
        <v>15</v>
      </c>
      <c r="C245" s="92"/>
      <c r="D245" s="93"/>
      <c r="E245" s="399">
        <v>0</v>
      </c>
      <c r="F245" s="399">
        <v>0</v>
      </c>
      <c r="G245" s="94">
        <f>SUM(C245:D245)</f>
        <v>0</v>
      </c>
      <c r="H245" s="92"/>
      <c r="I245" s="93"/>
      <c r="J245" s="399">
        <v>0</v>
      </c>
      <c r="K245" s="399">
        <v>0</v>
      </c>
      <c r="L245" s="94">
        <f>SUM(G245:I245)</f>
        <v>0</v>
      </c>
      <c r="M245" s="92"/>
      <c r="N245" s="93"/>
      <c r="O245" s="93"/>
      <c r="P245" s="94">
        <f>SUM(L245:O245)</f>
        <v>0</v>
      </c>
      <c r="Q245" s="92"/>
      <c r="R245" s="93"/>
      <c r="S245" s="93"/>
      <c r="T245" s="94">
        <f>SUM(P245:S245)</f>
        <v>0</v>
      </c>
      <c r="U245" s="92"/>
      <c r="V245" s="93"/>
      <c r="W245" s="93"/>
      <c r="X245" s="94">
        <f>SUM(T245:W245)</f>
        <v>0</v>
      </c>
      <c r="Y245" s="92"/>
      <c r="Z245" s="93"/>
      <c r="AA245" s="93"/>
      <c r="AB245" s="94">
        <f>SUM(X245:AA245)</f>
        <v>0</v>
      </c>
      <c r="AC245" s="92"/>
      <c r="AD245" s="93"/>
      <c r="AE245" s="93"/>
      <c r="AF245" s="94">
        <f>SUM(AB245:AE245)</f>
        <v>0</v>
      </c>
      <c r="AG245" s="92"/>
      <c r="AH245" s="93"/>
      <c r="AI245" s="93"/>
      <c r="AJ245" s="94">
        <f>SUM(AF245:AI245)</f>
        <v>0</v>
      </c>
      <c r="AK245" s="92"/>
      <c r="AL245" s="93"/>
      <c r="AM245" s="93"/>
      <c r="AN245" s="94">
        <f>SUM(AJ245:AM245)</f>
        <v>0</v>
      </c>
      <c r="AO245" s="92"/>
      <c r="AP245" s="93"/>
      <c r="AQ245" s="93"/>
      <c r="AR245" s="94">
        <f>SUM(AN245:AQ245)</f>
        <v>0</v>
      </c>
      <c r="AS245" s="92"/>
      <c r="AT245" s="93"/>
      <c r="AU245" s="93"/>
      <c r="AV245" s="94">
        <f>SUM(AR245:AU245)</f>
        <v>0</v>
      </c>
      <c r="AW245" s="92"/>
      <c r="AX245" s="93"/>
      <c r="AY245" s="93"/>
      <c r="AZ245" s="413">
        <f>SUM(AV245:AY245)</f>
        <v>0</v>
      </c>
      <c r="BA245" s="425">
        <f t="shared" si="151"/>
        <v>0</v>
      </c>
      <c r="BB245" s="410">
        <v>0</v>
      </c>
      <c r="BC245" s="410">
        <v>0</v>
      </c>
      <c r="BD245" s="391"/>
    </row>
    <row r="246" spans="1:56" s="50" customFormat="1" hidden="1" x14ac:dyDescent="0.3">
      <c r="A246" s="10" t="s">
        <v>14</v>
      </c>
      <c r="B246" s="9" t="s">
        <v>13</v>
      </c>
      <c r="C246" s="92"/>
      <c r="D246" s="93"/>
      <c r="E246" s="399">
        <v>0</v>
      </c>
      <c r="F246" s="399">
        <v>0</v>
      </c>
      <c r="G246" s="94">
        <f>SUM(C246:D246)</f>
        <v>0</v>
      </c>
      <c r="H246" s="92"/>
      <c r="I246" s="93"/>
      <c r="J246" s="399">
        <v>0</v>
      </c>
      <c r="K246" s="399">
        <v>0</v>
      </c>
      <c r="L246" s="94">
        <f>SUM(G246:I246)</f>
        <v>0</v>
      </c>
      <c r="M246" s="92"/>
      <c r="N246" s="93"/>
      <c r="O246" s="93"/>
      <c r="P246" s="94">
        <f>SUM(L246:O246)</f>
        <v>0</v>
      </c>
      <c r="Q246" s="92"/>
      <c r="R246" s="93"/>
      <c r="S246" s="93"/>
      <c r="T246" s="94">
        <f>SUM(P246:S246)</f>
        <v>0</v>
      </c>
      <c r="U246" s="92"/>
      <c r="V246" s="93"/>
      <c r="W246" s="93"/>
      <c r="X246" s="94">
        <f>SUM(T246:W246)</f>
        <v>0</v>
      </c>
      <c r="Y246" s="92"/>
      <c r="Z246" s="93"/>
      <c r="AA246" s="93"/>
      <c r="AB246" s="94">
        <f>SUM(X246:AA246)</f>
        <v>0</v>
      </c>
      <c r="AC246" s="92"/>
      <c r="AD246" s="93"/>
      <c r="AE246" s="93"/>
      <c r="AF246" s="94">
        <f>SUM(AB246:AE246)</f>
        <v>0</v>
      </c>
      <c r="AG246" s="92"/>
      <c r="AH246" s="93"/>
      <c r="AI246" s="93"/>
      <c r="AJ246" s="94">
        <f>SUM(AF246:AI246)</f>
        <v>0</v>
      </c>
      <c r="AK246" s="92"/>
      <c r="AL246" s="93"/>
      <c r="AM246" s="93"/>
      <c r="AN246" s="94">
        <f>SUM(AJ246:AM246)</f>
        <v>0</v>
      </c>
      <c r="AO246" s="92"/>
      <c r="AP246" s="93"/>
      <c r="AQ246" s="93"/>
      <c r="AR246" s="94">
        <f>SUM(AN246:AQ246)</f>
        <v>0</v>
      </c>
      <c r="AS246" s="92"/>
      <c r="AT246" s="93"/>
      <c r="AU246" s="93"/>
      <c r="AV246" s="94">
        <f>SUM(AR246:AU246)</f>
        <v>0</v>
      </c>
      <c r="AW246" s="92"/>
      <c r="AX246" s="93"/>
      <c r="AY246" s="93"/>
      <c r="AZ246" s="413">
        <f>SUM(AV246:AY246)</f>
        <v>0</v>
      </c>
      <c r="BA246" s="425">
        <f t="shared" si="151"/>
        <v>0</v>
      </c>
      <c r="BB246" s="410">
        <v>0</v>
      </c>
      <c r="BC246" s="410">
        <v>0</v>
      </c>
      <c r="BD246" s="391"/>
    </row>
    <row r="247" spans="1:56" s="50" customFormat="1" ht="26.4" hidden="1" x14ac:dyDescent="0.3">
      <c r="A247" s="10" t="s">
        <v>12</v>
      </c>
      <c r="B247" s="9" t="s">
        <v>11</v>
      </c>
      <c r="C247" s="92"/>
      <c r="D247" s="93"/>
      <c r="E247" s="399">
        <v>0</v>
      </c>
      <c r="F247" s="399">
        <v>0</v>
      </c>
      <c r="G247" s="94">
        <f>SUM(C247:D247)</f>
        <v>0</v>
      </c>
      <c r="H247" s="92"/>
      <c r="I247" s="93"/>
      <c r="J247" s="399">
        <v>0</v>
      </c>
      <c r="K247" s="399">
        <v>0</v>
      </c>
      <c r="L247" s="94">
        <f>SUM(G247:I247)</f>
        <v>0</v>
      </c>
      <c r="M247" s="92"/>
      <c r="N247" s="93"/>
      <c r="O247" s="93"/>
      <c r="P247" s="94">
        <f>SUM(L247:O247)</f>
        <v>0</v>
      </c>
      <c r="Q247" s="92"/>
      <c r="R247" s="93"/>
      <c r="S247" s="93"/>
      <c r="T247" s="94">
        <f>SUM(P247:S247)</f>
        <v>0</v>
      </c>
      <c r="U247" s="92"/>
      <c r="V247" s="93"/>
      <c r="W247" s="93"/>
      <c r="X247" s="94">
        <f>SUM(T247:W247)</f>
        <v>0</v>
      </c>
      <c r="Y247" s="92"/>
      <c r="Z247" s="93"/>
      <c r="AA247" s="93"/>
      <c r="AB247" s="94">
        <f>SUM(X247:AA247)</f>
        <v>0</v>
      </c>
      <c r="AC247" s="92"/>
      <c r="AD247" s="93"/>
      <c r="AE247" s="93"/>
      <c r="AF247" s="94">
        <f>SUM(AB247:AE247)</f>
        <v>0</v>
      </c>
      <c r="AG247" s="92"/>
      <c r="AH247" s="93"/>
      <c r="AI247" s="93"/>
      <c r="AJ247" s="94">
        <f>SUM(AF247:AI247)</f>
        <v>0</v>
      </c>
      <c r="AK247" s="92"/>
      <c r="AL247" s="93"/>
      <c r="AM247" s="93"/>
      <c r="AN247" s="94">
        <f>SUM(AJ247:AM247)</f>
        <v>0</v>
      </c>
      <c r="AO247" s="92"/>
      <c r="AP247" s="93"/>
      <c r="AQ247" s="93"/>
      <c r="AR247" s="94">
        <f>SUM(AN247:AQ247)</f>
        <v>0</v>
      </c>
      <c r="AS247" s="92"/>
      <c r="AT247" s="93"/>
      <c r="AU247" s="93"/>
      <c r="AV247" s="94">
        <f>SUM(AR247:AU247)</f>
        <v>0</v>
      </c>
      <c r="AW247" s="92"/>
      <c r="AX247" s="93"/>
      <c r="AY247" s="93"/>
      <c r="AZ247" s="413">
        <f>SUM(AV247:AY247)</f>
        <v>0</v>
      </c>
      <c r="BA247" s="425">
        <f t="shared" si="151"/>
        <v>0</v>
      </c>
      <c r="BB247" s="410">
        <v>0</v>
      </c>
      <c r="BC247" s="410">
        <v>0</v>
      </c>
      <c r="BD247" s="391"/>
    </row>
    <row r="248" spans="1:56" s="50" customFormat="1" hidden="1" x14ac:dyDescent="0.3">
      <c r="A248" s="10" t="s">
        <v>10</v>
      </c>
      <c r="B248" s="9" t="s">
        <v>9</v>
      </c>
      <c r="C248" s="92"/>
      <c r="D248" s="93"/>
      <c r="E248" s="399">
        <v>0</v>
      </c>
      <c r="F248" s="399">
        <v>0</v>
      </c>
      <c r="G248" s="94">
        <f>SUM(C248:D248)</f>
        <v>0</v>
      </c>
      <c r="H248" s="92"/>
      <c r="I248" s="93"/>
      <c r="J248" s="399">
        <v>0</v>
      </c>
      <c r="K248" s="399">
        <v>0</v>
      </c>
      <c r="L248" s="94">
        <f>SUM(G248:I248)</f>
        <v>0</v>
      </c>
      <c r="M248" s="92"/>
      <c r="N248" s="93"/>
      <c r="O248" s="93"/>
      <c r="P248" s="94">
        <f>SUM(L248:O248)</f>
        <v>0</v>
      </c>
      <c r="Q248" s="92"/>
      <c r="R248" s="93"/>
      <c r="S248" s="93"/>
      <c r="T248" s="94">
        <f>SUM(P248:S248)</f>
        <v>0</v>
      </c>
      <c r="U248" s="92"/>
      <c r="V248" s="93"/>
      <c r="W248" s="93"/>
      <c r="X248" s="94">
        <f>SUM(T248:W248)</f>
        <v>0</v>
      </c>
      <c r="Y248" s="92"/>
      <c r="Z248" s="93"/>
      <c r="AA248" s="93"/>
      <c r="AB248" s="94">
        <f>SUM(X248:AA248)</f>
        <v>0</v>
      </c>
      <c r="AC248" s="92"/>
      <c r="AD248" s="93"/>
      <c r="AE248" s="93"/>
      <c r="AF248" s="94">
        <f>SUM(AB248:AE248)</f>
        <v>0</v>
      </c>
      <c r="AG248" s="92"/>
      <c r="AH248" s="93"/>
      <c r="AI248" s="93"/>
      <c r="AJ248" s="94">
        <f>SUM(AF248:AI248)</f>
        <v>0</v>
      </c>
      <c r="AK248" s="92"/>
      <c r="AL248" s="93"/>
      <c r="AM248" s="93"/>
      <c r="AN248" s="94">
        <f>SUM(AJ248:AM248)</f>
        <v>0</v>
      </c>
      <c r="AO248" s="92"/>
      <c r="AP248" s="93"/>
      <c r="AQ248" s="93"/>
      <c r="AR248" s="94">
        <f>SUM(AN248:AQ248)</f>
        <v>0</v>
      </c>
      <c r="AS248" s="92"/>
      <c r="AT248" s="93"/>
      <c r="AU248" s="93"/>
      <c r="AV248" s="94">
        <f>SUM(AR248:AU248)</f>
        <v>0</v>
      </c>
      <c r="AW248" s="92"/>
      <c r="AX248" s="93"/>
      <c r="AY248" s="93"/>
      <c r="AZ248" s="413">
        <f>SUM(AV248:AY248)</f>
        <v>0</v>
      </c>
      <c r="BA248" s="425">
        <f t="shared" si="151"/>
        <v>0</v>
      </c>
      <c r="BB248" s="410">
        <v>0</v>
      </c>
      <c r="BC248" s="410">
        <v>0</v>
      </c>
      <c r="BD248" s="391"/>
    </row>
    <row r="249" spans="1:56" s="55" customFormat="1" hidden="1" x14ac:dyDescent="0.3">
      <c r="A249" s="8" t="s">
        <v>8</v>
      </c>
      <c r="B249" s="7" t="s">
        <v>7</v>
      </c>
      <c r="C249" s="95">
        <f>SUM(C244:C248)</f>
        <v>0</v>
      </c>
      <c r="D249" s="96">
        <f>SUM(D244:D248)</f>
        <v>0</v>
      </c>
      <c r="E249" s="399">
        <v>0</v>
      </c>
      <c r="F249" s="399">
        <v>0</v>
      </c>
      <c r="G249" s="97">
        <f>IF((SUM(C249:D249))=SUM(G244:G248),SUM(G244:G248),"HIBA!")</f>
        <v>0</v>
      </c>
      <c r="H249" s="95">
        <f>SUM(H244:H248)</f>
        <v>0</v>
      </c>
      <c r="I249" s="96">
        <f>SUM(I244:I248)</f>
        <v>0</v>
      </c>
      <c r="J249" s="399">
        <v>0</v>
      </c>
      <c r="K249" s="399">
        <v>0</v>
      </c>
      <c r="L249" s="97">
        <f>IF((SUM(G249:I249))=SUM(L244:L248),SUM(L244:L248),"HIBA!")</f>
        <v>0</v>
      </c>
      <c r="M249" s="95">
        <f>SUM(M244:M248)</f>
        <v>0</v>
      </c>
      <c r="N249" s="96">
        <f>SUM(N244:N248)</f>
        <v>0</v>
      </c>
      <c r="O249" s="96">
        <f>SUM(O244:O248)</f>
        <v>0</v>
      </c>
      <c r="P249" s="97">
        <f>IF((SUM(L249:O249))=SUM(P244:P248),SUM(P244:P248),"HIBA!")</f>
        <v>0</v>
      </c>
      <c r="Q249" s="95">
        <f>SUM(Q244:Q248)</f>
        <v>0</v>
      </c>
      <c r="R249" s="96">
        <f>SUM(R244:R248)</f>
        <v>0</v>
      </c>
      <c r="S249" s="96">
        <f>SUM(S244:S248)</f>
        <v>0</v>
      </c>
      <c r="T249" s="97">
        <f>IF((SUM(P249:S249))=SUM(T244:T248),SUM(T244:T248),"HIBA!")</f>
        <v>0</v>
      </c>
      <c r="U249" s="95">
        <f>SUM(U244:U248)</f>
        <v>0</v>
      </c>
      <c r="V249" s="96">
        <f>SUM(V244:V248)</f>
        <v>0</v>
      </c>
      <c r="W249" s="96">
        <f>SUM(W244:W248)</f>
        <v>0</v>
      </c>
      <c r="X249" s="97">
        <f>IF((SUM(T249:W249))=SUM(X244:X248),SUM(X244:X248),"HIBA!")</f>
        <v>0</v>
      </c>
      <c r="Y249" s="95">
        <f>SUM(Y244:Y248)</f>
        <v>0</v>
      </c>
      <c r="Z249" s="96">
        <f>SUM(Z244:Z248)</f>
        <v>0</v>
      </c>
      <c r="AA249" s="96">
        <f>SUM(AA244:AA248)</f>
        <v>0</v>
      </c>
      <c r="AB249" s="97">
        <f>IF((SUM(X249:AA249))=SUM(AB244:AB248),SUM(AB244:AB248),"HIBA!")</f>
        <v>0</v>
      </c>
      <c r="AC249" s="95">
        <f>SUM(AC244:AC248)</f>
        <v>0</v>
      </c>
      <c r="AD249" s="96">
        <f>SUM(AD244:AD248)</f>
        <v>0</v>
      </c>
      <c r="AE249" s="96">
        <f>SUM(AE244:AE248)</f>
        <v>0</v>
      </c>
      <c r="AF249" s="97">
        <f>IF((SUM(AB249:AE249))=SUM(AF244:AF248),SUM(AF244:AF248),"HIBA!")</f>
        <v>0</v>
      </c>
      <c r="AG249" s="95">
        <f>SUM(AG244:AG248)</f>
        <v>0</v>
      </c>
      <c r="AH249" s="96">
        <f>SUM(AH244:AH248)</f>
        <v>0</v>
      </c>
      <c r="AI249" s="96">
        <f>SUM(AI244:AI248)</f>
        <v>0</v>
      </c>
      <c r="AJ249" s="97">
        <f>IF((SUM(AF249:AI249))=SUM(AJ244:AJ248),SUM(AJ244:AJ248),"HIBA!")</f>
        <v>0</v>
      </c>
      <c r="AK249" s="95">
        <f>SUM(AK244:AK248)</f>
        <v>0</v>
      </c>
      <c r="AL249" s="96">
        <f>SUM(AL244:AL248)</f>
        <v>0</v>
      </c>
      <c r="AM249" s="96">
        <f>SUM(AM244:AM248)</f>
        <v>0</v>
      </c>
      <c r="AN249" s="97">
        <f>IF((SUM(AJ249:AM249))=SUM(AN244:AN248),SUM(AN244:AN248),"HIBA!")</f>
        <v>0</v>
      </c>
      <c r="AO249" s="95">
        <f>SUM(AO244:AO248)</f>
        <v>0</v>
      </c>
      <c r="AP249" s="96">
        <f>SUM(AP244:AP248)</f>
        <v>0</v>
      </c>
      <c r="AQ249" s="96">
        <f>SUM(AQ244:AQ248)</f>
        <v>0</v>
      </c>
      <c r="AR249" s="97">
        <f>IF((SUM(AN249:AQ249))=SUM(AR244:AR248),SUM(AR244:AR248),"HIBA!")</f>
        <v>0</v>
      </c>
      <c r="AS249" s="95">
        <f>SUM(AS244:AS248)</f>
        <v>0</v>
      </c>
      <c r="AT249" s="96">
        <f>SUM(AT244:AT248)</f>
        <v>0</v>
      </c>
      <c r="AU249" s="96">
        <f>SUM(AU244:AU248)</f>
        <v>0</v>
      </c>
      <c r="AV249" s="97">
        <f>IF((SUM(AR249:AU249))=SUM(AV244:AV248),SUM(AV244:AV248),"HIBA!")</f>
        <v>0</v>
      </c>
      <c r="AW249" s="95">
        <f>SUM(AW244:AW248)</f>
        <v>0</v>
      </c>
      <c r="AX249" s="96">
        <f>SUM(AX244:AX248)</f>
        <v>0</v>
      </c>
      <c r="AY249" s="96">
        <f>SUM(AY244:AY248)</f>
        <v>0</v>
      </c>
      <c r="AZ249" s="400">
        <f>IF((SUM(AV249:AY249))=SUM(AZ244:AZ248),SUM(AZ244:AZ248),"HIBA!")</f>
        <v>0</v>
      </c>
      <c r="BA249" s="425">
        <f t="shared" si="151"/>
        <v>0</v>
      </c>
      <c r="BB249" s="410">
        <v>0</v>
      </c>
      <c r="BC249" s="410">
        <v>0</v>
      </c>
      <c r="BD249" s="392"/>
    </row>
    <row r="250" spans="1:56" s="69" customFormat="1" ht="26.4" hidden="1" x14ac:dyDescent="0.3">
      <c r="A250" s="6" t="s">
        <v>6</v>
      </c>
      <c r="B250" s="5" t="s">
        <v>5</v>
      </c>
      <c r="C250" s="99"/>
      <c r="D250" s="100"/>
      <c r="E250" s="399">
        <v>0</v>
      </c>
      <c r="F250" s="399">
        <v>0</v>
      </c>
      <c r="G250" s="98">
        <f>SUM(C250:D250)</f>
        <v>0</v>
      </c>
      <c r="H250" s="99"/>
      <c r="I250" s="100"/>
      <c r="J250" s="399">
        <v>0</v>
      </c>
      <c r="K250" s="399">
        <v>0</v>
      </c>
      <c r="L250" s="98">
        <f>SUM(G250:I250)</f>
        <v>0</v>
      </c>
      <c r="M250" s="99"/>
      <c r="N250" s="100"/>
      <c r="O250" s="100"/>
      <c r="P250" s="98">
        <f>SUM(L250:O250)</f>
        <v>0</v>
      </c>
      <c r="Q250" s="99"/>
      <c r="R250" s="100"/>
      <c r="S250" s="100"/>
      <c r="T250" s="98">
        <f>SUM(P250:S250)</f>
        <v>0</v>
      </c>
      <c r="U250" s="99"/>
      <c r="V250" s="100"/>
      <c r="W250" s="100"/>
      <c r="X250" s="98">
        <f>SUM(T250:W250)</f>
        <v>0</v>
      </c>
      <c r="Y250" s="99"/>
      <c r="Z250" s="100"/>
      <c r="AA250" s="100"/>
      <c r="AB250" s="98">
        <f>SUM(X250:AA250)</f>
        <v>0</v>
      </c>
      <c r="AC250" s="99"/>
      <c r="AD250" s="100"/>
      <c r="AE250" s="100"/>
      <c r="AF250" s="98">
        <f>SUM(AB250:AE250)</f>
        <v>0</v>
      </c>
      <c r="AG250" s="99"/>
      <c r="AH250" s="100"/>
      <c r="AI250" s="100"/>
      <c r="AJ250" s="98">
        <f>SUM(AF250:AI250)</f>
        <v>0</v>
      </c>
      <c r="AK250" s="99"/>
      <c r="AL250" s="100"/>
      <c r="AM250" s="100"/>
      <c r="AN250" s="98">
        <f>SUM(AJ250:AM250)</f>
        <v>0</v>
      </c>
      <c r="AO250" s="99"/>
      <c r="AP250" s="100"/>
      <c r="AQ250" s="100"/>
      <c r="AR250" s="98">
        <f>SUM(AN250:AQ250)</f>
        <v>0</v>
      </c>
      <c r="AS250" s="99"/>
      <c r="AT250" s="100"/>
      <c r="AU250" s="100"/>
      <c r="AV250" s="98">
        <f>SUM(AR250:AU250)</f>
        <v>0</v>
      </c>
      <c r="AW250" s="99"/>
      <c r="AX250" s="100"/>
      <c r="AY250" s="100"/>
      <c r="AZ250" s="414">
        <f>SUM(AV250:AY250)</f>
        <v>0</v>
      </c>
      <c r="BA250" s="425">
        <f t="shared" si="151"/>
        <v>0</v>
      </c>
      <c r="BB250" s="410">
        <v>0</v>
      </c>
      <c r="BC250" s="410">
        <v>0</v>
      </c>
      <c r="BD250" s="394"/>
    </row>
    <row r="251" spans="1:56" s="69" customFormat="1" hidden="1" x14ac:dyDescent="0.3">
      <c r="A251" s="6" t="s">
        <v>4</v>
      </c>
      <c r="B251" s="5" t="s">
        <v>3</v>
      </c>
      <c r="C251" s="99"/>
      <c r="D251" s="100"/>
      <c r="E251" s="399">
        <v>0</v>
      </c>
      <c r="F251" s="399">
        <v>0</v>
      </c>
      <c r="G251" s="98">
        <f>SUM(C251:D251)</f>
        <v>0</v>
      </c>
      <c r="H251" s="99"/>
      <c r="I251" s="100"/>
      <c r="J251" s="399">
        <v>0</v>
      </c>
      <c r="K251" s="399">
        <v>0</v>
      </c>
      <c r="L251" s="98">
        <f>SUM(G251:I251)</f>
        <v>0</v>
      </c>
      <c r="M251" s="99"/>
      <c r="N251" s="100"/>
      <c r="O251" s="100"/>
      <c r="P251" s="98">
        <f>SUM(L251:O251)</f>
        <v>0</v>
      </c>
      <c r="Q251" s="99"/>
      <c r="R251" s="100"/>
      <c r="S251" s="100"/>
      <c r="T251" s="98">
        <f>SUM(P251:S251)</f>
        <v>0</v>
      </c>
      <c r="U251" s="99"/>
      <c r="V251" s="100"/>
      <c r="W251" s="100"/>
      <c r="X251" s="98">
        <f>SUM(T251:W251)</f>
        <v>0</v>
      </c>
      <c r="Y251" s="99"/>
      <c r="Z251" s="100"/>
      <c r="AA251" s="100"/>
      <c r="AB251" s="98">
        <f>SUM(X251:AA251)</f>
        <v>0</v>
      </c>
      <c r="AC251" s="99"/>
      <c r="AD251" s="100"/>
      <c r="AE251" s="100"/>
      <c r="AF251" s="98">
        <f>SUM(AB251:AE251)</f>
        <v>0</v>
      </c>
      <c r="AG251" s="99"/>
      <c r="AH251" s="100"/>
      <c r="AI251" s="100"/>
      <c r="AJ251" s="98">
        <f>SUM(AF251:AI251)</f>
        <v>0</v>
      </c>
      <c r="AK251" s="99"/>
      <c r="AL251" s="100"/>
      <c r="AM251" s="100"/>
      <c r="AN251" s="98">
        <f>SUM(AJ251:AM251)</f>
        <v>0</v>
      </c>
      <c r="AO251" s="99"/>
      <c r="AP251" s="100"/>
      <c r="AQ251" s="100"/>
      <c r="AR251" s="98">
        <f>SUM(AN251:AQ251)</f>
        <v>0</v>
      </c>
      <c r="AS251" s="99"/>
      <c r="AT251" s="100"/>
      <c r="AU251" s="100"/>
      <c r="AV251" s="98">
        <f>SUM(AR251:AU251)</f>
        <v>0</v>
      </c>
      <c r="AW251" s="99"/>
      <c r="AX251" s="100"/>
      <c r="AY251" s="100"/>
      <c r="AZ251" s="414">
        <f>SUM(AV251:AY251)</f>
        <v>0</v>
      </c>
      <c r="BA251" s="425">
        <f t="shared" si="151"/>
        <v>0</v>
      </c>
      <c r="BB251" s="410">
        <v>0</v>
      </c>
      <c r="BC251" s="410">
        <v>0</v>
      </c>
      <c r="BD251" s="394"/>
    </row>
    <row r="252" spans="1:56" s="60" customFormat="1" ht="13.8" x14ac:dyDescent="0.3">
      <c r="A252" s="4" t="s">
        <v>2</v>
      </c>
      <c r="B252" s="3" t="s">
        <v>1</v>
      </c>
      <c r="C252" s="101">
        <f>SUM(C249:C251,C243)</f>
        <v>141628614</v>
      </c>
      <c r="D252" s="102">
        <f>SUM(D249:D251,D243)</f>
        <v>0</v>
      </c>
      <c r="E252" s="488">
        <v>0</v>
      </c>
      <c r="F252" s="488">
        <v>0</v>
      </c>
      <c r="G252" s="103">
        <f>IF((SUM(C252:D252))=SUM(G249:G251,G243),SUM(G249:G251,G243),"HIBA!")</f>
        <v>141628614</v>
      </c>
      <c r="H252" s="101">
        <f>SUM(H249:H251,H243)</f>
        <v>-15678184</v>
      </c>
      <c r="I252" s="102">
        <f>SUM(I249:I251,I243)</f>
        <v>0</v>
      </c>
      <c r="J252" s="488">
        <v>0</v>
      </c>
      <c r="K252" s="488">
        <v>0</v>
      </c>
      <c r="L252" s="103">
        <f>IF((SUM(G252:I252))=SUM(L249:L251,L243),SUM(L249:L251,L243),"HIBA!")</f>
        <v>125950430</v>
      </c>
      <c r="M252" s="101">
        <f>SUM(M249:M251,M243)</f>
        <v>0</v>
      </c>
      <c r="N252" s="102">
        <f>SUM(N249:N251,N243)</f>
        <v>0</v>
      </c>
      <c r="O252" s="102">
        <f>SUM(O249:O251,O243)</f>
        <v>0</v>
      </c>
      <c r="P252" s="103">
        <f>IF((SUM(L252:O252))=SUM(P249:P251,P243),SUM(P249:P251,P243),"HIBA!")</f>
        <v>125950430</v>
      </c>
      <c r="Q252" s="101">
        <f>SUM(Q249:Q251,Q243)</f>
        <v>0</v>
      </c>
      <c r="R252" s="102">
        <f>SUM(R249:R251,R243)</f>
        <v>0</v>
      </c>
      <c r="S252" s="102">
        <f>SUM(S249:S251,S243)</f>
        <v>0</v>
      </c>
      <c r="T252" s="103">
        <f>IF((SUM(P252:S252))=SUM(T249:T251,T243),SUM(T249:T251,T243),"HIBA!")</f>
        <v>125950430</v>
      </c>
      <c r="U252" s="101">
        <f>SUM(U249:U251,U243)</f>
        <v>0</v>
      </c>
      <c r="V252" s="102">
        <f>SUM(V249:V251,V243)</f>
        <v>0</v>
      </c>
      <c r="W252" s="102">
        <f>SUM(W249:W251,W243)</f>
        <v>0</v>
      </c>
      <c r="X252" s="103">
        <f>IF((SUM(T252:W252))=SUM(X249:X251,X243),SUM(X249:X251,X243),"HIBA!")</f>
        <v>125950430</v>
      </c>
      <c r="Y252" s="101">
        <f>SUM(Y249:Y251,Y243)</f>
        <v>0</v>
      </c>
      <c r="Z252" s="102">
        <f>SUM(Z249:Z251,Z243)</f>
        <v>0</v>
      </c>
      <c r="AA252" s="102">
        <f>SUM(AA249:AA251,AA243)</f>
        <v>0</v>
      </c>
      <c r="AB252" s="103">
        <f>IF((SUM(X252:AA252))=SUM(AB249:AB251,AB243),SUM(AB249:AB251,AB243),"HIBA!")</f>
        <v>125950430</v>
      </c>
      <c r="AC252" s="101">
        <f>SUM(AC249:AC251,AC243)</f>
        <v>0</v>
      </c>
      <c r="AD252" s="102">
        <f>SUM(AD249:AD251,AD243)</f>
        <v>0</v>
      </c>
      <c r="AE252" s="102">
        <f>SUM(AE249:AE251,AE243)</f>
        <v>0</v>
      </c>
      <c r="AF252" s="103">
        <f>IF((SUM(AB252:AE252))=SUM(AF249:AF251,AF243),SUM(AF249:AF251,AF243),"HIBA!")</f>
        <v>125950430</v>
      </c>
      <c r="AG252" s="101">
        <f>SUM(AG249:AG251,AG243)</f>
        <v>0</v>
      </c>
      <c r="AH252" s="102">
        <f>SUM(AH249:AH251,AH243)</f>
        <v>0</v>
      </c>
      <c r="AI252" s="102">
        <f>SUM(AI249:AI251,AI243)</f>
        <v>0</v>
      </c>
      <c r="AJ252" s="103">
        <f>IF((SUM(AF252:AI252))=SUM(AJ249:AJ251,AJ243),SUM(AJ249:AJ251,AJ243),"HIBA!")</f>
        <v>125950430</v>
      </c>
      <c r="AK252" s="101">
        <f>SUM(AK249:AK251,AK243)</f>
        <v>0</v>
      </c>
      <c r="AL252" s="102">
        <f>SUM(AL249:AL251,AL243)</f>
        <v>0</v>
      </c>
      <c r="AM252" s="102">
        <f>SUM(AM249:AM251,AM243)</f>
        <v>0</v>
      </c>
      <c r="AN252" s="103">
        <f>IF((SUM(AJ252:AM252))=SUM(AN249:AN251,AN243),SUM(AN249:AN251,AN243),"HIBA!")</f>
        <v>125950430</v>
      </c>
      <c r="AO252" s="101">
        <f>SUM(AO249:AO251,AO243)</f>
        <v>0</v>
      </c>
      <c r="AP252" s="102">
        <f>SUM(AP249:AP251,AP243)</f>
        <v>0</v>
      </c>
      <c r="AQ252" s="102">
        <f>SUM(AQ249:AQ251,AQ243)</f>
        <v>0</v>
      </c>
      <c r="AR252" s="103">
        <f>IF((SUM(AN252:AQ252))=SUM(AR249:AR251,AR243),SUM(AR249:AR251,AR243),"HIBA!")</f>
        <v>125950430</v>
      </c>
      <c r="AS252" s="101">
        <f>SUM(AS249:AS251,AS243)</f>
        <v>0</v>
      </c>
      <c r="AT252" s="102">
        <f>SUM(AT249:AT251,AT243)</f>
        <v>0</v>
      </c>
      <c r="AU252" s="102">
        <f>SUM(AU249:AU251,AU243)</f>
        <v>0</v>
      </c>
      <c r="AV252" s="103">
        <f>IF((SUM(AR252:AU252))=SUM(AV249:AV251,AV243),SUM(AV249:AV251,AV243),"HIBA!")</f>
        <v>125950430</v>
      </c>
      <c r="AW252" s="101">
        <f>SUM(AW249:AW251,AW243)</f>
        <v>0</v>
      </c>
      <c r="AX252" s="102">
        <f>SUM(AX249:AX251,AX243)</f>
        <v>0</v>
      </c>
      <c r="AY252" s="102">
        <f>SUM(AY249:AY251,AY243)</f>
        <v>0</v>
      </c>
      <c r="AZ252" s="401">
        <f>IF((SUM(AV252:AY252))=SUM(AZ249:AZ251,AZ243),SUM(AZ249:AZ251,AZ243),"HIBA!")</f>
        <v>125950430</v>
      </c>
      <c r="BA252" s="741">
        <f t="shared" si="151"/>
        <v>0</v>
      </c>
      <c r="BB252" s="433">
        <v>0</v>
      </c>
      <c r="BC252" s="433">
        <v>0</v>
      </c>
      <c r="BD252" s="435">
        <f>SUM(BD243+BD234)</f>
        <v>125950430</v>
      </c>
    </row>
    <row r="253" spans="1:56" s="75" customFormat="1" ht="16.2" thickBot="1" x14ac:dyDescent="0.35">
      <c r="A253" s="478" t="s">
        <v>0</v>
      </c>
      <c r="B253" s="479"/>
      <c r="C253" s="513">
        <f>SUM(C252,C220)</f>
        <v>301306980</v>
      </c>
      <c r="D253" s="514">
        <f>SUM(D252,D220)</f>
        <v>0</v>
      </c>
      <c r="E253" s="498">
        <v>0</v>
      </c>
      <c r="F253" s="498">
        <v>0</v>
      </c>
      <c r="G253" s="515">
        <f>IF((SUM(C253:D253))=SUM(G252,G220),SUM(G252,G220),"HIBA!")</f>
        <v>301306980</v>
      </c>
      <c r="H253" s="513">
        <f>SUM(H252,H220)</f>
        <v>-13035184</v>
      </c>
      <c r="I253" s="514">
        <f>SUM(I252,I220)</f>
        <v>0</v>
      </c>
      <c r="J253" s="498">
        <v>0</v>
      </c>
      <c r="K253" s="498">
        <v>0</v>
      </c>
      <c r="L253" s="515">
        <f>IF((SUM(G253:I253))=SUM(L252,L220),SUM(L252,L220),"HIBA!")</f>
        <v>288271796</v>
      </c>
      <c r="M253" s="513">
        <f>SUM(M252,M220)</f>
        <v>0</v>
      </c>
      <c r="N253" s="514">
        <f>SUM(N252,N220)</f>
        <v>0</v>
      </c>
      <c r="O253" s="514">
        <f>SUM(O252,O220)</f>
        <v>0</v>
      </c>
      <c r="P253" s="515">
        <f>IF((SUM(L253:O253))=SUM(P252,P220),SUM(P252,P220),"HIBA!")</f>
        <v>288271796</v>
      </c>
      <c r="Q253" s="513">
        <f>SUM(Q252,Q220)</f>
        <v>0</v>
      </c>
      <c r="R253" s="514">
        <f>SUM(R252,R220)</f>
        <v>0</v>
      </c>
      <c r="S253" s="514">
        <f>SUM(S252,S220)</f>
        <v>0</v>
      </c>
      <c r="T253" s="515">
        <f>IF((SUM(P253:S253))=SUM(T252,T220),SUM(T252,T220),"HIBA!")</f>
        <v>288271796</v>
      </c>
      <c r="U253" s="513">
        <f>SUM(U252,U220)</f>
        <v>0</v>
      </c>
      <c r="V253" s="514">
        <f>SUM(V252,V220)</f>
        <v>0</v>
      </c>
      <c r="W253" s="514">
        <f>SUM(W252,W220)</f>
        <v>0</v>
      </c>
      <c r="X253" s="515">
        <f>IF((SUM(T253:W253))=SUM(X252,X220),SUM(X252,X220),"HIBA!")</f>
        <v>288271796</v>
      </c>
      <c r="Y253" s="513">
        <f>SUM(Y252,Y220)</f>
        <v>0</v>
      </c>
      <c r="Z253" s="514">
        <f>SUM(Z252,Z220)</f>
        <v>0</v>
      </c>
      <c r="AA253" s="514">
        <f>SUM(AA252,AA220)</f>
        <v>0</v>
      </c>
      <c r="AB253" s="515">
        <f>IF((SUM(X253:AA253))=SUM(AB252,AB220),SUM(AB252,AB220),"HIBA!")</f>
        <v>288271796</v>
      </c>
      <c r="AC253" s="513">
        <f>SUM(AC252,AC220)</f>
        <v>0</v>
      </c>
      <c r="AD253" s="514">
        <f>SUM(AD252,AD220)</f>
        <v>0</v>
      </c>
      <c r="AE253" s="514">
        <f>SUM(AE252,AE220)</f>
        <v>0</v>
      </c>
      <c r="AF253" s="515">
        <f>IF((SUM(AB253:AE253))=SUM(AF252,AF220),SUM(AF252,AF220),"HIBA!")</f>
        <v>288271796</v>
      </c>
      <c r="AG253" s="513">
        <f>SUM(AG252,AG220)</f>
        <v>0</v>
      </c>
      <c r="AH253" s="514">
        <f>SUM(AH252,AH220)</f>
        <v>0</v>
      </c>
      <c r="AI253" s="514">
        <f>SUM(AI252,AI220)</f>
        <v>0</v>
      </c>
      <c r="AJ253" s="515">
        <f>IF((SUM(AF253:AI253))=SUM(AJ252,AJ220),SUM(AJ252,AJ220),"HIBA!")</f>
        <v>288271796</v>
      </c>
      <c r="AK253" s="513">
        <f>SUM(AK252,AK220)</f>
        <v>0</v>
      </c>
      <c r="AL253" s="514">
        <f>SUM(AL252,AL220)</f>
        <v>0</v>
      </c>
      <c r="AM253" s="514">
        <f>SUM(AM252,AM220)</f>
        <v>0</v>
      </c>
      <c r="AN253" s="515">
        <f>IF((SUM(AJ253:AM253))=SUM(AN252,AN220),SUM(AN252,AN220),"HIBA!")</f>
        <v>288271796</v>
      </c>
      <c r="AO253" s="513">
        <f>SUM(AO252,AO220)</f>
        <v>0</v>
      </c>
      <c r="AP253" s="514">
        <f>SUM(AP252,AP220)</f>
        <v>0</v>
      </c>
      <c r="AQ253" s="514">
        <f>SUM(AQ252,AQ220)</f>
        <v>0</v>
      </c>
      <c r="AR253" s="515">
        <f>IF((SUM(AN253:AQ253))=SUM(AR252,AR220),SUM(AR252,AR220),"HIBA!")</f>
        <v>288271796</v>
      </c>
      <c r="AS253" s="513">
        <f>SUM(AS252,AS220)</f>
        <v>0</v>
      </c>
      <c r="AT253" s="514">
        <f>SUM(AT252,AT220)</f>
        <v>0</v>
      </c>
      <c r="AU253" s="514">
        <f>SUM(AU252,AU220)</f>
        <v>0</v>
      </c>
      <c r="AV253" s="515">
        <f>IF((SUM(AR253:AU253))=SUM(AV252,AV220),SUM(AV252,AV220),"HIBA!")</f>
        <v>288271796</v>
      </c>
      <c r="AW253" s="513">
        <f>SUM(AW252,AW220)</f>
        <v>0</v>
      </c>
      <c r="AX253" s="514">
        <f>SUM(AX252,AX220)</f>
        <v>0</v>
      </c>
      <c r="AY253" s="514">
        <f>SUM(AY252,AY220)</f>
        <v>0</v>
      </c>
      <c r="AZ253" s="516">
        <f>IF((SUM(AV253:AY253))=SUM(AZ252,AZ220),SUM(AZ252,AZ220),"HIBA!")</f>
        <v>288271796</v>
      </c>
      <c r="BA253" s="742">
        <f t="shared" si="151"/>
        <v>39318918</v>
      </c>
      <c r="BB253" s="446">
        <v>0</v>
      </c>
      <c r="BC253" s="446">
        <v>0</v>
      </c>
      <c r="BD253" s="484">
        <f>SUM(BD252+BD220)</f>
        <v>327590714</v>
      </c>
    </row>
    <row r="254" spans="1:56" x14ac:dyDescent="0.3">
      <c r="C254" s="113"/>
      <c r="D254" s="113"/>
      <c r="E254" s="113"/>
      <c r="F254" s="113"/>
      <c r="G254" s="113"/>
      <c r="H254" s="113"/>
      <c r="I254" s="113">
        <f>I253-I138</f>
        <v>0</v>
      </c>
      <c r="J254" s="113"/>
      <c r="K254" s="113"/>
      <c r="L254" s="113"/>
      <c r="P254" s="34" t="str">
        <f>IF(P138=P253,"",P138-P253)</f>
        <v/>
      </c>
      <c r="T254" s="34" t="str">
        <f>IF(T138=T253,"",T138-T253)</f>
        <v/>
      </c>
      <c r="X254" s="34" t="str">
        <f>IF(X138=X253,"",X138-X253)</f>
        <v/>
      </c>
      <c r="AB254" s="34" t="str">
        <f>IF(AB138=AB253,"",AB138-AB253)</f>
        <v/>
      </c>
      <c r="AF254" s="34" t="str">
        <f>IF(AF138=AF253,"",AF138-AF253)</f>
        <v/>
      </c>
      <c r="AJ254" s="34" t="str">
        <f>IF(AJ138=AJ253,"",AJ138-AJ253)</f>
        <v/>
      </c>
      <c r="AN254" s="34" t="str">
        <f>IF(AN138=AN253,"",AN138-AN253)</f>
        <v/>
      </c>
      <c r="AR254" s="34" t="str">
        <f>IF(AR138=AR253,"",AR138-AR253)</f>
        <v/>
      </c>
      <c r="AV254" s="34" t="str">
        <f>IF(AV138=AV253,"",AV138-AV253)</f>
        <v/>
      </c>
      <c r="AZ254" s="34" t="str">
        <f>IF(AZ138=AZ253,"",AZ138-AZ253)</f>
        <v/>
      </c>
    </row>
  </sheetData>
  <sheetProtection selectLockedCells="1"/>
  <mergeCells count="29">
    <mergeCell ref="H146:L146"/>
    <mergeCell ref="BA8:BD8"/>
    <mergeCell ref="A140:L140"/>
    <mergeCell ref="BA146:BD146"/>
    <mergeCell ref="AW146:AY146"/>
    <mergeCell ref="M146:O146"/>
    <mergeCell ref="Q146:S146"/>
    <mergeCell ref="U146:W146"/>
    <mergeCell ref="Y146:AA146"/>
    <mergeCell ref="AC146:AE146"/>
    <mergeCell ref="AG146:AI146"/>
    <mergeCell ref="AK146:AM146"/>
    <mergeCell ref="AO146:AQ146"/>
    <mergeCell ref="AS146:AU146"/>
    <mergeCell ref="C146:G146"/>
    <mergeCell ref="A3:P3"/>
    <mergeCell ref="A4:P4"/>
    <mergeCell ref="AW8:AY8"/>
    <mergeCell ref="M8:O8"/>
    <mergeCell ref="Q8:S8"/>
    <mergeCell ref="U8:W8"/>
    <mergeCell ref="Y8:AA8"/>
    <mergeCell ref="AC8:AE8"/>
    <mergeCell ref="AG8:AI8"/>
    <mergeCell ref="AK8:AM8"/>
    <mergeCell ref="AO8:AQ8"/>
    <mergeCell ref="AS8:AU8"/>
    <mergeCell ref="C8:G8"/>
    <mergeCell ref="H8:L8"/>
  </mergeCells>
  <pageMargins left="0.25" right="0.25" top="0.75" bottom="0.75" header="0.3" footer="0.3"/>
  <pageSetup paperSize="8" scale="62" fitToWidth="0" orientation="portrait" r:id="rId1"/>
  <headerFooter alignWithMargins="0"/>
  <rowBreaks count="1" manualBreakCount="1">
    <brk id="139" max="5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823" t="s">
        <v>678</v>
      </c>
      <c r="B1" s="825"/>
      <c r="C1" s="825"/>
      <c r="D1" s="825"/>
      <c r="E1" s="825"/>
      <c r="F1" s="825"/>
      <c r="G1" s="825"/>
    </row>
    <row r="2" spans="1:7" ht="26.25" customHeight="1" x14ac:dyDescent="0.35">
      <c r="A2" s="823" t="s">
        <v>621</v>
      </c>
      <c r="B2" s="826"/>
      <c r="C2" s="826"/>
      <c r="D2" s="826"/>
      <c r="E2" s="826"/>
      <c r="F2" s="826"/>
      <c r="G2" s="826"/>
    </row>
    <row r="3" spans="1:7" x14ac:dyDescent="0.3">
      <c r="A3" s="148"/>
      <c r="B3" s="148"/>
      <c r="C3" s="148"/>
      <c r="D3" s="148"/>
      <c r="E3" s="148"/>
      <c r="F3" s="148"/>
      <c r="G3" s="148"/>
    </row>
    <row r="4" spans="1:7" ht="36.6" x14ac:dyDescent="0.3">
      <c r="A4" s="237" t="s">
        <v>197</v>
      </c>
      <c r="B4" s="238" t="s">
        <v>622</v>
      </c>
      <c r="C4" s="239" t="s">
        <v>481</v>
      </c>
      <c r="D4" s="239" t="s">
        <v>480</v>
      </c>
      <c r="E4" s="239" t="s">
        <v>479</v>
      </c>
      <c r="F4" s="239" t="s">
        <v>478</v>
      </c>
      <c r="G4" s="240" t="s">
        <v>477</v>
      </c>
    </row>
    <row r="5" spans="1:7" x14ac:dyDescent="0.3">
      <c r="A5" s="241" t="s">
        <v>623</v>
      </c>
      <c r="B5" s="242" t="s">
        <v>336</v>
      </c>
      <c r="C5" s="243">
        <v>0</v>
      </c>
      <c r="D5" s="243">
        <v>0</v>
      </c>
      <c r="E5" s="243">
        <v>0</v>
      </c>
      <c r="F5" s="243">
        <v>0</v>
      </c>
      <c r="G5" s="244">
        <f>SUM(C5:F5)</f>
        <v>0</v>
      </c>
    </row>
    <row r="6" spans="1:7" ht="27.6" x14ac:dyDescent="0.3">
      <c r="A6" s="245" t="s">
        <v>624</v>
      </c>
      <c r="B6" s="242" t="s">
        <v>336</v>
      </c>
      <c r="C6" s="243">
        <v>1500</v>
      </c>
      <c r="D6" s="243">
        <v>0</v>
      </c>
      <c r="E6" s="243">
        <v>0</v>
      </c>
      <c r="F6" s="243">
        <v>0</v>
      </c>
      <c r="G6" s="244">
        <f t="shared" ref="G6:G15" si="0">SUM(C6:F6)</f>
        <v>1500</v>
      </c>
    </row>
    <row r="7" spans="1:7" ht="27.6" x14ac:dyDescent="0.3">
      <c r="A7" s="245" t="s">
        <v>625</v>
      </c>
      <c r="B7" s="242" t="s">
        <v>336</v>
      </c>
      <c r="C7" s="243">
        <v>1000</v>
      </c>
      <c r="D7" s="243">
        <v>0</v>
      </c>
      <c r="E7" s="243">
        <v>0</v>
      </c>
      <c r="F7" s="243">
        <v>0</v>
      </c>
      <c r="G7" s="244">
        <f t="shared" si="0"/>
        <v>1000</v>
      </c>
    </row>
    <row r="8" spans="1:7" x14ac:dyDescent="0.3">
      <c r="A8" s="245" t="s">
        <v>674</v>
      </c>
      <c r="B8" s="242" t="s">
        <v>336</v>
      </c>
      <c r="C8" s="243">
        <v>1500</v>
      </c>
      <c r="D8" s="243">
        <v>0</v>
      </c>
      <c r="E8" s="243">
        <v>0</v>
      </c>
      <c r="F8" s="243">
        <v>0</v>
      </c>
      <c r="G8" s="244">
        <f t="shared" si="0"/>
        <v>1500</v>
      </c>
    </row>
    <row r="9" spans="1:7" x14ac:dyDescent="0.3">
      <c r="A9" s="246" t="s">
        <v>337</v>
      </c>
      <c r="B9" s="247" t="s">
        <v>336</v>
      </c>
      <c r="C9" s="174">
        <f>SUM(C5:C8)</f>
        <v>4000</v>
      </c>
      <c r="D9" s="174">
        <f>SUM(D5:D8)</f>
        <v>0</v>
      </c>
      <c r="E9" s="174">
        <f>SUM(E5:E8)</f>
        <v>0</v>
      </c>
      <c r="F9" s="174">
        <f>SUM(F5:F8)</f>
        <v>0</v>
      </c>
      <c r="G9" s="174">
        <f>SUM(G5:G8)</f>
        <v>4000</v>
      </c>
    </row>
    <row r="10" spans="1:7" ht="27.6" x14ac:dyDescent="0.3">
      <c r="A10" s="248" t="s">
        <v>333</v>
      </c>
      <c r="B10" s="249" t="s">
        <v>332</v>
      </c>
      <c r="C10" s="243">
        <v>0</v>
      </c>
      <c r="D10" s="243">
        <v>0</v>
      </c>
      <c r="E10" s="243">
        <v>0</v>
      </c>
      <c r="F10" s="243">
        <v>0</v>
      </c>
      <c r="G10" s="244">
        <f t="shared" si="0"/>
        <v>0</v>
      </c>
    </row>
    <row r="11" spans="1:7" x14ac:dyDescent="0.3">
      <c r="A11" s="248" t="s">
        <v>331</v>
      </c>
      <c r="B11" s="249" t="s">
        <v>330</v>
      </c>
      <c r="C11" s="243">
        <v>0</v>
      </c>
      <c r="D11" s="243">
        <v>0</v>
      </c>
      <c r="E11" s="243">
        <v>0</v>
      </c>
      <c r="F11" s="243">
        <v>0</v>
      </c>
      <c r="G11" s="244">
        <f t="shared" si="0"/>
        <v>0</v>
      </c>
    </row>
    <row r="12" spans="1:7" x14ac:dyDescent="0.3">
      <c r="A12" s="245" t="s">
        <v>626</v>
      </c>
      <c r="B12" s="250" t="s">
        <v>324</v>
      </c>
      <c r="C12" s="251">
        <v>800</v>
      </c>
      <c r="D12" s="243">
        <v>0</v>
      </c>
      <c r="E12" s="243">
        <v>0</v>
      </c>
      <c r="F12" s="243">
        <v>0</v>
      </c>
      <c r="G12" s="244">
        <f t="shared" si="0"/>
        <v>800</v>
      </c>
    </row>
    <row r="13" spans="1:7" x14ac:dyDescent="0.3">
      <c r="A13" s="245" t="s">
        <v>627</v>
      </c>
      <c r="B13" s="250" t="s">
        <v>324</v>
      </c>
      <c r="C13" s="251">
        <v>4225</v>
      </c>
      <c r="D13" s="243">
        <v>0</v>
      </c>
      <c r="E13" s="243">
        <v>0</v>
      </c>
      <c r="F13" s="243">
        <v>0</v>
      </c>
      <c r="G13" s="244">
        <f t="shared" si="0"/>
        <v>4225</v>
      </c>
    </row>
    <row r="14" spans="1:7" ht="27.6" x14ac:dyDescent="0.3">
      <c r="A14" s="245" t="s">
        <v>628</v>
      </c>
      <c r="B14" s="250" t="s">
        <v>324</v>
      </c>
      <c r="C14" s="251">
        <v>1000</v>
      </c>
      <c r="D14" s="243">
        <v>0</v>
      </c>
      <c r="E14" s="243">
        <v>0</v>
      </c>
      <c r="F14" s="243">
        <v>0</v>
      </c>
      <c r="G14" s="244">
        <f t="shared" si="0"/>
        <v>1000</v>
      </c>
    </row>
    <row r="15" spans="1:7" x14ac:dyDescent="0.3">
      <c r="A15" s="252"/>
      <c r="B15" s="250" t="s">
        <v>324</v>
      </c>
      <c r="C15" s="243">
        <v>0</v>
      </c>
      <c r="D15" s="243">
        <v>0</v>
      </c>
      <c r="E15" s="243">
        <v>0</v>
      </c>
      <c r="F15" s="243">
        <v>0</v>
      </c>
      <c r="G15" s="244">
        <f t="shared" si="0"/>
        <v>0</v>
      </c>
    </row>
    <row r="16" spans="1:7" x14ac:dyDescent="0.3">
      <c r="A16" s="246" t="s">
        <v>325</v>
      </c>
      <c r="B16" s="247" t="s">
        <v>324</v>
      </c>
      <c r="C16" s="174">
        <f>SUM(C12:C15)</f>
        <v>6025</v>
      </c>
      <c r="D16" s="174">
        <f>SUM(D12:D15)</f>
        <v>0</v>
      </c>
      <c r="E16" s="174">
        <f>SUM(E12:E15)</f>
        <v>0</v>
      </c>
      <c r="F16" s="174">
        <f>SUM(F12:F15)</f>
        <v>0</v>
      </c>
      <c r="G16" s="174">
        <f>SUM(G12:G15)</f>
        <v>6025</v>
      </c>
    </row>
    <row r="17" spans="1:7" x14ac:dyDescent="0.3">
      <c r="A17" s="148"/>
      <c r="B17" s="148"/>
      <c r="C17" s="253"/>
      <c r="D17" s="253"/>
      <c r="E17" s="253"/>
      <c r="F17" s="253"/>
      <c r="G17" s="253"/>
    </row>
    <row r="18" spans="1:7" ht="24" customHeight="1" x14ac:dyDescent="0.3">
      <c r="A18" s="309" t="s">
        <v>677</v>
      </c>
      <c r="B18" s="164"/>
      <c r="C18" s="183"/>
      <c r="D18" s="183"/>
      <c r="E18" s="183"/>
      <c r="F18" s="183"/>
      <c r="G18" s="183"/>
    </row>
    <row r="19" spans="1:7" x14ac:dyDescent="0.3">
      <c r="A19" s="164"/>
      <c r="B19" s="164"/>
      <c r="C19" s="183"/>
      <c r="D19" s="183"/>
      <c r="E19" s="183"/>
      <c r="F19" s="183"/>
      <c r="G19" s="183"/>
    </row>
    <row r="20" spans="1:7" ht="36.6" x14ac:dyDescent="0.3">
      <c r="A20" s="237" t="s">
        <v>197</v>
      </c>
      <c r="B20" s="238" t="s">
        <v>622</v>
      </c>
      <c r="C20" s="254" t="s">
        <v>481</v>
      </c>
      <c r="D20" s="254" t="s">
        <v>480</v>
      </c>
      <c r="E20" s="254" t="s">
        <v>479</v>
      </c>
      <c r="F20" s="254" t="s">
        <v>478</v>
      </c>
      <c r="G20" s="255" t="s">
        <v>477</v>
      </c>
    </row>
    <row r="21" spans="1:7" ht="27.6" x14ac:dyDescent="0.3">
      <c r="A21" s="256" t="s">
        <v>170</v>
      </c>
      <c r="B21" s="257" t="s">
        <v>169</v>
      </c>
      <c r="C21" s="258">
        <v>0</v>
      </c>
      <c r="D21" s="258">
        <v>0</v>
      </c>
      <c r="E21" s="258">
        <v>0</v>
      </c>
      <c r="F21" s="258">
        <v>0</v>
      </c>
      <c r="G21" s="258">
        <f>SUM(C21:F21)</f>
        <v>0</v>
      </c>
    </row>
    <row r="22" spans="1:7" x14ac:dyDescent="0.3">
      <c r="A22" s="242" t="s">
        <v>101</v>
      </c>
      <c r="B22" s="259" t="s">
        <v>100</v>
      </c>
      <c r="C22" s="260">
        <v>0</v>
      </c>
      <c r="D22" s="260">
        <v>0</v>
      </c>
      <c r="E22" s="260">
        <v>0</v>
      </c>
      <c r="F22" s="260">
        <v>0</v>
      </c>
      <c r="G22" s="260">
        <f t="shared" ref="G22:G30" si="1">SUM(C22:F22)</f>
        <v>0</v>
      </c>
    </row>
    <row r="23" spans="1:7" x14ac:dyDescent="0.3">
      <c r="A23" s="242" t="s">
        <v>93</v>
      </c>
      <c r="B23" s="259" t="s">
        <v>92</v>
      </c>
      <c r="C23" s="260">
        <v>0</v>
      </c>
      <c r="D23" s="260">
        <v>0</v>
      </c>
      <c r="E23" s="260">
        <v>0</v>
      </c>
      <c r="F23" s="260">
        <v>0</v>
      </c>
      <c r="G23" s="260">
        <f t="shared" si="1"/>
        <v>0</v>
      </c>
    </row>
    <row r="24" spans="1:7" x14ac:dyDescent="0.3">
      <c r="A24" s="256" t="s">
        <v>91</v>
      </c>
      <c r="B24" s="257" t="s">
        <v>90</v>
      </c>
      <c r="C24" s="258">
        <f>SUM(C22:C23)</f>
        <v>0</v>
      </c>
      <c r="D24" s="258">
        <f>SUM(D22:D23)</f>
        <v>0</v>
      </c>
      <c r="E24" s="258">
        <f>SUM(E22:E23)</f>
        <v>0</v>
      </c>
      <c r="F24" s="258">
        <f>SUM(F22:F23)</f>
        <v>0</v>
      </c>
      <c r="G24" s="258">
        <f>SUM(C24:F24)</f>
        <v>0</v>
      </c>
    </row>
    <row r="25" spans="1:7" ht="27.6" x14ac:dyDescent="0.3">
      <c r="A25" s="242" t="s">
        <v>108</v>
      </c>
      <c r="B25" s="259" t="s">
        <v>107</v>
      </c>
      <c r="C25" s="260">
        <v>0</v>
      </c>
      <c r="D25" s="260">
        <v>0</v>
      </c>
      <c r="E25" s="260">
        <v>0</v>
      </c>
      <c r="F25" s="260">
        <v>0</v>
      </c>
      <c r="G25" s="260">
        <f t="shared" si="1"/>
        <v>0</v>
      </c>
    </row>
    <row r="26" spans="1:7" x14ac:dyDescent="0.3">
      <c r="A26" s="261" t="s">
        <v>106</v>
      </c>
      <c r="B26" s="259" t="s">
        <v>105</v>
      </c>
      <c r="C26" s="260">
        <v>0</v>
      </c>
      <c r="D26" s="260">
        <v>0</v>
      </c>
      <c r="E26" s="260">
        <v>0</v>
      </c>
      <c r="F26" s="260">
        <v>0</v>
      </c>
      <c r="G26" s="260">
        <f t="shared" si="1"/>
        <v>0</v>
      </c>
    </row>
    <row r="27" spans="1:7" x14ac:dyDescent="0.3">
      <c r="A27" s="256" t="s">
        <v>104</v>
      </c>
      <c r="B27" s="257" t="s">
        <v>103</v>
      </c>
      <c r="C27" s="258">
        <f>SUM(C25:C26)</f>
        <v>0</v>
      </c>
      <c r="D27" s="258">
        <f>SUM(D25:D26)</f>
        <v>0</v>
      </c>
      <c r="E27" s="258">
        <f>SUM(E25:E26)</f>
        <v>0</v>
      </c>
      <c r="F27" s="258">
        <f>SUM(F25:F26)</f>
        <v>0</v>
      </c>
      <c r="G27" s="258">
        <f t="shared" si="1"/>
        <v>0</v>
      </c>
    </row>
    <row r="28" spans="1:7" ht="27.6" x14ac:dyDescent="0.3">
      <c r="A28" s="242" t="s">
        <v>71</v>
      </c>
      <c r="B28" s="259" t="s">
        <v>70</v>
      </c>
      <c r="C28" s="260">
        <v>0</v>
      </c>
      <c r="D28" s="260">
        <v>0</v>
      </c>
      <c r="E28" s="260">
        <v>0</v>
      </c>
      <c r="F28" s="260">
        <v>0</v>
      </c>
      <c r="G28" s="260">
        <f t="shared" si="1"/>
        <v>0</v>
      </c>
    </row>
    <row r="29" spans="1:7" x14ac:dyDescent="0.3">
      <c r="A29" s="261" t="s">
        <v>69</v>
      </c>
      <c r="B29" s="259" t="s">
        <v>68</v>
      </c>
      <c r="C29" s="260">
        <v>0</v>
      </c>
      <c r="D29" s="260">
        <v>0</v>
      </c>
      <c r="E29" s="260">
        <v>0</v>
      </c>
      <c r="F29" s="260">
        <v>0</v>
      </c>
      <c r="G29" s="260">
        <f t="shared" si="1"/>
        <v>0</v>
      </c>
    </row>
    <row r="30" spans="1:7" x14ac:dyDescent="0.3">
      <c r="A30" s="256" t="s">
        <v>67</v>
      </c>
      <c r="B30" s="257" t="s">
        <v>66</v>
      </c>
      <c r="C30" s="258">
        <f>SUM(C28:C29)</f>
        <v>0</v>
      </c>
      <c r="D30" s="258">
        <f>SUM(D28:D29)</f>
        <v>0</v>
      </c>
      <c r="E30" s="258">
        <f>SUM(E28:E29)</f>
        <v>0</v>
      </c>
      <c r="F30" s="258">
        <f>SUM(F28:F29)</f>
        <v>0</v>
      </c>
      <c r="G30" s="258">
        <f t="shared" si="1"/>
        <v>0</v>
      </c>
    </row>
    <row r="31" spans="1:7" x14ac:dyDescent="0.3">
      <c r="A31" s="164"/>
      <c r="B31" s="164"/>
      <c r="C31" s="183"/>
      <c r="D31" s="183"/>
      <c r="E31" s="183"/>
      <c r="F31" s="183"/>
      <c r="G31" s="183"/>
    </row>
    <row r="32" spans="1:7" x14ac:dyDescent="0.3">
      <c r="A32" s="164"/>
      <c r="B32" s="164"/>
      <c r="C32" s="183"/>
      <c r="D32" s="183"/>
      <c r="E32" s="183"/>
      <c r="F32" s="183"/>
      <c r="G32" s="183"/>
    </row>
    <row r="33" spans="1:7" x14ac:dyDescent="0.3">
      <c r="A33" s="164"/>
      <c r="B33" s="164"/>
      <c r="C33" s="183"/>
      <c r="D33" s="183"/>
      <c r="E33" s="183"/>
      <c r="F33" s="183"/>
      <c r="G33" s="183"/>
    </row>
    <row r="34" spans="1:7" x14ac:dyDescent="0.3">
      <c r="A34" s="164"/>
      <c r="B34" s="164"/>
      <c r="C34" s="183"/>
      <c r="D34" s="183"/>
      <c r="E34" s="183"/>
      <c r="F34" s="183"/>
      <c r="G34" s="183"/>
    </row>
    <row r="35" spans="1:7" x14ac:dyDescent="0.3">
      <c r="A35" s="164"/>
      <c r="B35" s="164"/>
      <c r="C35" s="183"/>
      <c r="D35" s="183"/>
      <c r="E35" s="183"/>
      <c r="F35" s="183"/>
      <c r="G35" s="183"/>
    </row>
    <row r="36" spans="1:7" x14ac:dyDescent="0.3">
      <c r="A36" s="164"/>
      <c r="B36" s="164"/>
      <c r="C36" s="183"/>
      <c r="D36" s="183"/>
      <c r="E36" s="183"/>
      <c r="F36" s="183"/>
      <c r="G36" s="183"/>
    </row>
    <row r="37" spans="1:7" x14ac:dyDescent="0.3">
      <c r="A37" s="164"/>
      <c r="B37" s="164"/>
      <c r="C37" s="183"/>
      <c r="D37" s="183"/>
      <c r="E37" s="183"/>
      <c r="F37" s="183"/>
      <c r="G37" s="183"/>
    </row>
    <row r="38" spans="1:7" x14ac:dyDescent="0.3">
      <c r="A38" s="164"/>
      <c r="B38" s="164"/>
      <c r="C38" s="183"/>
      <c r="D38" s="183"/>
      <c r="E38" s="183"/>
      <c r="F38" s="183"/>
      <c r="G38" s="183"/>
    </row>
    <row r="39" spans="1:7" x14ac:dyDescent="0.3">
      <c r="A39" s="164"/>
      <c r="B39" s="164"/>
      <c r="C39" s="183"/>
      <c r="D39" s="183"/>
      <c r="E39" s="183"/>
      <c r="F39" s="183"/>
      <c r="G39" s="183"/>
    </row>
    <row r="40" spans="1:7" x14ac:dyDescent="0.3">
      <c r="A40" s="164"/>
      <c r="B40" s="164"/>
      <c r="C40" s="183"/>
      <c r="D40" s="183"/>
      <c r="E40" s="183"/>
      <c r="F40" s="183"/>
      <c r="G40" s="183"/>
    </row>
    <row r="41" spans="1:7" x14ac:dyDescent="0.3">
      <c r="A41" s="164"/>
      <c r="B41" s="164"/>
      <c r="C41" s="183"/>
      <c r="D41" s="183"/>
      <c r="E41" s="183"/>
      <c r="F41" s="183"/>
      <c r="G41" s="183"/>
    </row>
    <row r="42" spans="1:7" x14ac:dyDescent="0.3">
      <c r="A42" s="164"/>
      <c r="B42" s="164"/>
      <c r="C42" s="183"/>
      <c r="D42" s="183"/>
      <c r="E42" s="183"/>
      <c r="F42" s="183"/>
      <c r="G42" s="183"/>
    </row>
    <row r="43" spans="1:7" x14ac:dyDescent="0.3">
      <c r="A43" s="164"/>
      <c r="B43" s="164"/>
      <c r="C43" s="183"/>
      <c r="D43" s="183"/>
      <c r="E43" s="183"/>
      <c r="F43" s="183"/>
      <c r="G43" s="183"/>
    </row>
    <row r="44" spans="1:7" x14ac:dyDescent="0.3">
      <c r="A44" s="164"/>
      <c r="B44" s="164"/>
      <c r="C44" s="183"/>
      <c r="D44" s="183"/>
      <c r="E44" s="183"/>
      <c r="F44" s="183"/>
      <c r="G44" s="183"/>
    </row>
    <row r="45" spans="1:7" x14ac:dyDescent="0.3">
      <c r="A45" s="164"/>
      <c r="B45" s="164"/>
      <c r="C45" s="183"/>
      <c r="D45" s="183"/>
      <c r="E45" s="183"/>
      <c r="F45" s="183"/>
      <c r="G45" s="183"/>
    </row>
    <row r="46" spans="1:7" x14ac:dyDescent="0.3">
      <c r="A46" s="164"/>
      <c r="B46" s="164"/>
      <c r="C46" s="183"/>
      <c r="D46" s="183"/>
      <c r="E46" s="183"/>
      <c r="F46" s="183"/>
      <c r="G46" s="183"/>
    </row>
    <row r="47" spans="1:7" x14ac:dyDescent="0.3">
      <c r="A47" s="164"/>
      <c r="B47" s="164"/>
      <c r="C47" s="183"/>
      <c r="D47" s="183"/>
      <c r="E47" s="183"/>
      <c r="F47" s="183"/>
      <c r="G47" s="183"/>
    </row>
    <row r="48" spans="1:7" x14ac:dyDescent="0.3">
      <c r="A48" s="164"/>
      <c r="B48" s="164"/>
      <c r="C48" s="183"/>
      <c r="D48" s="183"/>
      <c r="E48" s="183"/>
      <c r="F48" s="183"/>
      <c r="G48" s="183"/>
    </row>
    <row r="49" spans="1:7" x14ac:dyDescent="0.3">
      <c r="A49" s="164"/>
      <c r="B49" s="164"/>
      <c r="C49" s="183"/>
      <c r="D49" s="183"/>
      <c r="E49" s="183"/>
      <c r="F49" s="183"/>
      <c r="G49" s="183"/>
    </row>
    <row r="50" spans="1:7" x14ac:dyDescent="0.3">
      <c r="A50" s="164"/>
      <c r="B50" s="164"/>
      <c r="C50" s="183"/>
      <c r="D50" s="183"/>
      <c r="E50" s="183"/>
      <c r="F50" s="183"/>
      <c r="G50" s="183"/>
    </row>
    <row r="51" spans="1:7" x14ac:dyDescent="0.3">
      <c r="A51" s="164"/>
      <c r="B51" s="164"/>
      <c r="C51" s="183"/>
      <c r="D51" s="183"/>
      <c r="E51" s="183"/>
      <c r="F51" s="183"/>
      <c r="G51" s="183"/>
    </row>
    <row r="52" spans="1:7" x14ac:dyDescent="0.3">
      <c r="A52" s="164"/>
      <c r="B52" s="164"/>
      <c r="C52" s="183"/>
      <c r="D52" s="183"/>
      <c r="E52" s="183"/>
      <c r="F52" s="183"/>
      <c r="G52" s="183"/>
    </row>
    <row r="53" spans="1:7" x14ac:dyDescent="0.3">
      <c r="A53" s="164"/>
      <c r="B53" s="164"/>
      <c r="C53" s="183"/>
      <c r="D53" s="183"/>
      <c r="E53" s="183"/>
      <c r="F53" s="183"/>
      <c r="G53" s="183"/>
    </row>
    <row r="54" spans="1:7" x14ac:dyDescent="0.3">
      <c r="A54" s="164"/>
      <c r="B54" s="164"/>
      <c r="C54" s="183"/>
      <c r="D54" s="183"/>
      <c r="E54" s="183"/>
      <c r="F54" s="183"/>
      <c r="G54" s="183"/>
    </row>
    <row r="55" spans="1:7" x14ac:dyDescent="0.3">
      <c r="A55" s="164"/>
      <c r="B55" s="164"/>
      <c r="C55" s="183"/>
      <c r="D55" s="183"/>
      <c r="E55" s="183"/>
      <c r="F55" s="183"/>
      <c r="G55" s="183"/>
    </row>
    <row r="56" spans="1:7" x14ac:dyDescent="0.3">
      <c r="A56" s="164"/>
      <c r="B56" s="164"/>
      <c r="C56" s="183"/>
      <c r="D56" s="183"/>
      <c r="E56" s="183"/>
      <c r="F56" s="183"/>
      <c r="G56" s="183"/>
    </row>
    <row r="57" spans="1:7" x14ac:dyDescent="0.3">
      <c r="A57" s="164"/>
      <c r="B57" s="164"/>
      <c r="C57" s="183"/>
      <c r="D57" s="183"/>
      <c r="E57" s="183"/>
      <c r="F57" s="183"/>
      <c r="G57" s="183"/>
    </row>
    <row r="58" spans="1:7" x14ac:dyDescent="0.3">
      <c r="A58" s="164"/>
      <c r="B58" s="164"/>
      <c r="C58" s="183"/>
      <c r="D58" s="183"/>
      <c r="E58" s="183"/>
      <c r="F58" s="183"/>
      <c r="G58" s="183"/>
    </row>
    <row r="59" spans="1:7" x14ac:dyDescent="0.3">
      <c r="A59" s="164"/>
      <c r="B59" s="164"/>
      <c r="C59" s="183"/>
      <c r="D59" s="183"/>
      <c r="E59" s="183"/>
      <c r="F59" s="183"/>
      <c r="G59" s="183"/>
    </row>
    <row r="60" spans="1:7" x14ac:dyDescent="0.3">
      <c r="A60" s="164"/>
      <c r="B60" s="164"/>
      <c r="C60" s="183"/>
      <c r="D60" s="183"/>
      <c r="E60" s="183"/>
      <c r="F60" s="183"/>
      <c r="G60" s="183"/>
    </row>
    <row r="61" spans="1:7" x14ac:dyDescent="0.3">
      <c r="A61" s="164"/>
      <c r="B61" s="164"/>
      <c r="C61" s="183"/>
      <c r="D61" s="183"/>
      <c r="E61" s="183"/>
      <c r="F61" s="183"/>
      <c r="G61" s="183"/>
    </row>
    <row r="62" spans="1:7" x14ac:dyDescent="0.3">
      <c r="A62" s="164"/>
      <c r="B62" s="164"/>
      <c r="C62" s="183"/>
      <c r="D62" s="183"/>
      <c r="E62" s="183"/>
      <c r="F62" s="183"/>
      <c r="G62" s="183"/>
    </row>
    <row r="63" spans="1:7" x14ac:dyDescent="0.3">
      <c r="A63" s="164"/>
      <c r="B63" s="164"/>
      <c r="C63" s="183"/>
      <c r="D63" s="183"/>
      <c r="E63" s="183"/>
      <c r="F63" s="183"/>
      <c r="G63" s="183"/>
    </row>
    <row r="64" spans="1:7" x14ac:dyDescent="0.3">
      <c r="A64" s="164"/>
      <c r="B64" s="164"/>
      <c r="C64" s="183"/>
      <c r="D64" s="183"/>
      <c r="E64" s="183"/>
      <c r="F64" s="183"/>
      <c r="G64" s="183"/>
    </row>
    <row r="65" spans="1:7" x14ac:dyDescent="0.3">
      <c r="A65" s="164"/>
      <c r="B65" s="164"/>
      <c r="C65" s="183"/>
      <c r="D65" s="183"/>
      <c r="E65" s="183"/>
      <c r="F65" s="183"/>
      <c r="G65" s="183"/>
    </row>
    <row r="66" spans="1:7" x14ac:dyDescent="0.3">
      <c r="C66" s="190"/>
      <c r="D66" s="190"/>
      <c r="E66" s="190"/>
      <c r="F66" s="190"/>
      <c r="G66" s="190"/>
    </row>
    <row r="67" spans="1:7" x14ac:dyDescent="0.3">
      <c r="C67" s="190"/>
      <c r="D67" s="190"/>
      <c r="E67" s="190"/>
      <c r="F67" s="190"/>
      <c r="G67" s="190"/>
    </row>
    <row r="68" spans="1:7" x14ac:dyDescent="0.3">
      <c r="C68" s="190"/>
      <c r="D68" s="190"/>
      <c r="E68" s="190"/>
      <c r="F68" s="190"/>
      <c r="G68" s="190"/>
    </row>
    <row r="69" spans="1:7" x14ac:dyDescent="0.3">
      <c r="C69" s="190"/>
      <c r="D69" s="190"/>
      <c r="E69" s="190"/>
      <c r="F69" s="190"/>
      <c r="G69" s="190"/>
    </row>
    <row r="70" spans="1:7" x14ac:dyDescent="0.3">
      <c r="C70" s="190"/>
      <c r="D70" s="190"/>
      <c r="E70" s="190"/>
      <c r="F70" s="190"/>
      <c r="G70" s="190"/>
    </row>
    <row r="71" spans="1:7" x14ac:dyDescent="0.3">
      <c r="C71" s="190"/>
      <c r="D71" s="190"/>
      <c r="E71" s="190"/>
      <c r="F71" s="190"/>
      <c r="G71" s="190"/>
    </row>
    <row r="72" spans="1:7" x14ac:dyDescent="0.3">
      <c r="C72" s="190"/>
      <c r="D72" s="190"/>
      <c r="E72" s="190"/>
      <c r="F72" s="190"/>
      <c r="G72" s="190"/>
    </row>
    <row r="73" spans="1:7" x14ac:dyDescent="0.3">
      <c r="C73" s="190"/>
      <c r="D73" s="190"/>
      <c r="E73" s="190"/>
      <c r="F73" s="190"/>
      <c r="G73" s="190"/>
    </row>
    <row r="74" spans="1:7" x14ac:dyDescent="0.3">
      <c r="C74" s="190"/>
      <c r="D74" s="190"/>
      <c r="E74" s="190"/>
      <c r="F74" s="190"/>
      <c r="G74" s="190"/>
    </row>
    <row r="75" spans="1:7" x14ac:dyDescent="0.3">
      <c r="C75" s="190"/>
      <c r="D75" s="190"/>
      <c r="E75" s="190"/>
      <c r="F75" s="190"/>
      <c r="G75" s="190"/>
    </row>
    <row r="76" spans="1:7" x14ac:dyDescent="0.3">
      <c r="C76" s="190"/>
      <c r="D76" s="190"/>
      <c r="E76" s="190"/>
      <c r="F76" s="190"/>
      <c r="G76" s="190"/>
    </row>
    <row r="77" spans="1:7" x14ac:dyDescent="0.3">
      <c r="C77" s="190"/>
      <c r="D77" s="190"/>
      <c r="E77" s="190"/>
      <c r="F77" s="190"/>
      <c r="G77" s="190"/>
    </row>
    <row r="78" spans="1:7" x14ac:dyDescent="0.3">
      <c r="C78" s="190"/>
      <c r="D78" s="190"/>
      <c r="E78" s="190"/>
      <c r="F78" s="190"/>
      <c r="G78" s="190"/>
    </row>
    <row r="79" spans="1:7" x14ac:dyDescent="0.3">
      <c r="C79" s="190"/>
      <c r="D79" s="190"/>
      <c r="E79" s="190"/>
      <c r="F79" s="190"/>
      <c r="G79" s="190"/>
    </row>
    <row r="80" spans="1:7" x14ac:dyDescent="0.3">
      <c r="C80" s="190"/>
      <c r="D80" s="190"/>
      <c r="E80" s="190"/>
      <c r="F80" s="190"/>
      <c r="G80" s="190"/>
    </row>
    <row r="81" spans="3:7" x14ac:dyDescent="0.3">
      <c r="C81" s="190"/>
      <c r="D81" s="190"/>
      <c r="E81" s="190"/>
      <c r="F81" s="190"/>
      <c r="G81" s="190"/>
    </row>
    <row r="82" spans="3:7" x14ac:dyDescent="0.3">
      <c r="C82" s="190"/>
      <c r="D82" s="190"/>
      <c r="E82" s="190"/>
      <c r="F82" s="190"/>
      <c r="G82" s="190"/>
    </row>
    <row r="83" spans="3:7" x14ac:dyDescent="0.3">
      <c r="C83" s="190"/>
      <c r="D83" s="190"/>
      <c r="E83" s="190"/>
      <c r="F83" s="190"/>
      <c r="G83" s="190"/>
    </row>
    <row r="84" spans="3:7" x14ac:dyDescent="0.3">
      <c r="C84" s="190"/>
      <c r="D84" s="190"/>
      <c r="E84" s="190"/>
      <c r="F84" s="190"/>
      <c r="G84" s="190"/>
    </row>
    <row r="85" spans="3:7" x14ac:dyDescent="0.3">
      <c r="C85" s="190"/>
      <c r="D85" s="190"/>
      <c r="E85" s="190"/>
      <c r="F85" s="190"/>
      <c r="G85" s="190"/>
    </row>
    <row r="86" spans="3:7" x14ac:dyDescent="0.3">
      <c r="C86" s="190"/>
      <c r="D86" s="190"/>
      <c r="E86" s="190"/>
      <c r="F86" s="190"/>
      <c r="G86" s="190"/>
    </row>
    <row r="87" spans="3:7" x14ac:dyDescent="0.3">
      <c r="C87" s="190"/>
      <c r="D87" s="190"/>
      <c r="E87" s="190"/>
      <c r="F87" s="190"/>
      <c r="G87" s="190"/>
    </row>
    <row r="88" spans="3:7" x14ac:dyDescent="0.3">
      <c r="C88" s="190"/>
      <c r="D88" s="190"/>
      <c r="E88" s="190"/>
      <c r="F88" s="190"/>
      <c r="G88" s="190"/>
    </row>
    <row r="89" spans="3:7" x14ac:dyDescent="0.3">
      <c r="C89" s="190"/>
      <c r="D89" s="190"/>
      <c r="E89" s="190"/>
      <c r="F89" s="190"/>
      <c r="G89" s="190"/>
    </row>
    <row r="90" spans="3:7" x14ac:dyDescent="0.3">
      <c r="C90" s="190"/>
      <c r="D90" s="190"/>
      <c r="E90" s="190"/>
      <c r="F90" s="190"/>
      <c r="G90" s="190"/>
    </row>
    <row r="91" spans="3:7" x14ac:dyDescent="0.3">
      <c r="C91" s="190"/>
      <c r="D91" s="190"/>
      <c r="E91" s="190"/>
      <c r="F91" s="190"/>
      <c r="G91" s="190"/>
    </row>
    <row r="92" spans="3:7" x14ac:dyDescent="0.3">
      <c r="C92" s="190"/>
      <c r="D92" s="190"/>
      <c r="E92" s="190"/>
      <c r="F92" s="190"/>
      <c r="G92" s="190"/>
    </row>
    <row r="93" spans="3:7" x14ac:dyDescent="0.3">
      <c r="C93" s="190"/>
      <c r="D93" s="190"/>
      <c r="E93" s="190"/>
      <c r="F93" s="190"/>
      <c r="G93" s="190"/>
    </row>
    <row r="94" spans="3:7" x14ac:dyDescent="0.3">
      <c r="C94" s="190"/>
      <c r="D94" s="190"/>
      <c r="E94" s="190"/>
      <c r="F94" s="190"/>
      <c r="G94" s="190"/>
    </row>
    <row r="95" spans="3:7" x14ac:dyDescent="0.3">
      <c r="C95" s="190"/>
      <c r="D95" s="190"/>
      <c r="E95" s="190"/>
      <c r="F95" s="190"/>
      <c r="G95" s="190"/>
    </row>
    <row r="96" spans="3:7" x14ac:dyDescent="0.3">
      <c r="C96" s="190"/>
      <c r="D96" s="190"/>
      <c r="E96" s="190"/>
      <c r="F96" s="190"/>
      <c r="G96" s="190"/>
    </row>
    <row r="97" spans="3:7" x14ac:dyDescent="0.3">
      <c r="C97" s="190"/>
      <c r="D97" s="190"/>
      <c r="E97" s="190"/>
      <c r="F97" s="190"/>
      <c r="G97" s="190"/>
    </row>
    <row r="98" spans="3:7" x14ac:dyDescent="0.3">
      <c r="C98" s="190"/>
      <c r="D98" s="190"/>
      <c r="E98" s="190"/>
      <c r="F98" s="190"/>
      <c r="G98" s="190"/>
    </row>
    <row r="99" spans="3:7" x14ac:dyDescent="0.3">
      <c r="C99" s="190"/>
      <c r="D99" s="190"/>
      <c r="E99" s="190"/>
      <c r="F99" s="190"/>
      <c r="G99" s="190"/>
    </row>
    <row r="100" spans="3:7" x14ac:dyDescent="0.3">
      <c r="C100" s="190"/>
      <c r="D100" s="190"/>
      <c r="E100" s="190"/>
      <c r="F100" s="190"/>
      <c r="G100" s="190"/>
    </row>
    <row r="101" spans="3:7" x14ac:dyDescent="0.3">
      <c r="C101" s="190"/>
      <c r="D101" s="190"/>
      <c r="E101" s="190"/>
      <c r="F101" s="190"/>
      <c r="G101" s="190"/>
    </row>
    <row r="102" spans="3:7" x14ac:dyDescent="0.3">
      <c r="C102" s="190"/>
      <c r="D102" s="190"/>
      <c r="E102" s="190"/>
      <c r="F102" s="190"/>
      <c r="G102" s="190"/>
    </row>
    <row r="103" spans="3:7" x14ac:dyDescent="0.3">
      <c r="C103" s="190"/>
      <c r="D103" s="190"/>
      <c r="E103" s="190"/>
      <c r="F103" s="190"/>
      <c r="G103" s="190"/>
    </row>
    <row r="104" spans="3:7" x14ac:dyDescent="0.3">
      <c r="C104" s="190"/>
      <c r="D104" s="190"/>
      <c r="E104" s="190"/>
      <c r="F104" s="190"/>
      <c r="G104" s="190"/>
    </row>
    <row r="105" spans="3:7" x14ac:dyDescent="0.3">
      <c r="C105" s="190"/>
      <c r="D105" s="190"/>
      <c r="E105" s="190"/>
      <c r="F105" s="190"/>
      <c r="G105" s="190"/>
    </row>
    <row r="106" spans="3:7" x14ac:dyDescent="0.3">
      <c r="C106" s="190"/>
      <c r="D106" s="190"/>
      <c r="E106" s="190"/>
      <c r="F106" s="190"/>
      <c r="G106" s="190"/>
    </row>
    <row r="107" spans="3:7" x14ac:dyDescent="0.3">
      <c r="C107" s="190"/>
      <c r="D107" s="190"/>
      <c r="E107" s="190"/>
      <c r="F107" s="190"/>
      <c r="G107" s="190"/>
    </row>
    <row r="108" spans="3:7" x14ac:dyDescent="0.3">
      <c r="C108" s="190"/>
      <c r="D108" s="190"/>
      <c r="E108" s="190"/>
      <c r="F108" s="190"/>
      <c r="G108" s="190"/>
    </row>
    <row r="109" spans="3:7" x14ac:dyDescent="0.3">
      <c r="C109" s="190"/>
      <c r="D109" s="190"/>
      <c r="E109" s="190"/>
      <c r="F109" s="190"/>
      <c r="G109" s="190"/>
    </row>
    <row r="110" spans="3:7" x14ac:dyDescent="0.3">
      <c r="C110" s="190"/>
      <c r="D110" s="190"/>
      <c r="E110" s="190"/>
      <c r="F110" s="190"/>
      <c r="G110" s="190"/>
    </row>
    <row r="111" spans="3:7" x14ac:dyDescent="0.3">
      <c r="C111" s="190"/>
      <c r="D111" s="190"/>
      <c r="E111" s="190"/>
      <c r="F111" s="190"/>
      <c r="G111" s="190"/>
    </row>
    <row r="112" spans="3:7" x14ac:dyDescent="0.3">
      <c r="C112" s="190"/>
      <c r="D112" s="190"/>
      <c r="E112" s="190"/>
      <c r="F112" s="190"/>
      <c r="G112" s="190"/>
    </row>
    <row r="113" spans="3:7" x14ac:dyDescent="0.3">
      <c r="C113" s="190"/>
      <c r="D113" s="190"/>
      <c r="E113" s="190"/>
      <c r="F113" s="190"/>
      <c r="G113" s="190"/>
    </row>
    <row r="114" spans="3:7" x14ac:dyDescent="0.3">
      <c r="C114" s="190"/>
      <c r="D114" s="190"/>
      <c r="E114" s="190"/>
      <c r="F114" s="190"/>
      <c r="G114" s="190"/>
    </row>
    <row r="115" spans="3:7" x14ac:dyDescent="0.3">
      <c r="C115" s="190"/>
      <c r="D115" s="190"/>
      <c r="E115" s="190"/>
      <c r="F115" s="190"/>
      <c r="G115" s="190"/>
    </row>
    <row r="116" spans="3:7" x14ac:dyDescent="0.3">
      <c r="C116" s="190"/>
      <c r="D116" s="190"/>
      <c r="E116" s="190"/>
      <c r="F116" s="190"/>
      <c r="G116" s="190"/>
    </row>
    <row r="117" spans="3:7" x14ac:dyDescent="0.3">
      <c r="C117" s="190"/>
      <c r="D117" s="190"/>
      <c r="E117" s="190"/>
      <c r="F117" s="190"/>
      <c r="G117" s="190"/>
    </row>
    <row r="118" spans="3:7" x14ac:dyDescent="0.3">
      <c r="C118" s="190"/>
      <c r="D118" s="190"/>
      <c r="E118" s="190"/>
      <c r="F118" s="190"/>
      <c r="G118" s="190"/>
    </row>
    <row r="119" spans="3:7" x14ac:dyDescent="0.3">
      <c r="C119" s="190"/>
      <c r="D119" s="190"/>
      <c r="E119" s="190"/>
      <c r="F119" s="190"/>
      <c r="G119" s="190"/>
    </row>
    <row r="120" spans="3:7" x14ac:dyDescent="0.3">
      <c r="C120" s="190"/>
      <c r="D120" s="190"/>
      <c r="E120" s="190"/>
      <c r="F120" s="190"/>
      <c r="G120" s="190"/>
    </row>
    <row r="121" spans="3:7" x14ac:dyDescent="0.3">
      <c r="C121" s="190"/>
      <c r="D121" s="190"/>
      <c r="E121" s="190"/>
      <c r="F121" s="190"/>
      <c r="G121" s="190"/>
    </row>
    <row r="122" spans="3:7" x14ac:dyDescent="0.3">
      <c r="C122" s="190"/>
      <c r="D122" s="190"/>
      <c r="E122" s="190"/>
      <c r="F122" s="190"/>
      <c r="G122" s="190"/>
    </row>
    <row r="123" spans="3:7" x14ac:dyDescent="0.3">
      <c r="C123" s="190"/>
      <c r="D123" s="190"/>
      <c r="E123" s="190"/>
      <c r="F123" s="190"/>
      <c r="G123" s="190"/>
    </row>
    <row r="124" spans="3:7" x14ac:dyDescent="0.3">
      <c r="C124" s="190"/>
      <c r="D124" s="190"/>
      <c r="E124" s="190"/>
      <c r="F124" s="190"/>
      <c r="G124" s="190"/>
    </row>
    <row r="125" spans="3:7" x14ac:dyDescent="0.3">
      <c r="C125" s="190"/>
      <c r="D125" s="190"/>
      <c r="E125" s="190"/>
      <c r="F125" s="190"/>
      <c r="G125" s="190"/>
    </row>
    <row r="126" spans="3:7" x14ac:dyDescent="0.3">
      <c r="C126" s="190"/>
      <c r="D126" s="190"/>
      <c r="E126" s="190"/>
      <c r="F126" s="190"/>
      <c r="G126" s="190"/>
    </row>
    <row r="127" spans="3:7" x14ac:dyDescent="0.3">
      <c r="C127" s="190"/>
      <c r="D127" s="190"/>
      <c r="E127" s="190"/>
      <c r="F127" s="190"/>
      <c r="G127" s="190"/>
    </row>
    <row r="128" spans="3:7" x14ac:dyDescent="0.3">
      <c r="C128" s="190"/>
      <c r="D128" s="190"/>
      <c r="E128" s="190"/>
      <c r="F128" s="190"/>
      <c r="G128" s="190"/>
    </row>
    <row r="129" spans="3:7" x14ac:dyDescent="0.3">
      <c r="C129" s="190"/>
      <c r="D129" s="190"/>
      <c r="E129" s="190"/>
      <c r="F129" s="190"/>
      <c r="G129" s="190"/>
    </row>
    <row r="130" spans="3:7" x14ac:dyDescent="0.3">
      <c r="C130" s="190"/>
      <c r="D130" s="190"/>
      <c r="E130" s="190"/>
      <c r="F130" s="190"/>
      <c r="G130" s="190"/>
    </row>
    <row r="131" spans="3:7" x14ac:dyDescent="0.3">
      <c r="C131" s="190"/>
      <c r="D131" s="190"/>
      <c r="E131" s="190"/>
      <c r="F131" s="190"/>
      <c r="G131" s="190"/>
    </row>
    <row r="132" spans="3:7" x14ac:dyDescent="0.3">
      <c r="C132" s="190"/>
      <c r="D132" s="190"/>
      <c r="E132" s="190"/>
      <c r="F132" s="190"/>
      <c r="G132" s="190"/>
    </row>
    <row r="133" spans="3:7" x14ac:dyDescent="0.3">
      <c r="C133" s="190"/>
      <c r="D133" s="190"/>
      <c r="E133" s="190"/>
      <c r="F133" s="190"/>
      <c r="G133" s="190"/>
    </row>
    <row r="134" spans="3:7" x14ac:dyDescent="0.3">
      <c r="C134" s="190"/>
      <c r="D134" s="190"/>
      <c r="E134" s="190"/>
      <c r="F134" s="190"/>
      <c r="G134" s="190"/>
    </row>
    <row r="135" spans="3:7" x14ac:dyDescent="0.3">
      <c r="C135" s="190"/>
      <c r="D135" s="190"/>
      <c r="E135" s="190"/>
      <c r="F135" s="190"/>
      <c r="G135" s="190"/>
    </row>
    <row r="136" spans="3:7" x14ac:dyDescent="0.3">
      <c r="C136" s="190"/>
      <c r="D136" s="190"/>
      <c r="E136" s="190"/>
      <c r="F136" s="190"/>
      <c r="G136" s="190"/>
    </row>
    <row r="137" spans="3:7" x14ac:dyDescent="0.3">
      <c r="C137" s="190"/>
      <c r="D137" s="190"/>
      <c r="E137" s="190"/>
      <c r="F137" s="190"/>
      <c r="G137" s="190"/>
    </row>
    <row r="138" spans="3:7" x14ac:dyDescent="0.3">
      <c r="C138" s="190"/>
      <c r="D138" s="190"/>
      <c r="E138" s="190"/>
      <c r="F138" s="190"/>
      <c r="G138" s="190"/>
    </row>
    <row r="139" spans="3:7" x14ac:dyDescent="0.3">
      <c r="C139" s="190"/>
      <c r="D139" s="190"/>
      <c r="E139" s="190"/>
      <c r="F139" s="190"/>
      <c r="G139" s="190"/>
    </row>
    <row r="140" spans="3:7" x14ac:dyDescent="0.3">
      <c r="C140" s="190"/>
      <c r="D140" s="190"/>
      <c r="E140" s="190"/>
      <c r="F140" s="190"/>
      <c r="G140" s="190"/>
    </row>
    <row r="141" spans="3:7" x14ac:dyDescent="0.3">
      <c r="C141" s="190"/>
      <c r="D141" s="190"/>
      <c r="E141" s="190"/>
      <c r="F141" s="190"/>
      <c r="G141" s="190"/>
    </row>
    <row r="142" spans="3:7" x14ac:dyDescent="0.3">
      <c r="C142" s="190"/>
      <c r="D142" s="190"/>
      <c r="E142" s="190"/>
      <c r="F142" s="190"/>
      <c r="G142" s="190"/>
    </row>
    <row r="143" spans="3:7" x14ac:dyDescent="0.3">
      <c r="C143" s="190"/>
      <c r="D143" s="190"/>
      <c r="E143" s="190"/>
      <c r="F143" s="190"/>
      <c r="G143" s="190"/>
    </row>
    <row r="144" spans="3:7" x14ac:dyDescent="0.3">
      <c r="C144" s="190"/>
      <c r="D144" s="190"/>
      <c r="E144" s="190"/>
      <c r="F144" s="190"/>
      <c r="G144" s="190"/>
    </row>
    <row r="145" spans="3:7" x14ac:dyDescent="0.3">
      <c r="C145" s="190"/>
      <c r="D145" s="190"/>
      <c r="E145" s="190"/>
      <c r="F145" s="190"/>
      <c r="G145" s="190"/>
    </row>
    <row r="146" spans="3:7" x14ac:dyDescent="0.3">
      <c r="C146" s="190"/>
      <c r="D146" s="190"/>
      <c r="E146" s="190"/>
      <c r="F146" s="190"/>
      <c r="G146" s="190"/>
    </row>
    <row r="147" spans="3:7" x14ac:dyDescent="0.3">
      <c r="C147" s="190"/>
      <c r="D147" s="190"/>
      <c r="E147" s="190"/>
      <c r="F147" s="190"/>
      <c r="G147" s="190"/>
    </row>
    <row r="148" spans="3:7" x14ac:dyDescent="0.3">
      <c r="C148" s="190"/>
      <c r="D148" s="190"/>
      <c r="E148" s="190"/>
      <c r="F148" s="190"/>
      <c r="G148" s="190"/>
    </row>
    <row r="149" spans="3:7" x14ac:dyDescent="0.3">
      <c r="C149" s="190"/>
      <c r="D149" s="190"/>
      <c r="E149" s="190"/>
      <c r="F149" s="190"/>
      <c r="G149" s="190"/>
    </row>
    <row r="150" spans="3:7" x14ac:dyDescent="0.3">
      <c r="C150" s="190"/>
      <c r="D150" s="190"/>
      <c r="E150" s="190"/>
      <c r="F150" s="190"/>
      <c r="G150" s="190"/>
    </row>
    <row r="151" spans="3:7" x14ac:dyDescent="0.3">
      <c r="C151" s="190"/>
      <c r="D151" s="190"/>
      <c r="E151" s="190"/>
      <c r="F151" s="190"/>
      <c r="G151" s="190"/>
    </row>
    <row r="152" spans="3:7" x14ac:dyDescent="0.3">
      <c r="C152" s="190"/>
      <c r="D152" s="190"/>
      <c r="E152" s="190"/>
      <c r="F152" s="190"/>
      <c r="G152" s="190"/>
    </row>
    <row r="153" spans="3:7" x14ac:dyDescent="0.3">
      <c r="C153" s="190"/>
      <c r="D153" s="190"/>
      <c r="E153" s="190"/>
      <c r="F153" s="190"/>
      <c r="G153" s="190"/>
    </row>
    <row r="154" spans="3:7" x14ac:dyDescent="0.3">
      <c r="C154" s="190"/>
      <c r="D154" s="190"/>
      <c r="E154" s="190"/>
      <c r="F154" s="190"/>
      <c r="G154" s="190"/>
    </row>
    <row r="155" spans="3:7" x14ac:dyDescent="0.3">
      <c r="C155" s="190"/>
      <c r="D155" s="190"/>
      <c r="E155" s="190"/>
      <c r="F155" s="190"/>
      <c r="G155" s="190"/>
    </row>
    <row r="156" spans="3:7" x14ac:dyDescent="0.3">
      <c r="C156" s="190"/>
      <c r="D156" s="190"/>
      <c r="E156" s="190"/>
      <c r="F156" s="190"/>
      <c r="G156" s="190"/>
    </row>
    <row r="157" spans="3:7" x14ac:dyDescent="0.3">
      <c r="C157" s="190"/>
      <c r="D157" s="190"/>
      <c r="E157" s="190"/>
      <c r="F157" s="190"/>
      <c r="G157" s="190"/>
    </row>
    <row r="158" spans="3:7" x14ac:dyDescent="0.3">
      <c r="C158" s="190"/>
      <c r="D158" s="190"/>
      <c r="E158" s="190"/>
      <c r="F158" s="190"/>
      <c r="G158" s="190"/>
    </row>
    <row r="159" spans="3:7" x14ac:dyDescent="0.3">
      <c r="C159" s="190"/>
      <c r="D159" s="190"/>
      <c r="E159" s="190"/>
      <c r="F159" s="190"/>
      <c r="G159" s="190"/>
    </row>
    <row r="160" spans="3:7" x14ac:dyDescent="0.3">
      <c r="C160" s="190"/>
      <c r="D160" s="190"/>
      <c r="E160" s="190"/>
      <c r="F160" s="190"/>
      <c r="G160" s="190"/>
    </row>
    <row r="161" spans="3:7" x14ac:dyDescent="0.3">
      <c r="C161" s="190"/>
      <c r="D161" s="190"/>
      <c r="E161" s="190"/>
      <c r="F161" s="190"/>
      <c r="G161" s="190"/>
    </row>
    <row r="162" spans="3:7" x14ac:dyDescent="0.3">
      <c r="C162" s="190"/>
      <c r="D162" s="190"/>
      <c r="E162" s="190"/>
      <c r="F162" s="190"/>
      <c r="G162" s="190"/>
    </row>
    <row r="163" spans="3:7" x14ac:dyDescent="0.3">
      <c r="C163" s="190"/>
      <c r="D163" s="190"/>
      <c r="E163" s="190"/>
      <c r="F163" s="190"/>
      <c r="G163" s="190"/>
    </row>
    <row r="164" spans="3:7" x14ac:dyDescent="0.3">
      <c r="C164" s="190"/>
      <c r="D164" s="190"/>
      <c r="E164" s="190"/>
      <c r="F164" s="190"/>
      <c r="G164" s="190"/>
    </row>
    <row r="165" spans="3:7" x14ac:dyDescent="0.3">
      <c r="C165" s="190"/>
      <c r="D165" s="190"/>
      <c r="E165" s="190"/>
      <c r="F165" s="190"/>
      <c r="G165" s="190"/>
    </row>
    <row r="166" spans="3:7" x14ac:dyDescent="0.3">
      <c r="C166" s="190"/>
      <c r="D166" s="190"/>
      <c r="E166" s="190"/>
      <c r="F166" s="190"/>
      <c r="G166" s="190"/>
    </row>
    <row r="167" spans="3:7" x14ac:dyDescent="0.3">
      <c r="C167" s="190"/>
      <c r="D167" s="190"/>
      <c r="E167" s="190"/>
      <c r="F167" s="190"/>
      <c r="G167" s="190"/>
    </row>
    <row r="168" spans="3:7" x14ac:dyDescent="0.3">
      <c r="C168" s="190"/>
      <c r="D168" s="190"/>
      <c r="E168" s="190"/>
      <c r="F168" s="190"/>
      <c r="G168" s="190"/>
    </row>
    <row r="169" spans="3:7" x14ac:dyDescent="0.3">
      <c r="C169" s="190"/>
      <c r="D169" s="190"/>
      <c r="E169" s="190"/>
      <c r="F169" s="190"/>
      <c r="G169" s="190"/>
    </row>
    <row r="170" spans="3:7" x14ac:dyDescent="0.3">
      <c r="C170" s="190"/>
      <c r="D170" s="190"/>
      <c r="E170" s="190"/>
      <c r="F170" s="190"/>
      <c r="G170" s="190"/>
    </row>
    <row r="171" spans="3:7" x14ac:dyDescent="0.3">
      <c r="C171" s="190"/>
      <c r="D171" s="190"/>
      <c r="E171" s="190"/>
      <c r="F171" s="190"/>
      <c r="G171" s="190"/>
    </row>
    <row r="172" spans="3:7" x14ac:dyDescent="0.3">
      <c r="C172" s="190"/>
      <c r="D172" s="190"/>
      <c r="E172" s="190"/>
      <c r="F172" s="190"/>
      <c r="G172" s="190"/>
    </row>
    <row r="173" spans="3:7" x14ac:dyDescent="0.3">
      <c r="C173" s="190"/>
      <c r="D173" s="190"/>
      <c r="E173" s="190"/>
      <c r="F173" s="190"/>
      <c r="G173" s="190"/>
    </row>
    <row r="174" spans="3:7" x14ac:dyDescent="0.3">
      <c r="C174" s="190"/>
      <c r="D174" s="190"/>
      <c r="E174" s="190"/>
      <c r="F174" s="190"/>
      <c r="G174" s="190"/>
    </row>
    <row r="175" spans="3:7" x14ac:dyDescent="0.3">
      <c r="C175" s="190"/>
      <c r="D175" s="190"/>
      <c r="E175" s="190"/>
      <c r="F175" s="190"/>
      <c r="G175" s="190"/>
    </row>
    <row r="176" spans="3:7" x14ac:dyDescent="0.3">
      <c r="C176" s="190"/>
      <c r="D176" s="190"/>
      <c r="E176" s="190"/>
      <c r="F176" s="190"/>
      <c r="G176" s="190"/>
    </row>
    <row r="177" spans="3:7" x14ac:dyDescent="0.3">
      <c r="C177" s="190"/>
      <c r="D177" s="190"/>
      <c r="E177" s="190"/>
      <c r="F177" s="190"/>
      <c r="G177" s="190"/>
    </row>
    <row r="178" spans="3:7" x14ac:dyDescent="0.3">
      <c r="C178" s="190"/>
      <c r="D178" s="190"/>
      <c r="E178" s="190"/>
      <c r="F178" s="190"/>
      <c r="G178" s="190"/>
    </row>
    <row r="179" spans="3:7" x14ac:dyDescent="0.3">
      <c r="C179" s="190"/>
      <c r="D179" s="190"/>
      <c r="E179" s="190"/>
      <c r="F179" s="190"/>
      <c r="G179" s="190"/>
    </row>
    <row r="180" spans="3:7" x14ac:dyDescent="0.3">
      <c r="C180" s="190"/>
      <c r="D180" s="190"/>
      <c r="E180" s="190"/>
      <c r="F180" s="190"/>
      <c r="G180" s="190"/>
    </row>
    <row r="181" spans="3:7" x14ac:dyDescent="0.3">
      <c r="C181" s="190"/>
      <c r="D181" s="190"/>
      <c r="E181" s="190"/>
      <c r="F181" s="190"/>
      <c r="G181" s="190"/>
    </row>
    <row r="182" spans="3:7" x14ac:dyDescent="0.3">
      <c r="C182" s="190"/>
      <c r="D182" s="190"/>
      <c r="E182" s="190"/>
      <c r="F182" s="190"/>
      <c r="G182" s="190"/>
    </row>
    <row r="183" spans="3:7" x14ac:dyDescent="0.3">
      <c r="C183" s="190"/>
      <c r="D183" s="190"/>
      <c r="E183" s="190"/>
      <c r="F183" s="190"/>
      <c r="G183" s="190"/>
    </row>
    <row r="184" spans="3:7" x14ac:dyDescent="0.3">
      <c r="C184" s="190"/>
      <c r="D184" s="190"/>
      <c r="E184" s="190"/>
      <c r="F184" s="190"/>
      <c r="G184" s="190"/>
    </row>
    <row r="185" spans="3:7" x14ac:dyDescent="0.3">
      <c r="C185" s="190"/>
      <c r="D185" s="190"/>
      <c r="E185" s="190"/>
      <c r="F185" s="190"/>
      <c r="G185" s="190"/>
    </row>
    <row r="186" spans="3:7" x14ac:dyDescent="0.3">
      <c r="C186" s="190"/>
      <c r="D186" s="190"/>
      <c r="E186" s="190"/>
      <c r="F186" s="190"/>
      <c r="G186" s="190"/>
    </row>
    <row r="187" spans="3:7" x14ac:dyDescent="0.3">
      <c r="C187" s="190"/>
      <c r="D187" s="190"/>
      <c r="E187" s="190"/>
      <c r="F187" s="190"/>
      <c r="G187" s="190"/>
    </row>
    <row r="188" spans="3:7" x14ac:dyDescent="0.3">
      <c r="C188" s="190"/>
      <c r="D188" s="190"/>
      <c r="E188" s="190"/>
      <c r="F188" s="190"/>
      <c r="G188" s="190"/>
    </row>
    <row r="189" spans="3:7" x14ac:dyDescent="0.3">
      <c r="C189" s="190"/>
      <c r="D189" s="190"/>
      <c r="E189" s="190"/>
      <c r="F189" s="190"/>
      <c r="G189" s="190"/>
    </row>
    <row r="190" spans="3:7" x14ac:dyDescent="0.3">
      <c r="C190" s="190"/>
      <c r="D190" s="190"/>
      <c r="E190" s="190"/>
      <c r="F190" s="190"/>
      <c r="G190" s="190"/>
    </row>
    <row r="191" spans="3:7" x14ac:dyDescent="0.3">
      <c r="C191" s="190"/>
      <c r="D191" s="190"/>
      <c r="E191" s="190"/>
      <c r="F191" s="190"/>
      <c r="G191" s="190"/>
    </row>
    <row r="192" spans="3:7" x14ac:dyDescent="0.3">
      <c r="C192" s="190"/>
      <c r="D192" s="190"/>
      <c r="E192" s="190"/>
      <c r="F192" s="190"/>
      <c r="G192" s="190"/>
    </row>
    <row r="193" spans="3:7" x14ac:dyDescent="0.3">
      <c r="C193" s="190"/>
      <c r="D193" s="190"/>
      <c r="E193" s="190"/>
      <c r="F193" s="190"/>
      <c r="G193" s="190"/>
    </row>
    <row r="194" spans="3:7" x14ac:dyDescent="0.3">
      <c r="C194" s="190"/>
      <c r="D194" s="190"/>
      <c r="E194" s="190"/>
      <c r="F194" s="190"/>
      <c r="G194" s="190"/>
    </row>
    <row r="195" spans="3:7" x14ac:dyDescent="0.3">
      <c r="C195" s="190"/>
      <c r="D195" s="190"/>
      <c r="E195" s="190"/>
      <c r="F195" s="190"/>
      <c r="G195" s="190"/>
    </row>
    <row r="196" spans="3:7" x14ac:dyDescent="0.3">
      <c r="C196" s="190"/>
      <c r="D196" s="190"/>
      <c r="E196" s="190"/>
      <c r="F196" s="190"/>
      <c r="G196" s="190"/>
    </row>
    <row r="197" spans="3:7" x14ac:dyDescent="0.3">
      <c r="C197" s="190"/>
      <c r="D197" s="190"/>
      <c r="E197" s="190"/>
      <c r="F197" s="190"/>
      <c r="G197" s="190"/>
    </row>
    <row r="198" spans="3:7" x14ac:dyDescent="0.3">
      <c r="C198" s="190"/>
      <c r="D198" s="190"/>
      <c r="E198" s="190"/>
      <c r="F198" s="190"/>
      <c r="G198" s="190"/>
    </row>
    <row r="199" spans="3:7" x14ac:dyDescent="0.3">
      <c r="C199" s="190"/>
      <c r="D199" s="190"/>
      <c r="E199" s="190"/>
      <c r="F199" s="190"/>
      <c r="G199" s="190"/>
    </row>
    <row r="200" spans="3:7" x14ac:dyDescent="0.3">
      <c r="C200" s="190"/>
      <c r="D200" s="190"/>
      <c r="E200" s="190"/>
      <c r="F200" s="190"/>
      <c r="G200" s="190"/>
    </row>
    <row r="201" spans="3:7" x14ac:dyDescent="0.3">
      <c r="C201" s="190"/>
      <c r="D201" s="190"/>
      <c r="E201" s="190"/>
      <c r="F201" s="190"/>
      <c r="G201" s="190"/>
    </row>
    <row r="202" spans="3:7" x14ac:dyDescent="0.3">
      <c r="C202" s="190"/>
      <c r="D202" s="190"/>
      <c r="E202" s="190"/>
      <c r="F202" s="190"/>
      <c r="G202" s="190"/>
    </row>
    <row r="203" spans="3:7" x14ac:dyDescent="0.3">
      <c r="C203" s="190"/>
      <c r="D203" s="190"/>
      <c r="E203" s="190"/>
      <c r="F203" s="190"/>
      <c r="G203" s="190"/>
    </row>
    <row r="204" spans="3:7" x14ac:dyDescent="0.3">
      <c r="C204" s="190"/>
      <c r="D204" s="190"/>
      <c r="E204" s="190"/>
      <c r="F204" s="190"/>
      <c r="G204" s="190"/>
    </row>
    <row r="205" spans="3:7" x14ac:dyDescent="0.3">
      <c r="C205" s="190"/>
      <c r="D205" s="190"/>
      <c r="E205" s="190"/>
      <c r="F205" s="190"/>
      <c r="G205" s="190"/>
    </row>
    <row r="206" spans="3:7" x14ac:dyDescent="0.3">
      <c r="C206" s="190"/>
      <c r="D206" s="190"/>
      <c r="E206" s="190"/>
      <c r="F206" s="190"/>
      <c r="G206" s="190"/>
    </row>
    <row r="207" spans="3:7" x14ac:dyDescent="0.3">
      <c r="C207" s="190"/>
      <c r="D207" s="190"/>
      <c r="E207" s="190"/>
      <c r="F207" s="190"/>
      <c r="G207" s="190"/>
    </row>
    <row r="208" spans="3:7" x14ac:dyDescent="0.3">
      <c r="C208" s="190"/>
      <c r="D208" s="190"/>
      <c r="E208" s="190"/>
      <c r="F208" s="190"/>
      <c r="G208" s="190"/>
    </row>
    <row r="209" spans="3:7" x14ac:dyDescent="0.3">
      <c r="C209" s="190"/>
      <c r="D209" s="190"/>
      <c r="E209" s="190"/>
      <c r="F209" s="190"/>
      <c r="G209" s="190"/>
    </row>
    <row r="210" spans="3:7" x14ac:dyDescent="0.3">
      <c r="C210" s="190"/>
      <c r="D210" s="190"/>
      <c r="E210" s="190"/>
      <c r="F210" s="190"/>
      <c r="G210" s="190"/>
    </row>
    <row r="211" spans="3:7" x14ac:dyDescent="0.3">
      <c r="C211" s="190"/>
      <c r="D211" s="190"/>
      <c r="E211" s="190"/>
      <c r="F211" s="190"/>
      <c r="G211" s="190"/>
    </row>
    <row r="212" spans="3:7" x14ac:dyDescent="0.3">
      <c r="C212" s="190"/>
      <c r="D212" s="190"/>
      <c r="E212" s="190"/>
      <c r="F212" s="190"/>
      <c r="G212" s="190"/>
    </row>
    <row r="213" spans="3:7" x14ac:dyDescent="0.3">
      <c r="C213" s="190"/>
      <c r="D213" s="190"/>
      <c r="E213" s="190"/>
      <c r="F213" s="190"/>
      <c r="G213" s="190"/>
    </row>
    <row r="214" spans="3:7" x14ac:dyDescent="0.3">
      <c r="C214" s="190"/>
      <c r="D214" s="190"/>
      <c r="E214" s="190"/>
      <c r="F214" s="190"/>
      <c r="G214" s="190"/>
    </row>
    <row r="215" spans="3:7" x14ac:dyDescent="0.3">
      <c r="C215" s="190"/>
      <c r="D215" s="190"/>
      <c r="E215" s="190"/>
      <c r="F215" s="190"/>
      <c r="G215" s="190"/>
    </row>
    <row r="216" spans="3:7" x14ac:dyDescent="0.3">
      <c r="C216" s="190"/>
      <c r="D216" s="190"/>
      <c r="E216" s="190"/>
      <c r="F216" s="190"/>
      <c r="G216" s="190"/>
    </row>
    <row r="217" spans="3:7" x14ac:dyDescent="0.3">
      <c r="C217" s="190"/>
      <c r="D217" s="190"/>
      <c r="E217" s="190"/>
      <c r="F217" s="190"/>
      <c r="G217" s="190"/>
    </row>
    <row r="218" spans="3:7" x14ac:dyDescent="0.3">
      <c r="C218" s="190"/>
      <c r="D218" s="190"/>
      <c r="E218" s="190"/>
      <c r="F218" s="190"/>
      <c r="G218" s="190"/>
    </row>
    <row r="219" spans="3:7" x14ac:dyDescent="0.3">
      <c r="C219" s="190"/>
      <c r="D219" s="190"/>
      <c r="E219" s="190"/>
      <c r="F219" s="190"/>
      <c r="G219" s="190"/>
    </row>
    <row r="220" spans="3:7" x14ac:dyDescent="0.3">
      <c r="C220" s="190"/>
      <c r="D220" s="190"/>
      <c r="E220" s="190"/>
      <c r="F220" s="190"/>
      <c r="G220" s="190"/>
    </row>
    <row r="221" spans="3:7" x14ac:dyDescent="0.3">
      <c r="C221" s="190"/>
      <c r="D221" s="190"/>
      <c r="E221" s="190"/>
      <c r="F221" s="190"/>
      <c r="G221" s="190"/>
    </row>
    <row r="222" spans="3:7" x14ac:dyDescent="0.3">
      <c r="C222" s="190"/>
      <c r="D222" s="190"/>
      <c r="E222" s="190"/>
      <c r="F222" s="190"/>
      <c r="G222" s="190"/>
    </row>
    <row r="223" spans="3:7" x14ac:dyDescent="0.3">
      <c r="C223" s="190"/>
      <c r="D223" s="190"/>
      <c r="E223" s="190"/>
      <c r="F223" s="190"/>
      <c r="G223" s="190"/>
    </row>
    <row r="224" spans="3:7" x14ac:dyDescent="0.3">
      <c r="C224" s="190"/>
      <c r="D224" s="190"/>
      <c r="E224" s="190"/>
      <c r="F224" s="190"/>
      <c r="G224" s="190"/>
    </row>
    <row r="225" spans="3:7" x14ac:dyDescent="0.3">
      <c r="C225" s="190"/>
      <c r="D225" s="190"/>
      <c r="E225" s="190"/>
      <c r="F225" s="190"/>
      <c r="G225" s="190"/>
    </row>
    <row r="226" spans="3:7" x14ac:dyDescent="0.3">
      <c r="C226" s="190"/>
      <c r="D226" s="190"/>
      <c r="E226" s="190"/>
      <c r="F226" s="190"/>
      <c r="G226" s="190"/>
    </row>
    <row r="227" spans="3:7" x14ac:dyDescent="0.3">
      <c r="C227" s="190"/>
      <c r="D227" s="190"/>
      <c r="E227" s="190"/>
      <c r="F227" s="190"/>
      <c r="G227" s="190"/>
    </row>
    <row r="228" spans="3:7" x14ac:dyDescent="0.3">
      <c r="C228" s="190"/>
      <c r="D228" s="190"/>
      <c r="E228" s="190"/>
      <c r="F228" s="190"/>
      <c r="G228" s="190"/>
    </row>
    <row r="229" spans="3:7" x14ac:dyDescent="0.3">
      <c r="C229" s="190"/>
      <c r="D229" s="190"/>
      <c r="E229" s="190"/>
      <c r="F229" s="190"/>
      <c r="G229" s="190"/>
    </row>
    <row r="230" spans="3:7" x14ac:dyDescent="0.3">
      <c r="C230" s="190"/>
      <c r="D230" s="190"/>
      <c r="E230" s="190"/>
      <c r="F230" s="190"/>
      <c r="G230" s="190"/>
    </row>
    <row r="231" spans="3:7" x14ac:dyDescent="0.3">
      <c r="C231" s="190"/>
      <c r="D231" s="190"/>
      <c r="E231" s="190"/>
      <c r="F231" s="190"/>
      <c r="G231" s="190"/>
    </row>
    <row r="232" spans="3:7" x14ac:dyDescent="0.3">
      <c r="C232" s="190"/>
      <c r="D232" s="190"/>
      <c r="E232" s="190"/>
      <c r="F232" s="190"/>
      <c r="G232" s="190"/>
    </row>
    <row r="233" spans="3:7" x14ac:dyDescent="0.3">
      <c r="C233" s="190"/>
      <c r="D233" s="190"/>
      <c r="E233" s="190"/>
      <c r="F233" s="190"/>
      <c r="G233" s="190"/>
    </row>
    <row r="234" spans="3:7" x14ac:dyDescent="0.3">
      <c r="C234" s="190"/>
      <c r="D234" s="190"/>
      <c r="E234" s="190"/>
      <c r="F234" s="190"/>
      <c r="G234" s="190"/>
    </row>
    <row r="235" spans="3:7" x14ac:dyDescent="0.3">
      <c r="C235" s="190"/>
      <c r="D235" s="190"/>
      <c r="E235" s="190"/>
      <c r="F235" s="190"/>
      <c r="G235" s="190"/>
    </row>
    <row r="236" spans="3:7" x14ac:dyDescent="0.3">
      <c r="C236" s="190"/>
      <c r="D236" s="190"/>
      <c r="E236" s="190"/>
      <c r="F236" s="190"/>
      <c r="G236" s="190"/>
    </row>
    <row r="237" spans="3:7" x14ac:dyDescent="0.3">
      <c r="C237" s="190"/>
      <c r="D237" s="190"/>
      <c r="E237" s="190"/>
      <c r="F237" s="190"/>
      <c r="G237" s="190"/>
    </row>
    <row r="238" spans="3:7" x14ac:dyDescent="0.3">
      <c r="C238" s="190"/>
      <c r="D238" s="190"/>
      <c r="E238" s="190"/>
      <c r="F238" s="190"/>
      <c r="G238" s="190"/>
    </row>
    <row r="239" spans="3:7" x14ac:dyDescent="0.3">
      <c r="C239" s="190"/>
      <c r="D239" s="190"/>
      <c r="E239" s="190"/>
      <c r="F239" s="190"/>
      <c r="G239" s="190"/>
    </row>
    <row r="240" spans="3:7" x14ac:dyDescent="0.3">
      <c r="C240" s="190"/>
      <c r="D240" s="190"/>
      <c r="E240" s="190"/>
      <c r="F240" s="190"/>
      <c r="G240" s="190"/>
    </row>
    <row r="241" spans="3:7" x14ac:dyDescent="0.3">
      <c r="C241" s="190"/>
      <c r="D241" s="190"/>
      <c r="E241" s="190"/>
      <c r="F241" s="190"/>
      <c r="G241" s="190"/>
    </row>
    <row r="242" spans="3:7" x14ac:dyDescent="0.3">
      <c r="C242" s="190"/>
      <c r="D242" s="190"/>
      <c r="E242" s="190"/>
      <c r="F242" s="190"/>
      <c r="G242" s="190"/>
    </row>
    <row r="243" spans="3:7" x14ac:dyDescent="0.3">
      <c r="C243" s="190"/>
      <c r="D243" s="190"/>
      <c r="E243" s="190"/>
      <c r="F243" s="190"/>
      <c r="G243" s="190"/>
    </row>
    <row r="244" spans="3:7" x14ac:dyDescent="0.3">
      <c r="C244" s="190"/>
      <c r="D244" s="190"/>
      <c r="E244" s="190"/>
      <c r="F244" s="190"/>
      <c r="G244" s="190"/>
    </row>
    <row r="245" spans="3:7" x14ac:dyDescent="0.3">
      <c r="C245" s="190"/>
      <c r="D245" s="190"/>
      <c r="E245" s="190"/>
      <c r="F245" s="190"/>
      <c r="G245" s="190"/>
    </row>
    <row r="246" spans="3:7" x14ac:dyDescent="0.3">
      <c r="C246" s="190"/>
      <c r="D246" s="190"/>
      <c r="E246" s="190"/>
      <c r="F246" s="190"/>
      <c r="G246" s="190"/>
    </row>
    <row r="247" spans="3:7" x14ac:dyDescent="0.3">
      <c r="C247" s="190"/>
      <c r="D247" s="190"/>
      <c r="E247" s="190"/>
      <c r="F247" s="190"/>
      <c r="G247" s="190"/>
    </row>
    <row r="248" spans="3:7" x14ac:dyDescent="0.3">
      <c r="C248" s="190"/>
      <c r="D248" s="190"/>
      <c r="E248" s="190"/>
      <c r="F248" s="190"/>
      <c r="G248" s="190"/>
    </row>
    <row r="249" spans="3:7" x14ac:dyDescent="0.3">
      <c r="C249" s="190"/>
      <c r="D249" s="190"/>
      <c r="E249" s="190"/>
      <c r="F249" s="190"/>
      <c r="G249" s="190"/>
    </row>
    <row r="250" spans="3:7" x14ac:dyDescent="0.3">
      <c r="C250" s="190"/>
      <c r="D250" s="190"/>
      <c r="E250" s="190"/>
      <c r="F250" s="190"/>
      <c r="G250" s="190"/>
    </row>
    <row r="251" spans="3:7" x14ac:dyDescent="0.3">
      <c r="C251" s="190"/>
      <c r="D251" s="190"/>
      <c r="E251" s="190"/>
      <c r="F251" s="190"/>
      <c r="G251" s="190"/>
    </row>
    <row r="252" spans="3:7" x14ac:dyDescent="0.3">
      <c r="C252" s="190"/>
      <c r="D252" s="190"/>
      <c r="E252" s="190"/>
      <c r="F252" s="190"/>
      <c r="G252" s="190"/>
    </row>
    <row r="253" spans="3:7" x14ac:dyDescent="0.3">
      <c r="C253" s="190"/>
      <c r="D253" s="190"/>
      <c r="E253" s="190"/>
      <c r="F253" s="190"/>
      <c r="G253" s="190"/>
    </row>
    <row r="254" spans="3:7" x14ac:dyDescent="0.3">
      <c r="C254" s="190"/>
      <c r="D254" s="190"/>
      <c r="E254" s="190"/>
      <c r="F254" s="190"/>
      <c r="G254" s="190"/>
    </row>
    <row r="255" spans="3:7" x14ac:dyDescent="0.3">
      <c r="C255" s="190"/>
      <c r="D255" s="190"/>
      <c r="E255" s="190"/>
      <c r="F255" s="190"/>
      <c r="G255" s="190"/>
    </row>
    <row r="256" spans="3:7" x14ac:dyDescent="0.3">
      <c r="C256" s="190"/>
      <c r="D256" s="190"/>
      <c r="E256" s="190"/>
      <c r="F256" s="190"/>
      <c r="G256" s="190"/>
    </row>
    <row r="257" spans="3:7" x14ac:dyDescent="0.3">
      <c r="C257" s="190"/>
      <c r="D257" s="190"/>
      <c r="E257" s="190"/>
      <c r="F257" s="190"/>
      <c r="G257" s="190"/>
    </row>
    <row r="258" spans="3:7" x14ac:dyDescent="0.3">
      <c r="C258" s="190"/>
      <c r="D258" s="190"/>
      <c r="E258" s="190"/>
      <c r="F258" s="190"/>
      <c r="G258" s="190"/>
    </row>
    <row r="259" spans="3:7" x14ac:dyDescent="0.3">
      <c r="C259" s="190"/>
      <c r="D259" s="190"/>
      <c r="E259" s="190"/>
      <c r="F259" s="190"/>
      <c r="G259" s="190"/>
    </row>
    <row r="260" spans="3:7" x14ac:dyDescent="0.3">
      <c r="C260" s="190"/>
      <c r="D260" s="190"/>
      <c r="E260" s="190"/>
      <c r="F260" s="190"/>
      <c r="G260" s="190"/>
    </row>
    <row r="261" spans="3:7" x14ac:dyDescent="0.3">
      <c r="C261" s="190"/>
      <c r="D261" s="190"/>
      <c r="E261" s="190"/>
      <c r="F261" s="190"/>
      <c r="G261" s="190"/>
    </row>
    <row r="262" spans="3:7" x14ac:dyDescent="0.3">
      <c r="C262" s="190"/>
      <c r="D262" s="190"/>
      <c r="E262" s="190"/>
      <c r="F262" s="190"/>
      <c r="G262" s="190"/>
    </row>
    <row r="263" spans="3:7" x14ac:dyDescent="0.3">
      <c r="C263" s="190"/>
      <c r="D263" s="190"/>
      <c r="E263" s="190"/>
      <c r="F263" s="190"/>
      <c r="G263" s="190"/>
    </row>
    <row r="264" spans="3:7" x14ac:dyDescent="0.3">
      <c r="C264" s="190"/>
      <c r="D264" s="190"/>
      <c r="E264" s="190"/>
      <c r="F264" s="190"/>
      <c r="G264" s="190"/>
    </row>
    <row r="265" spans="3:7" x14ac:dyDescent="0.3">
      <c r="C265" s="190"/>
      <c r="D265" s="190"/>
      <c r="E265" s="190"/>
      <c r="F265" s="190"/>
      <c r="G265" s="190"/>
    </row>
    <row r="266" spans="3:7" x14ac:dyDescent="0.3">
      <c r="C266" s="190"/>
      <c r="D266" s="190"/>
      <c r="E266" s="190"/>
      <c r="F266" s="190"/>
      <c r="G266" s="190"/>
    </row>
    <row r="267" spans="3:7" x14ac:dyDescent="0.3">
      <c r="C267" s="190"/>
      <c r="D267" s="190"/>
      <c r="E267" s="190"/>
      <c r="F267" s="190"/>
      <c r="G267" s="190"/>
    </row>
    <row r="268" spans="3:7" x14ac:dyDescent="0.3">
      <c r="C268" s="190"/>
      <c r="D268" s="190"/>
      <c r="E268" s="190"/>
      <c r="F268" s="190"/>
      <c r="G268" s="190"/>
    </row>
    <row r="269" spans="3:7" x14ac:dyDescent="0.3">
      <c r="C269" s="190"/>
      <c r="D269" s="190"/>
      <c r="E269" s="190"/>
      <c r="F269" s="190"/>
      <c r="G269" s="190"/>
    </row>
    <row r="270" spans="3:7" x14ac:dyDescent="0.3">
      <c r="C270" s="190"/>
      <c r="D270" s="190"/>
      <c r="E270" s="190"/>
      <c r="F270" s="190"/>
      <c r="G270" s="190"/>
    </row>
    <row r="271" spans="3:7" x14ac:dyDescent="0.3">
      <c r="C271" s="190"/>
      <c r="D271" s="190"/>
      <c r="E271" s="190"/>
      <c r="F271" s="190"/>
      <c r="G271" s="190"/>
    </row>
    <row r="272" spans="3:7" x14ac:dyDescent="0.3">
      <c r="C272" s="190"/>
      <c r="D272" s="190"/>
      <c r="E272" s="190"/>
      <c r="F272" s="190"/>
      <c r="G272" s="190"/>
    </row>
    <row r="273" spans="3:7" x14ac:dyDescent="0.3">
      <c r="C273" s="190"/>
      <c r="D273" s="190"/>
      <c r="E273" s="190"/>
      <c r="F273" s="190"/>
      <c r="G273" s="19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823" t="s">
        <v>678</v>
      </c>
      <c r="B1" s="827"/>
      <c r="C1" s="827"/>
      <c r="D1" s="827"/>
      <c r="E1" s="827"/>
      <c r="F1" s="827"/>
      <c r="G1" s="827"/>
      <c r="H1" s="143"/>
    </row>
    <row r="2" spans="1:12" ht="22.5" customHeight="1" x14ac:dyDescent="0.35">
      <c r="A2" s="828" t="s">
        <v>482</v>
      </c>
      <c r="B2" s="828"/>
      <c r="C2" s="828"/>
      <c r="D2" s="828"/>
      <c r="E2" s="828"/>
      <c r="F2" s="828"/>
      <c r="G2" s="828"/>
      <c r="H2" s="143"/>
    </row>
    <row r="3" spans="1:12" x14ac:dyDescent="0.3">
      <c r="A3" s="148"/>
      <c r="B3" s="148"/>
      <c r="C3" s="148"/>
      <c r="D3" s="148"/>
      <c r="E3" s="148"/>
      <c r="F3" s="148"/>
      <c r="G3" s="148"/>
      <c r="H3" s="143"/>
    </row>
    <row r="4" spans="1:12" ht="27.6" x14ac:dyDescent="0.3">
      <c r="A4" s="147" t="s">
        <v>197</v>
      </c>
      <c r="B4" s="146" t="s">
        <v>463</v>
      </c>
      <c r="C4" s="145" t="s">
        <v>481</v>
      </c>
      <c r="D4" s="145" t="s">
        <v>480</v>
      </c>
      <c r="E4" s="145" t="s">
        <v>479</v>
      </c>
      <c r="F4" s="145" t="s">
        <v>478</v>
      </c>
      <c r="G4" s="144" t="s">
        <v>477</v>
      </c>
      <c r="H4" s="143"/>
    </row>
    <row r="5" spans="1:12" x14ac:dyDescent="0.3">
      <c r="A5" s="136" t="s">
        <v>669</v>
      </c>
      <c r="B5" s="142"/>
      <c r="C5" s="136">
        <v>25292</v>
      </c>
      <c r="D5" s="136"/>
      <c r="E5" s="136"/>
      <c r="F5" s="136"/>
      <c r="G5" s="136">
        <f>SUM(C5:F5)</f>
        <v>25292</v>
      </c>
      <c r="H5" s="128"/>
      <c r="I5" s="126"/>
      <c r="J5" s="126">
        <v>331</v>
      </c>
      <c r="K5" s="126"/>
      <c r="L5" s="126"/>
    </row>
    <row r="6" spans="1:12" x14ac:dyDescent="0.3">
      <c r="A6" s="138" t="s">
        <v>476</v>
      </c>
      <c r="B6" s="137"/>
      <c r="C6" s="136">
        <v>0</v>
      </c>
      <c r="D6" s="136"/>
      <c r="E6" s="136"/>
      <c r="F6" s="136"/>
      <c r="G6" s="136">
        <f>SUM(C6:F6)</f>
        <v>0</v>
      </c>
      <c r="H6" s="128"/>
      <c r="I6" s="126"/>
      <c r="J6" s="126">
        <v>19947</v>
      </c>
      <c r="K6" s="126"/>
      <c r="L6" s="126"/>
    </row>
    <row r="7" spans="1:12" hidden="1" x14ac:dyDescent="0.3">
      <c r="A7" s="136"/>
      <c r="B7" s="142"/>
      <c r="C7" s="136"/>
      <c r="D7" s="136"/>
      <c r="E7" s="136"/>
      <c r="F7" s="136"/>
      <c r="G7" s="136">
        <f>SUM(C7:F7)</f>
        <v>0</v>
      </c>
      <c r="H7" s="128"/>
      <c r="I7" s="126"/>
      <c r="J7" s="126"/>
      <c r="K7" s="126"/>
      <c r="L7" s="126"/>
    </row>
    <row r="8" spans="1:12" hidden="1" x14ac:dyDescent="0.3">
      <c r="A8" s="136"/>
      <c r="B8" s="142"/>
      <c r="C8" s="136"/>
      <c r="D8" s="136"/>
      <c r="E8" s="136"/>
      <c r="F8" s="136"/>
      <c r="G8" s="136">
        <f>SUM(C8:F8)</f>
        <v>0</v>
      </c>
      <c r="H8" s="128"/>
      <c r="I8" s="126"/>
      <c r="J8" s="126"/>
      <c r="K8" s="126"/>
      <c r="L8" s="126"/>
    </row>
    <row r="9" spans="1:12" x14ac:dyDescent="0.3">
      <c r="A9" s="135" t="s">
        <v>319</v>
      </c>
      <c r="B9" s="134" t="s">
        <v>318</v>
      </c>
      <c r="C9" s="133">
        <f>SUM(C5:C8)</f>
        <v>25292</v>
      </c>
      <c r="D9" s="133">
        <f>SUM(D5:D8)</f>
        <v>0</v>
      </c>
      <c r="E9" s="133">
        <f>SUM(E5:E8)</f>
        <v>0</v>
      </c>
      <c r="F9" s="133">
        <f>SUM(F5:F8)</f>
        <v>0</v>
      </c>
      <c r="G9" s="133">
        <f>SUM(G5:G8)</f>
        <v>25292</v>
      </c>
      <c r="H9" s="128"/>
      <c r="I9" s="126"/>
      <c r="J9" s="126">
        <v>3520</v>
      </c>
      <c r="K9" s="126"/>
      <c r="L9" s="126"/>
    </row>
    <row r="10" spans="1:12" hidden="1" x14ac:dyDescent="0.3">
      <c r="A10" s="135"/>
      <c r="B10" s="134"/>
      <c r="C10" s="133"/>
      <c r="D10" s="133"/>
      <c r="E10" s="133"/>
      <c r="F10" s="133"/>
      <c r="G10" s="133">
        <f t="shared" ref="G10:G20" si="0">SUM(C10:F10)</f>
        <v>0</v>
      </c>
      <c r="H10" s="128"/>
      <c r="I10" s="126"/>
      <c r="J10" s="126"/>
      <c r="K10" s="126"/>
      <c r="L10" s="126"/>
    </row>
    <row r="11" spans="1:12" hidden="1" x14ac:dyDescent="0.3">
      <c r="A11" s="135"/>
      <c r="B11" s="134"/>
      <c r="C11" s="133"/>
      <c r="D11" s="133"/>
      <c r="E11" s="133"/>
      <c r="F11" s="133"/>
      <c r="G11" s="133">
        <f t="shared" si="0"/>
        <v>0</v>
      </c>
      <c r="H11" s="128"/>
      <c r="I11" s="126"/>
      <c r="J11" s="126"/>
      <c r="K11" s="126"/>
      <c r="L11" s="126"/>
    </row>
    <row r="12" spans="1:12" hidden="1" x14ac:dyDescent="0.3">
      <c r="A12" s="135"/>
      <c r="B12" s="134"/>
      <c r="C12" s="133"/>
      <c r="D12" s="133"/>
      <c r="E12" s="133"/>
      <c r="F12" s="133"/>
      <c r="G12" s="133">
        <f t="shared" si="0"/>
        <v>0</v>
      </c>
      <c r="H12" s="128"/>
      <c r="I12" s="126"/>
      <c r="J12" s="126"/>
      <c r="K12" s="126"/>
      <c r="L12" s="126"/>
    </row>
    <row r="13" spans="1:12" hidden="1" x14ac:dyDescent="0.3">
      <c r="A13" s="135"/>
      <c r="B13" s="134"/>
      <c r="C13" s="133"/>
      <c r="D13" s="133"/>
      <c r="E13" s="133"/>
      <c r="F13" s="133"/>
      <c r="G13" s="133">
        <f t="shared" si="0"/>
        <v>0</v>
      </c>
      <c r="H13" s="128"/>
      <c r="I13" s="126"/>
      <c r="J13" s="126"/>
      <c r="K13" s="126"/>
      <c r="L13" s="126"/>
    </row>
    <row r="14" spans="1:12" x14ac:dyDescent="0.3">
      <c r="A14" s="135" t="s">
        <v>475</v>
      </c>
      <c r="B14" s="134" t="s">
        <v>316</v>
      </c>
      <c r="C14" s="133">
        <f>SUM(C10:C13)</f>
        <v>0</v>
      </c>
      <c r="D14" s="133">
        <f>SUM(D10:D13)</f>
        <v>0</v>
      </c>
      <c r="E14" s="133">
        <f>SUM(E10:E13)</f>
        <v>0</v>
      </c>
      <c r="F14" s="133">
        <f>SUM(F10:F13)</f>
        <v>0</v>
      </c>
      <c r="G14" s="133">
        <f t="shared" si="0"/>
        <v>0</v>
      </c>
      <c r="H14" s="128"/>
      <c r="I14" s="126"/>
      <c r="J14" s="126">
        <v>1494</v>
      </c>
      <c r="K14" s="126"/>
      <c r="L14" s="126"/>
    </row>
    <row r="15" spans="1:12" hidden="1" x14ac:dyDescent="0.3">
      <c r="A15" s="133"/>
      <c r="B15" s="133"/>
      <c r="C15" s="133"/>
      <c r="D15" s="133"/>
      <c r="E15" s="133"/>
      <c r="F15" s="133"/>
      <c r="G15" s="133">
        <f t="shared" si="0"/>
        <v>0</v>
      </c>
      <c r="H15" s="128"/>
      <c r="I15" s="126"/>
      <c r="J15" s="126"/>
      <c r="K15" s="126"/>
      <c r="L15" s="126"/>
    </row>
    <row r="16" spans="1:12" hidden="1" x14ac:dyDescent="0.3">
      <c r="A16" s="135"/>
      <c r="B16" s="134"/>
      <c r="C16" s="133"/>
      <c r="D16" s="133"/>
      <c r="E16" s="133"/>
      <c r="F16" s="133"/>
      <c r="G16" s="133">
        <f t="shared" si="0"/>
        <v>0</v>
      </c>
      <c r="H16" s="128"/>
      <c r="I16" s="126"/>
      <c r="J16" s="126"/>
      <c r="K16" s="126"/>
      <c r="L16" s="126"/>
    </row>
    <row r="17" spans="1:12" hidden="1" x14ac:dyDescent="0.3">
      <c r="A17" s="135"/>
      <c r="B17" s="134"/>
      <c r="C17" s="133"/>
      <c r="D17" s="133"/>
      <c r="E17" s="133"/>
      <c r="F17" s="133"/>
      <c r="G17" s="133">
        <f t="shared" si="0"/>
        <v>0</v>
      </c>
      <c r="H17" s="128"/>
      <c r="I17" s="126"/>
      <c r="J17" s="126"/>
      <c r="K17" s="126"/>
      <c r="L17" s="126"/>
    </row>
    <row r="18" spans="1:12" hidden="1" x14ac:dyDescent="0.3">
      <c r="A18" s="135"/>
      <c r="B18" s="134"/>
      <c r="C18" s="133"/>
      <c r="D18" s="133"/>
      <c r="E18" s="133"/>
      <c r="F18" s="133"/>
      <c r="G18" s="133">
        <f t="shared" si="0"/>
        <v>0</v>
      </c>
      <c r="H18" s="128"/>
      <c r="I18" s="126"/>
      <c r="J18" s="126"/>
      <c r="K18" s="126"/>
      <c r="L18" s="126"/>
    </row>
    <row r="19" spans="1:12" x14ac:dyDescent="0.3">
      <c r="A19" s="135" t="s">
        <v>315</v>
      </c>
      <c r="B19" s="134" t="s">
        <v>314</v>
      </c>
      <c r="C19" s="133">
        <v>1550</v>
      </c>
      <c r="D19" s="133">
        <f>SUM(D15:D18)</f>
        <v>0</v>
      </c>
      <c r="E19" s="133">
        <f>SUM(E15:E18)</f>
        <v>0</v>
      </c>
      <c r="F19" s="133">
        <f>SUM(F15:F18)</f>
        <v>0</v>
      </c>
      <c r="G19" s="133">
        <f t="shared" si="0"/>
        <v>1550</v>
      </c>
      <c r="H19" s="128"/>
      <c r="I19" s="126"/>
      <c r="J19" s="126">
        <f>SUM(J5:J14)</f>
        <v>25292</v>
      </c>
      <c r="K19" s="126"/>
      <c r="L19" s="126"/>
    </row>
    <row r="20" spans="1:12" x14ac:dyDescent="0.3">
      <c r="A20" s="138" t="s">
        <v>474</v>
      </c>
      <c r="B20" s="137"/>
      <c r="C20" s="136">
        <v>0</v>
      </c>
      <c r="D20" s="136">
        <v>200</v>
      </c>
      <c r="E20" s="136">
        <v>200</v>
      </c>
      <c r="F20" s="136">
        <v>200</v>
      </c>
      <c r="G20" s="136">
        <f t="shared" si="0"/>
        <v>600</v>
      </c>
      <c r="H20" s="128"/>
      <c r="I20" s="126"/>
      <c r="J20" s="126"/>
      <c r="K20" s="126"/>
      <c r="L20" s="126"/>
    </row>
    <row r="21" spans="1:12" x14ac:dyDescent="0.3">
      <c r="A21" s="135" t="s">
        <v>313</v>
      </c>
      <c r="B21" s="134" t="s">
        <v>312</v>
      </c>
      <c r="C21" s="133">
        <f>SUM(C20:C20)</f>
        <v>0</v>
      </c>
      <c r="D21" s="133">
        <f>SUM(D20:D20)</f>
        <v>200</v>
      </c>
      <c r="E21" s="133">
        <f>SUM(E20:E20)</f>
        <v>200</v>
      </c>
      <c r="F21" s="133">
        <f>SUM(F20:F20)</f>
        <v>200</v>
      </c>
      <c r="G21" s="133">
        <f>SUM(G20)</f>
        <v>600</v>
      </c>
      <c r="H21" s="128"/>
      <c r="I21" s="126"/>
      <c r="J21" s="126"/>
      <c r="K21" s="126"/>
      <c r="L21" s="126"/>
    </row>
    <row r="22" spans="1:12" hidden="1" x14ac:dyDescent="0.3">
      <c r="A22" s="135"/>
      <c r="B22" s="134"/>
      <c r="C22" s="133"/>
      <c r="D22" s="133"/>
      <c r="E22" s="133"/>
      <c r="F22" s="133"/>
      <c r="G22" s="133">
        <f t="shared" ref="G22:G28" si="1">SUM(C22:F22)</f>
        <v>0</v>
      </c>
      <c r="H22" s="128"/>
      <c r="I22" s="126"/>
      <c r="J22" s="126"/>
      <c r="K22" s="126"/>
      <c r="L22" s="126"/>
    </row>
    <row r="23" spans="1:12" hidden="1" x14ac:dyDescent="0.3">
      <c r="A23" s="135"/>
      <c r="B23" s="134"/>
      <c r="C23" s="133"/>
      <c r="D23" s="133"/>
      <c r="E23" s="133"/>
      <c r="F23" s="133"/>
      <c r="G23" s="133">
        <f t="shared" si="1"/>
        <v>0</v>
      </c>
      <c r="H23" s="128"/>
      <c r="I23" s="126"/>
      <c r="J23" s="126"/>
      <c r="K23" s="126"/>
      <c r="L23" s="126"/>
    </row>
    <row r="24" spans="1:12" x14ac:dyDescent="0.3">
      <c r="A24" s="135" t="s">
        <v>311</v>
      </c>
      <c r="B24" s="134" t="s">
        <v>310</v>
      </c>
      <c r="C24" s="133">
        <f>SUM(C22:C23)</f>
        <v>0</v>
      </c>
      <c r="D24" s="133">
        <f>SUM(D22:D23)</f>
        <v>0</v>
      </c>
      <c r="E24" s="133">
        <f>SUM(E22:E23)</f>
        <v>0</v>
      </c>
      <c r="F24" s="133">
        <f>SUM(F22:F23)</f>
        <v>0</v>
      </c>
      <c r="G24" s="133">
        <f t="shared" si="1"/>
        <v>0</v>
      </c>
      <c r="H24" s="128"/>
      <c r="I24" s="126"/>
      <c r="J24" s="126"/>
      <c r="K24" s="126"/>
      <c r="L24" s="126"/>
    </row>
    <row r="25" spans="1:12" hidden="1" x14ac:dyDescent="0.3">
      <c r="A25" s="135"/>
      <c r="B25" s="134"/>
      <c r="C25" s="133"/>
      <c r="D25" s="133"/>
      <c r="E25" s="133"/>
      <c r="F25" s="133"/>
      <c r="G25" s="133">
        <f t="shared" si="1"/>
        <v>0</v>
      </c>
      <c r="H25" s="128"/>
      <c r="I25" s="126"/>
      <c r="J25" s="126"/>
      <c r="K25" s="126"/>
      <c r="L25" s="126"/>
    </row>
    <row r="26" spans="1:12" hidden="1" x14ac:dyDescent="0.3">
      <c r="A26" s="135"/>
      <c r="B26" s="134"/>
      <c r="C26" s="133"/>
      <c r="D26" s="133"/>
      <c r="E26" s="133"/>
      <c r="F26" s="133"/>
      <c r="G26" s="133">
        <f t="shared" si="1"/>
        <v>0</v>
      </c>
      <c r="H26" s="128"/>
      <c r="I26" s="126"/>
      <c r="J26" s="126"/>
      <c r="K26" s="126"/>
      <c r="L26" s="126"/>
    </row>
    <row r="27" spans="1:12" ht="27.6" x14ac:dyDescent="0.3">
      <c r="A27" s="135" t="s">
        <v>309</v>
      </c>
      <c r="B27" s="134" t="s">
        <v>308</v>
      </c>
      <c r="C27" s="133">
        <f>SUM(C25:C26)</f>
        <v>0</v>
      </c>
      <c r="D27" s="133">
        <f>SUM(D25:D26)</f>
        <v>0</v>
      </c>
      <c r="E27" s="133">
        <f>SUM(E25:E26)</f>
        <v>0</v>
      </c>
      <c r="F27" s="133">
        <f>SUM(F25:F26)</f>
        <v>0</v>
      </c>
      <c r="G27" s="133">
        <f t="shared" si="1"/>
        <v>0</v>
      </c>
      <c r="H27" s="128"/>
      <c r="I27" s="126"/>
      <c r="J27" s="126"/>
      <c r="K27" s="126"/>
      <c r="L27" s="126"/>
    </row>
    <row r="28" spans="1:12" ht="27.6" x14ac:dyDescent="0.3">
      <c r="A28" s="135" t="s">
        <v>307</v>
      </c>
      <c r="B28" s="134" t="s">
        <v>306</v>
      </c>
      <c r="C28" s="133">
        <f>SUM(C9+C14+C19+C21)*0.27</f>
        <v>7247.34</v>
      </c>
      <c r="D28" s="133">
        <v>55</v>
      </c>
      <c r="E28" s="133">
        <v>55</v>
      </c>
      <c r="F28" s="133">
        <v>55</v>
      </c>
      <c r="G28" s="133">
        <f t="shared" si="1"/>
        <v>7412.34</v>
      </c>
      <c r="H28" s="128"/>
      <c r="I28" s="126"/>
      <c r="J28" s="126"/>
      <c r="K28" s="126"/>
      <c r="L28" s="126"/>
    </row>
    <row r="29" spans="1:12" ht="15.6" x14ac:dyDescent="0.3">
      <c r="A29" s="141" t="s">
        <v>305</v>
      </c>
      <c r="B29" s="140" t="s">
        <v>304</v>
      </c>
      <c r="C29" s="139">
        <f>SUM(C27,C24,C21,C19,C14,C9,C28)</f>
        <v>34089.339999999997</v>
      </c>
      <c r="D29" s="139">
        <f>SUM(D27,D24,D21,D19,D14,D9,D28)</f>
        <v>255</v>
      </c>
      <c r="E29" s="139">
        <f>SUM(E27,E24,E21,E19,E14,E9,E28)</f>
        <v>255</v>
      </c>
      <c r="F29" s="139">
        <f>SUM(F27,F24,F21,F19,F14,F9,F28)</f>
        <v>255</v>
      </c>
      <c r="G29" s="139">
        <f>SUM(G9+G14+G19+G21+G24+G27+G28)</f>
        <v>34854.339999999997</v>
      </c>
      <c r="H29" s="128"/>
      <c r="I29" s="126"/>
      <c r="J29" s="126"/>
      <c r="K29" s="126"/>
      <c r="L29" s="126"/>
    </row>
    <row r="30" spans="1:12" x14ac:dyDescent="0.3">
      <c r="A30" s="138" t="s">
        <v>473</v>
      </c>
      <c r="B30" s="134"/>
      <c r="C30" s="136">
        <v>0</v>
      </c>
      <c r="D30" s="136"/>
      <c r="E30" s="136"/>
      <c r="F30" s="136"/>
      <c r="G30" s="136">
        <f>SUM(C30:F30)</f>
        <v>0</v>
      </c>
      <c r="H30" s="128"/>
      <c r="I30" s="126"/>
      <c r="J30" s="126"/>
      <c r="K30" s="126"/>
      <c r="L30" s="126"/>
    </row>
    <row r="31" spans="1:12" x14ac:dyDescent="0.3">
      <c r="A31" s="138" t="s">
        <v>472</v>
      </c>
      <c r="B31" s="137"/>
      <c r="C31" s="136">
        <v>0</v>
      </c>
      <c r="D31" s="136"/>
      <c r="E31" s="136"/>
      <c r="F31" s="136"/>
      <c r="G31" s="136">
        <f>SUM(C31:F31)</f>
        <v>0</v>
      </c>
      <c r="H31" s="128"/>
      <c r="I31" s="126"/>
      <c r="J31" s="126"/>
      <c r="K31" s="126"/>
      <c r="L31" s="126"/>
    </row>
    <row r="32" spans="1:12" hidden="1" x14ac:dyDescent="0.3">
      <c r="A32" s="135"/>
      <c r="B32" s="134"/>
      <c r="C32" s="136"/>
      <c r="D32" s="136"/>
      <c r="E32" s="136"/>
      <c r="F32" s="136"/>
      <c r="G32" s="136">
        <f>SUM(C32:F32)</f>
        <v>0</v>
      </c>
      <c r="H32" s="128"/>
      <c r="I32" s="126"/>
      <c r="J32" s="126"/>
      <c r="K32" s="126"/>
      <c r="L32" s="126"/>
    </row>
    <row r="33" spans="1:12" hidden="1" x14ac:dyDescent="0.3">
      <c r="A33" s="135"/>
      <c r="B33" s="134"/>
      <c r="C33" s="136"/>
      <c r="D33" s="136"/>
      <c r="E33" s="136"/>
      <c r="F33" s="136"/>
      <c r="G33" s="136">
        <f>SUM(C33:F33)</f>
        <v>0</v>
      </c>
      <c r="H33" s="128"/>
      <c r="I33" s="126"/>
      <c r="J33" s="126"/>
      <c r="K33" s="126"/>
      <c r="L33" s="126"/>
    </row>
    <row r="34" spans="1:12" x14ac:dyDescent="0.3">
      <c r="A34" s="135" t="s">
        <v>303</v>
      </c>
      <c r="B34" s="134" t="s">
        <v>302</v>
      </c>
      <c r="C34" s="133">
        <v>0</v>
      </c>
      <c r="D34" s="133">
        <f>SUM(D30:D33)</f>
        <v>0</v>
      </c>
      <c r="E34" s="133">
        <f>SUM(E30:E33)</f>
        <v>0</v>
      </c>
      <c r="F34" s="133">
        <f>SUM(F30:F33)</f>
        <v>0</v>
      </c>
      <c r="G34" s="133">
        <f>SUM(G30:G33)</f>
        <v>0</v>
      </c>
      <c r="H34" s="128"/>
      <c r="I34" s="126"/>
      <c r="J34" s="126"/>
      <c r="K34" s="126"/>
      <c r="L34" s="126"/>
    </row>
    <row r="35" spans="1:12" hidden="1" x14ac:dyDescent="0.3">
      <c r="A35" s="135"/>
      <c r="B35" s="134"/>
      <c r="C35" s="133"/>
      <c r="D35" s="133"/>
      <c r="E35" s="133"/>
      <c r="F35" s="133"/>
      <c r="G35" s="133">
        <f t="shared" ref="G35:G45" si="2">SUM(C35:F35)</f>
        <v>0</v>
      </c>
      <c r="H35" s="128"/>
      <c r="I35" s="126"/>
      <c r="J35" s="126"/>
      <c r="K35" s="126"/>
      <c r="L35" s="126"/>
    </row>
    <row r="36" spans="1:12" hidden="1" x14ac:dyDescent="0.3">
      <c r="A36" s="135"/>
      <c r="B36" s="134"/>
      <c r="C36" s="133"/>
      <c r="D36" s="133"/>
      <c r="E36" s="133"/>
      <c r="F36" s="133"/>
      <c r="G36" s="133">
        <f t="shared" si="2"/>
        <v>0</v>
      </c>
      <c r="H36" s="128"/>
      <c r="I36" s="126"/>
      <c r="J36" s="126"/>
      <c r="K36" s="126"/>
      <c r="L36" s="126"/>
    </row>
    <row r="37" spans="1:12" hidden="1" x14ac:dyDescent="0.3">
      <c r="A37" s="135"/>
      <c r="B37" s="134"/>
      <c r="C37" s="133"/>
      <c r="D37" s="133"/>
      <c r="E37" s="133"/>
      <c r="F37" s="133"/>
      <c r="G37" s="133">
        <f t="shared" si="2"/>
        <v>0</v>
      </c>
      <c r="H37" s="128"/>
      <c r="I37" s="126"/>
      <c r="J37" s="126"/>
      <c r="K37" s="126"/>
      <c r="L37" s="126"/>
    </row>
    <row r="38" spans="1:12" hidden="1" x14ac:dyDescent="0.3">
      <c r="A38" s="135"/>
      <c r="B38" s="134"/>
      <c r="C38" s="133"/>
      <c r="D38" s="133"/>
      <c r="E38" s="133"/>
      <c r="F38" s="133"/>
      <c r="G38" s="133">
        <f t="shared" si="2"/>
        <v>0</v>
      </c>
      <c r="H38" s="128"/>
      <c r="I38" s="126"/>
      <c r="J38" s="126"/>
      <c r="K38" s="126"/>
      <c r="L38" s="126"/>
    </row>
    <row r="39" spans="1:12" x14ac:dyDescent="0.3">
      <c r="A39" s="135" t="s">
        <v>301</v>
      </c>
      <c r="B39" s="134" t="s">
        <v>300</v>
      </c>
      <c r="C39" s="133">
        <v>0</v>
      </c>
      <c r="D39" s="133">
        <v>3500</v>
      </c>
      <c r="E39" s="133">
        <f>SUM(E35:E38)</f>
        <v>0</v>
      </c>
      <c r="F39" s="133">
        <f>SUM(F35:F38)</f>
        <v>0</v>
      </c>
      <c r="G39" s="133">
        <f t="shared" si="2"/>
        <v>3500</v>
      </c>
      <c r="H39" s="128"/>
      <c r="I39" s="126"/>
      <c r="J39" s="126"/>
      <c r="K39" s="126"/>
      <c r="L39" s="126"/>
    </row>
    <row r="40" spans="1:12" hidden="1" x14ac:dyDescent="0.3">
      <c r="A40" s="135"/>
      <c r="B40" s="134"/>
      <c r="C40" s="133"/>
      <c r="D40" s="133"/>
      <c r="E40" s="133"/>
      <c r="F40" s="133"/>
      <c r="G40" s="133">
        <f t="shared" si="2"/>
        <v>0</v>
      </c>
      <c r="H40" s="128"/>
      <c r="I40" s="126"/>
      <c r="J40" s="126"/>
      <c r="K40" s="126"/>
      <c r="L40" s="126"/>
    </row>
    <row r="41" spans="1:12" hidden="1" x14ac:dyDescent="0.3">
      <c r="A41" s="135"/>
      <c r="B41" s="134"/>
      <c r="C41" s="133"/>
      <c r="D41" s="133"/>
      <c r="E41" s="133"/>
      <c r="F41" s="133"/>
      <c r="G41" s="133">
        <f t="shared" si="2"/>
        <v>0</v>
      </c>
      <c r="H41" s="128"/>
      <c r="I41" s="126"/>
      <c r="J41" s="126"/>
      <c r="K41" s="126"/>
      <c r="L41" s="126"/>
    </row>
    <row r="42" spans="1:12" hidden="1" x14ac:dyDescent="0.3">
      <c r="A42" s="135"/>
      <c r="B42" s="134"/>
      <c r="C42" s="133"/>
      <c r="D42" s="133"/>
      <c r="E42" s="133"/>
      <c r="F42" s="133"/>
      <c r="G42" s="133">
        <f t="shared" si="2"/>
        <v>0</v>
      </c>
      <c r="H42" s="128"/>
      <c r="I42" s="126"/>
      <c r="J42" s="126"/>
      <c r="K42" s="126"/>
      <c r="L42" s="126"/>
    </row>
    <row r="43" spans="1:12" hidden="1" x14ac:dyDescent="0.3">
      <c r="A43" s="135"/>
      <c r="B43" s="134"/>
      <c r="C43" s="133"/>
      <c r="D43" s="133"/>
      <c r="E43" s="133"/>
      <c r="F43" s="133"/>
      <c r="G43" s="133">
        <f t="shared" si="2"/>
        <v>0</v>
      </c>
      <c r="H43" s="128"/>
      <c r="I43" s="126"/>
      <c r="J43" s="126"/>
      <c r="K43" s="126"/>
      <c r="L43" s="126"/>
    </row>
    <row r="44" spans="1:12" x14ac:dyDescent="0.3">
      <c r="A44" s="135" t="s">
        <v>299</v>
      </c>
      <c r="B44" s="134" t="s">
        <v>298</v>
      </c>
      <c r="C44" s="133">
        <f>SUM(C40:C43)</f>
        <v>0</v>
      </c>
      <c r="D44" s="133">
        <f>SUM(D40:D43)</f>
        <v>0</v>
      </c>
      <c r="E44" s="133">
        <f>SUM(E40:E43)</f>
        <v>0</v>
      </c>
      <c r="F44" s="133">
        <f>SUM(F40:F43)</f>
        <v>0</v>
      </c>
      <c r="G44" s="133">
        <f t="shared" si="2"/>
        <v>0</v>
      </c>
      <c r="H44" s="128"/>
      <c r="I44" s="126"/>
      <c r="J44" s="126"/>
      <c r="K44" s="126"/>
      <c r="L44" s="126"/>
    </row>
    <row r="45" spans="1:12" ht="27.6" x14ac:dyDescent="0.3">
      <c r="A45" s="135" t="s">
        <v>297</v>
      </c>
      <c r="B45" s="134" t="s">
        <v>296</v>
      </c>
      <c r="C45" s="133">
        <f>SUM(C44,C39,C34)*0.27</f>
        <v>0</v>
      </c>
      <c r="D45" s="133"/>
      <c r="E45" s="133"/>
      <c r="F45" s="133"/>
      <c r="G45" s="133">
        <f t="shared" si="2"/>
        <v>0</v>
      </c>
      <c r="H45" s="128"/>
      <c r="I45" s="126"/>
      <c r="J45" s="126"/>
      <c r="K45" s="126"/>
      <c r="L45" s="126"/>
    </row>
    <row r="46" spans="1:12" ht="15.6" x14ac:dyDescent="0.3">
      <c r="A46" s="132" t="s">
        <v>295</v>
      </c>
      <c r="B46" s="131" t="s">
        <v>294</v>
      </c>
      <c r="C46" s="130">
        <f>SUM(C44,C39,C34,C45)</f>
        <v>0</v>
      </c>
      <c r="D46" s="130">
        <f>SUM(D44,D39,D34,D45)</f>
        <v>3500</v>
      </c>
      <c r="E46" s="130">
        <f>SUM(E44,E39,E34,E45)</f>
        <v>0</v>
      </c>
      <c r="F46" s="130">
        <f>SUM(F44,F39,F34,F45)</f>
        <v>0</v>
      </c>
      <c r="G46" s="130">
        <f>SUM(G44,G39,G34,G45)</f>
        <v>3500</v>
      </c>
      <c r="H46" s="128"/>
      <c r="I46" s="126"/>
      <c r="J46" s="126"/>
      <c r="K46" s="126"/>
      <c r="L46" s="126"/>
    </row>
    <row r="47" spans="1:12" x14ac:dyDescent="0.3">
      <c r="A47" s="129"/>
      <c r="B47" s="129"/>
      <c r="C47" s="129"/>
      <c r="D47" s="129"/>
      <c r="E47" s="129"/>
      <c r="F47" s="129"/>
      <c r="G47" s="129"/>
      <c r="H47" s="128"/>
      <c r="I47" s="126"/>
      <c r="J47" s="126"/>
      <c r="K47" s="126"/>
      <c r="L47" s="126"/>
    </row>
    <row r="48" spans="1:12" x14ac:dyDescent="0.3">
      <c r="A48" s="124"/>
      <c r="B48" s="124"/>
      <c r="C48" s="124"/>
      <c r="D48" s="124"/>
      <c r="E48" s="124"/>
      <c r="F48" s="124"/>
      <c r="G48" s="124"/>
      <c r="H48" s="128"/>
      <c r="I48" s="126"/>
      <c r="J48" s="126"/>
      <c r="K48" s="126"/>
      <c r="L48" s="126"/>
    </row>
    <row r="49" spans="1:12" x14ac:dyDescent="0.3">
      <c r="A49" s="124"/>
      <c r="B49" s="124"/>
      <c r="C49" s="124"/>
      <c r="D49" s="124"/>
      <c r="E49" s="124"/>
      <c r="F49" s="124"/>
      <c r="G49" s="124"/>
      <c r="H49" s="126"/>
      <c r="I49" s="126"/>
      <c r="J49" s="126"/>
      <c r="K49" s="126"/>
      <c r="L49" s="126"/>
    </row>
    <row r="50" spans="1:12" x14ac:dyDescent="0.3">
      <c r="A50" s="124"/>
      <c r="B50" s="124"/>
      <c r="C50" s="127"/>
      <c r="D50" s="127"/>
      <c r="E50" s="127"/>
      <c r="F50" s="127"/>
      <c r="G50" s="127"/>
      <c r="H50" s="126"/>
      <c r="I50" s="126"/>
      <c r="J50" s="126"/>
      <c r="K50" s="126"/>
      <c r="L50" s="126"/>
    </row>
    <row r="51" spans="1:12" x14ac:dyDescent="0.3">
      <c r="A51" s="124"/>
      <c r="B51" s="124"/>
      <c r="C51" s="124"/>
      <c r="D51" s="124"/>
      <c r="E51" s="124"/>
      <c r="F51" s="124"/>
      <c r="G51" s="124"/>
      <c r="H51" s="126"/>
      <c r="I51" s="126"/>
      <c r="J51" s="126"/>
      <c r="K51" s="126"/>
      <c r="L51" s="126"/>
    </row>
    <row r="52" spans="1:12" x14ac:dyDescent="0.3">
      <c r="A52" s="124"/>
      <c r="B52" s="123"/>
      <c r="C52" s="125"/>
      <c r="D52" s="125"/>
      <c r="E52" s="125"/>
      <c r="F52" s="125"/>
      <c r="G52" s="125"/>
    </row>
    <row r="53" spans="1:12" x14ac:dyDescent="0.3">
      <c r="A53" s="124"/>
      <c r="B53" s="123"/>
      <c r="C53" s="125"/>
      <c r="D53" s="125"/>
      <c r="E53" s="125"/>
      <c r="F53" s="125"/>
      <c r="G53" s="125"/>
    </row>
    <row r="54" spans="1:12" x14ac:dyDescent="0.3">
      <c r="A54" s="124"/>
      <c r="B54" s="123"/>
      <c r="C54" s="122"/>
      <c r="D54" s="122"/>
      <c r="E54" s="122"/>
      <c r="F54" s="122"/>
      <c r="G54" s="122"/>
    </row>
    <row r="56" spans="1:12" x14ac:dyDescent="0.3">
      <c r="C56" s="121"/>
      <c r="D56" s="121"/>
      <c r="E56" s="121"/>
      <c r="F56" s="121"/>
      <c r="G56" s="12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780" t="s">
        <v>678</v>
      </c>
      <c r="B1" s="824"/>
      <c r="C1" s="824"/>
      <c r="D1" s="824"/>
      <c r="E1" s="824"/>
      <c r="F1" s="824"/>
      <c r="G1" s="824"/>
      <c r="H1" s="143"/>
    </row>
    <row r="2" spans="1:10" ht="24" customHeight="1" x14ac:dyDescent="0.35">
      <c r="A2" s="780" t="s">
        <v>552</v>
      </c>
      <c r="B2" s="819"/>
      <c r="C2" s="819"/>
      <c r="D2" s="819"/>
      <c r="E2" s="819"/>
      <c r="F2" s="819"/>
      <c r="G2" s="819"/>
      <c r="H2" s="143"/>
    </row>
    <row r="3" spans="1:10" x14ac:dyDescent="0.3">
      <c r="A3" s="143"/>
      <c r="B3" s="143"/>
      <c r="C3" s="143"/>
      <c r="D3" s="143"/>
      <c r="E3" s="143"/>
      <c r="F3" s="143"/>
      <c r="G3" s="143"/>
      <c r="H3" s="143"/>
    </row>
    <row r="4" spans="1:10" ht="26.4" x14ac:dyDescent="0.3">
      <c r="A4" s="185" t="s">
        <v>197</v>
      </c>
      <c r="B4" s="186" t="s">
        <v>463</v>
      </c>
      <c r="C4" s="151" t="s">
        <v>481</v>
      </c>
      <c r="D4" s="151" t="s">
        <v>480</v>
      </c>
      <c r="E4" s="151" t="s">
        <v>479</v>
      </c>
      <c r="F4" s="151" t="s">
        <v>478</v>
      </c>
      <c r="G4" s="152" t="s">
        <v>477</v>
      </c>
      <c r="H4" s="143"/>
    </row>
    <row r="5" spans="1:10" x14ac:dyDescent="0.3">
      <c r="A5" s="187" t="s">
        <v>553</v>
      </c>
      <c r="B5" s="188"/>
      <c r="C5" s="189">
        <v>4200</v>
      </c>
      <c r="D5" s="189">
        <v>0</v>
      </c>
      <c r="E5" s="189">
        <v>0</v>
      </c>
      <c r="F5" s="189">
        <v>0</v>
      </c>
      <c r="G5" s="189">
        <f>SUM(C5:F5)</f>
        <v>4200</v>
      </c>
      <c r="H5" s="143"/>
      <c r="J5" s="190"/>
    </row>
    <row r="6" spans="1:10" x14ac:dyDescent="0.3">
      <c r="A6" s="188"/>
      <c r="B6" s="188"/>
      <c r="C6" s="189"/>
      <c r="D6" s="189"/>
      <c r="E6" s="189"/>
      <c r="F6" s="189"/>
      <c r="G6" s="189"/>
      <c r="H6" s="143"/>
    </row>
    <row r="7" spans="1:10" x14ac:dyDescent="0.3">
      <c r="A7" s="188"/>
      <c r="B7" s="188"/>
      <c r="C7" s="189"/>
      <c r="D7" s="189"/>
      <c r="E7" s="189"/>
      <c r="F7" s="189"/>
      <c r="G7" s="189"/>
      <c r="H7" s="143"/>
    </row>
    <row r="8" spans="1:10" x14ac:dyDescent="0.3">
      <c r="A8" s="188"/>
      <c r="B8" s="188"/>
      <c r="C8" s="189"/>
      <c r="D8" s="189"/>
      <c r="E8" s="189"/>
      <c r="F8" s="189"/>
      <c r="G8" s="189"/>
      <c r="H8" s="143"/>
    </row>
    <row r="9" spans="1:10" ht="24.75" customHeight="1" x14ac:dyDescent="0.3">
      <c r="A9" s="191" t="s">
        <v>554</v>
      </c>
      <c r="B9" s="192" t="s">
        <v>324</v>
      </c>
      <c r="C9" s="193">
        <f>SUM(C5:C8)</f>
        <v>4200</v>
      </c>
      <c r="D9" s="193">
        <f>SUM(D5:D8)</f>
        <v>0</v>
      </c>
      <c r="E9" s="193">
        <f>SUM(E5:E8)</f>
        <v>0</v>
      </c>
      <c r="F9" s="193">
        <f>SUM(F5:F8)</f>
        <v>0</v>
      </c>
      <c r="G9" s="193">
        <f>SUM(G5:G8)</f>
        <v>4200</v>
      </c>
      <c r="H9" s="143"/>
    </row>
    <row r="10" spans="1:10" x14ac:dyDescent="0.3">
      <c r="A10" s="194" t="s">
        <v>670</v>
      </c>
      <c r="B10" s="195"/>
      <c r="C10" s="196">
        <v>34825</v>
      </c>
      <c r="D10" s="189">
        <v>0</v>
      </c>
      <c r="E10" s="189">
        <v>0</v>
      </c>
      <c r="F10" s="189">
        <v>0</v>
      </c>
      <c r="G10" s="189">
        <f t="shared" ref="G10:G21" si="0">SUM(C10:F10)</f>
        <v>34825</v>
      </c>
      <c r="H10" s="143"/>
    </row>
    <row r="11" spans="1:10" x14ac:dyDescent="0.3">
      <c r="A11" s="194" t="s">
        <v>555</v>
      </c>
      <c r="B11" s="195"/>
      <c r="C11" s="196">
        <v>0</v>
      </c>
      <c r="D11" s="189">
        <v>0</v>
      </c>
      <c r="E11" s="189">
        <v>0</v>
      </c>
      <c r="F11" s="189">
        <v>0</v>
      </c>
      <c r="G11" s="189">
        <f t="shared" si="0"/>
        <v>0</v>
      </c>
      <c r="H11" s="143"/>
    </row>
    <row r="12" spans="1:10" x14ac:dyDescent="0.3">
      <c r="A12" s="194" t="s">
        <v>671</v>
      </c>
      <c r="B12" s="195"/>
      <c r="C12" s="196">
        <v>1200</v>
      </c>
      <c r="D12" s="189">
        <v>0</v>
      </c>
      <c r="E12" s="189">
        <v>0</v>
      </c>
      <c r="F12" s="189">
        <v>0</v>
      </c>
      <c r="G12" s="189">
        <f t="shared" si="0"/>
        <v>1200</v>
      </c>
      <c r="H12" s="143"/>
    </row>
    <row r="13" spans="1:10" x14ac:dyDescent="0.3">
      <c r="A13" s="194" t="s">
        <v>556</v>
      </c>
      <c r="B13" s="195"/>
      <c r="C13" s="196">
        <v>3227</v>
      </c>
      <c r="D13" s="189">
        <v>0</v>
      </c>
      <c r="E13" s="189">
        <v>0</v>
      </c>
      <c r="F13" s="189">
        <v>0</v>
      </c>
      <c r="G13" s="189">
        <f t="shared" si="0"/>
        <v>3227</v>
      </c>
      <c r="H13" s="143"/>
      <c r="I13" s="308"/>
    </row>
    <row r="14" spans="1:10" x14ac:dyDescent="0.3">
      <c r="A14" s="194" t="s">
        <v>557</v>
      </c>
      <c r="B14" s="195"/>
      <c r="C14" s="196">
        <v>1000</v>
      </c>
      <c r="D14" s="189">
        <v>0</v>
      </c>
      <c r="E14" s="189">
        <v>0</v>
      </c>
      <c r="F14" s="189">
        <v>0</v>
      </c>
      <c r="G14" s="189">
        <f t="shared" si="0"/>
        <v>1000</v>
      </c>
      <c r="H14" s="143"/>
      <c r="I14" s="190"/>
    </row>
    <row r="15" spans="1:10" x14ac:dyDescent="0.3">
      <c r="A15" s="194" t="s">
        <v>558</v>
      </c>
      <c r="B15" s="195"/>
      <c r="C15" s="196">
        <v>150</v>
      </c>
      <c r="D15" s="189">
        <v>0</v>
      </c>
      <c r="E15" s="189">
        <v>0</v>
      </c>
      <c r="F15" s="189">
        <v>0</v>
      </c>
      <c r="G15" s="189">
        <f t="shared" si="0"/>
        <v>150</v>
      </c>
      <c r="H15" s="143"/>
      <c r="I15" s="308"/>
    </row>
    <row r="16" spans="1:10" x14ac:dyDescent="0.3">
      <c r="A16" s="194" t="s">
        <v>559</v>
      </c>
      <c r="B16" s="195"/>
      <c r="C16" s="196">
        <v>2000</v>
      </c>
      <c r="D16" s="189">
        <v>0</v>
      </c>
      <c r="E16" s="189">
        <v>0</v>
      </c>
      <c r="F16" s="189">
        <v>0</v>
      </c>
      <c r="G16" s="189">
        <f t="shared" si="0"/>
        <v>2000</v>
      </c>
      <c r="H16" s="143"/>
      <c r="I16" s="190"/>
    </row>
    <row r="17" spans="1:11" x14ac:dyDescent="0.3">
      <c r="A17" s="194" t="s">
        <v>560</v>
      </c>
      <c r="B17" s="195"/>
      <c r="C17" s="196">
        <v>0</v>
      </c>
      <c r="D17" s="189">
        <v>0</v>
      </c>
      <c r="E17" s="189">
        <v>0</v>
      </c>
      <c r="F17" s="189">
        <v>0</v>
      </c>
      <c r="G17" s="189">
        <f t="shared" si="0"/>
        <v>0</v>
      </c>
      <c r="H17" s="143"/>
    </row>
    <row r="18" spans="1:11" x14ac:dyDescent="0.3">
      <c r="A18" s="194" t="s">
        <v>672</v>
      </c>
      <c r="B18" s="195"/>
      <c r="C18" s="196">
        <v>1825</v>
      </c>
      <c r="D18" s="189">
        <v>0</v>
      </c>
      <c r="E18" s="189">
        <v>0</v>
      </c>
      <c r="F18" s="189">
        <v>0</v>
      </c>
      <c r="G18" s="189">
        <f t="shared" si="0"/>
        <v>1825</v>
      </c>
      <c r="H18" s="143"/>
    </row>
    <row r="19" spans="1:11" x14ac:dyDescent="0.3">
      <c r="A19" s="194" t="s">
        <v>673</v>
      </c>
      <c r="B19" s="195"/>
      <c r="C19" s="196">
        <v>23467</v>
      </c>
      <c r="D19" s="189"/>
      <c r="E19" s="189"/>
      <c r="F19" s="189"/>
      <c r="G19" s="189">
        <v>23467</v>
      </c>
      <c r="H19" s="143"/>
    </row>
    <row r="20" spans="1:11" x14ac:dyDescent="0.3">
      <c r="A20" s="194" t="s">
        <v>561</v>
      </c>
      <c r="B20" s="197"/>
      <c r="C20" s="198">
        <v>0</v>
      </c>
      <c r="D20" s="189">
        <v>0</v>
      </c>
      <c r="E20" s="189">
        <v>0</v>
      </c>
      <c r="F20" s="189">
        <v>0</v>
      </c>
      <c r="G20" s="189">
        <f t="shared" si="0"/>
        <v>0</v>
      </c>
      <c r="H20" s="143"/>
    </row>
    <row r="21" spans="1:11" x14ac:dyDescent="0.3">
      <c r="A21" s="194" t="s">
        <v>562</v>
      </c>
      <c r="B21" s="197"/>
      <c r="C21" s="198">
        <v>0</v>
      </c>
      <c r="D21" s="189">
        <v>0</v>
      </c>
      <c r="E21" s="189">
        <v>0</v>
      </c>
      <c r="F21" s="189">
        <v>0</v>
      </c>
      <c r="G21" s="189">
        <f t="shared" si="0"/>
        <v>0</v>
      </c>
      <c r="H21" s="143"/>
      <c r="I21" s="308"/>
    </row>
    <row r="22" spans="1:11" ht="20.25" customHeight="1" x14ac:dyDescent="0.3">
      <c r="A22" s="191" t="s">
        <v>563</v>
      </c>
      <c r="B22" s="192" t="s">
        <v>324</v>
      </c>
      <c r="C22" s="193">
        <f>SUM(C10:C21)</f>
        <v>67694</v>
      </c>
      <c r="D22" s="193">
        <f>SUM(D10:D21)</f>
        <v>0</v>
      </c>
      <c r="E22" s="193">
        <f>SUM(E10:E21)</f>
        <v>0</v>
      </c>
      <c r="F22" s="193">
        <f>SUM(F10:F21)</f>
        <v>0</v>
      </c>
      <c r="G22" s="193">
        <f>SUM(G10:G21)</f>
        <v>67694</v>
      </c>
      <c r="H22" s="143"/>
      <c r="K22" s="190"/>
    </row>
    <row r="23" spans="1:11" ht="23.25" customHeight="1" x14ac:dyDescent="0.3">
      <c r="A23" s="199" t="s">
        <v>564</v>
      </c>
      <c r="B23" s="200"/>
      <c r="C23" s="201">
        <f>SUM(C22,C9)</f>
        <v>71894</v>
      </c>
      <c r="D23" s="201">
        <f>SUM(D22,D9)</f>
        <v>0</v>
      </c>
      <c r="E23" s="201">
        <f>SUM(E22,E9)</f>
        <v>0</v>
      </c>
      <c r="F23" s="201">
        <f>SUM(F22,F9)</f>
        <v>0</v>
      </c>
      <c r="G23" s="201">
        <f>SUM(G22,G9)</f>
        <v>71894</v>
      </c>
      <c r="H23" s="143"/>
      <c r="I23" s="190"/>
    </row>
    <row r="24" spans="1:11" x14ac:dyDescent="0.3">
      <c r="A24" s="143"/>
      <c r="B24" s="143"/>
      <c r="C24" s="143"/>
      <c r="D24" s="143"/>
      <c r="E24" s="143"/>
      <c r="F24" s="143"/>
      <c r="G24" s="143"/>
      <c r="H24" s="143"/>
    </row>
    <row r="25" spans="1:11" x14ac:dyDescent="0.3">
      <c r="A25" s="143"/>
      <c r="B25" s="143"/>
      <c r="C25" s="143"/>
      <c r="D25" s="143"/>
      <c r="E25" s="143"/>
      <c r="F25" s="143"/>
      <c r="G25" s="143"/>
      <c r="H25" s="143"/>
    </row>
    <row r="26" spans="1:11" x14ac:dyDescent="0.3">
      <c r="A26" s="143"/>
      <c r="B26" s="143"/>
      <c r="C26" s="143"/>
      <c r="D26" s="143"/>
      <c r="E26" s="143"/>
      <c r="F26" s="143"/>
      <c r="G26" s="143"/>
      <c r="H26" s="143"/>
    </row>
    <row r="27" spans="1:11" x14ac:dyDescent="0.3">
      <c r="A27" s="143"/>
      <c r="B27" s="143"/>
      <c r="C27" s="143"/>
      <c r="D27" s="143"/>
      <c r="E27" s="143"/>
      <c r="F27" s="143"/>
      <c r="G27" s="143"/>
      <c r="H27" s="14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829" t="s">
        <v>678</v>
      </c>
      <c r="B1" s="830"/>
      <c r="C1" s="830"/>
      <c r="D1" s="830"/>
      <c r="E1" s="830"/>
      <c r="F1" s="830"/>
      <c r="G1" s="830"/>
      <c r="H1" s="830"/>
      <c r="I1" s="830"/>
      <c r="J1" s="830"/>
    </row>
    <row r="2" spans="1:10" ht="45" customHeight="1" x14ac:dyDescent="0.3">
      <c r="A2" s="829" t="s">
        <v>634</v>
      </c>
      <c r="B2" s="831"/>
      <c r="C2" s="831"/>
      <c r="D2" s="831"/>
      <c r="E2" s="831"/>
      <c r="F2" s="831"/>
      <c r="G2" s="831"/>
      <c r="H2" s="831"/>
      <c r="I2" s="831"/>
      <c r="J2" s="831"/>
    </row>
    <row r="3" spans="1:10" ht="26.25" customHeight="1" x14ac:dyDescent="0.35">
      <c r="A3" s="832" t="s">
        <v>676</v>
      </c>
      <c r="B3" s="833"/>
      <c r="C3" s="833"/>
      <c r="D3" s="833"/>
      <c r="E3" s="833"/>
      <c r="F3" s="782"/>
      <c r="G3" s="782"/>
      <c r="H3" s="782"/>
      <c r="I3" s="782"/>
      <c r="J3" s="782"/>
    </row>
    <row r="4" spans="1:10" ht="33.75" customHeight="1" x14ac:dyDescent="0.3">
      <c r="A4" s="278" t="s">
        <v>566</v>
      </c>
      <c r="B4" s="279"/>
      <c r="C4" s="279"/>
      <c r="D4" s="279"/>
      <c r="E4" s="279"/>
      <c r="F4" s="279"/>
      <c r="G4" s="279"/>
      <c r="H4" s="279"/>
      <c r="I4" s="279"/>
      <c r="J4" s="279"/>
    </row>
    <row r="5" spans="1:10" ht="96" customHeight="1" x14ac:dyDescent="0.3">
      <c r="A5" s="280" t="s">
        <v>197</v>
      </c>
      <c r="B5" s="216" t="s">
        <v>463</v>
      </c>
      <c r="C5" s="281" t="s">
        <v>635</v>
      </c>
      <c r="D5" s="281" t="s">
        <v>636</v>
      </c>
      <c r="E5" s="281" t="s">
        <v>637</v>
      </c>
      <c r="F5" s="281" t="s">
        <v>638</v>
      </c>
      <c r="G5" s="281" t="s">
        <v>639</v>
      </c>
      <c r="H5" s="281" t="s">
        <v>640</v>
      </c>
      <c r="I5" s="281" t="s">
        <v>641</v>
      </c>
      <c r="J5" s="281" t="s">
        <v>642</v>
      </c>
    </row>
    <row r="6" spans="1:10" x14ac:dyDescent="0.3">
      <c r="A6" s="220"/>
      <c r="B6" s="220"/>
      <c r="C6" s="220"/>
      <c r="D6" s="220"/>
      <c r="E6" s="220"/>
      <c r="F6" s="282"/>
      <c r="G6" s="283"/>
      <c r="H6" s="220"/>
      <c r="I6" s="220"/>
      <c r="J6" s="220"/>
    </row>
    <row r="7" spans="1:10" x14ac:dyDescent="0.3">
      <c r="A7" s="220"/>
      <c r="B7" s="220"/>
      <c r="C7" s="220"/>
      <c r="D7" s="220"/>
      <c r="E7" s="220"/>
      <c r="F7" s="220"/>
      <c r="G7" s="220"/>
      <c r="H7" s="220"/>
      <c r="I7" s="220"/>
      <c r="J7" s="220"/>
    </row>
    <row r="8" spans="1:10" x14ac:dyDescent="0.3">
      <c r="A8" s="219" t="s">
        <v>319</v>
      </c>
      <c r="B8" s="284" t="s">
        <v>318</v>
      </c>
      <c r="C8" s="215">
        <f>SUM(C7:C7)</f>
        <v>0</v>
      </c>
      <c r="D8" s="215">
        <f>SUM(D7:D7)</f>
        <v>0</v>
      </c>
      <c r="E8" s="215">
        <f>SUM(E7:E7)</f>
        <v>0</v>
      </c>
      <c r="F8" s="220"/>
      <c r="G8" s="220"/>
      <c r="H8" s="220"/>
      <c r="I8" s="220"/>
      <c r="J8" s="220"/>
    </row>
    <row r="9" spans="1:10" x14ac:dyDescent="0.3">
      <c r="A9" s="219"/>
      <c r="B9" s="284"/>
      <c r="C9" s="220"/>
      <c r="D9" s="220"/>
      <c r="E9" s="220"/>
      <c r="F9" s="220"/>
      <c r="G9" s="220"/>
      <c r="H9" s="220"/>
      <c r="I9" s="220"/>
      <c r="J9" s="220"/>
    </row>
    <row r="10" spans="1:10" x14ac:dyDescent="0.3">
      <c r="A10" s="219"/>
      <c r="B10" s="284"/>
      <c r="C10" s="220"/>
      <c r="D10" s="220"/>
      <c r="E10" s="220"/>
      <c r="F10" s="220"/>
      <c r="G10" s="220"/>
      <c r="H10" s="220"/>
      <c r="I10" s="220"/>
      <c r="J10" s="220"/>
    </row>
    <row r="11" spans="1:10" x14ac:dyDescent="0.3">
      <c r="A11" s="219" t="s">
        <v>475</v>
      </c>
      <c r="B11" s="284" t="s">
        <v>316</v>
      </c>
      <c r="C11" s="215">
        <f>SUM(C9:C10)</f>
        <v>0</v>
      </c>
      <c r="D11" s="215">
        <f>SUM(D9:D10)</f>
        <v>0</v>
      </c>
      <c r="E11" s="215">
        <f>SUM(E9:E10)</f>
        <v>0</v>
      </c>
      <c r="F11" s="220"/>
      <c r="G11" s="220"/>
      <c r="H11" s="220"/>
      <c r="I11" s="220"/>
      <c r="J11" s="220"/>
    </row>
    <row r="12" spans="1:10" x14ac:dyDescent="0.3">
      <c r="A12" s="219"/>
      <c r="B12" s="284"/>
      <c r="C12" s="220"/>
      <c r="D12" s="220"/>
      <c r="E12" s="220"/>
      <c r="F12" s="220"/>
      <c r="G12" s="220"/>
      <c r="H12" s="220"/>
      <c r="I12" s="220"/>
      <c r="J12" s="220"/>
    </row>
    <row r="13" spans="1:10" x14ac:dyDescent="0.3">
      <c r="A13" s="219"/>
      <c r="B13" s="284"/>
      <c r="C13" s="220"/>
      <c r="D13" s="220"/>
      <c r="E13" s="220"/>
      <c r="F13" s="220"/>
      <c r="G13" s="220"/>
      <c r="H13" s="220"/>
      <c r="I13" s="220"/>
      <c r="J13" s="220"/>
    </row>
    <row r="14" spans="1:10" x14ac:dyDescent="0.3">
      <c r="A14" s="219" t="s">
        <v>315</v>
      </c>
      <c r="B14" s="284" t="s">
        <v>314</v>
      </c>
      <c r="C14" s="215">
        <f>SUM(C12:C13)</f>
        <v>0</v>
      </c>
      <c r="D14" s="215">
        <f>SUM(D12:D13)</f>
        <v>0</v>
      </c>
      <c r="E14" s="215">
        <f>SUM(E12:E13)</f>
        <v>0</v>
      </c>
      <c r="F14" s="220"/>
      <c r="G14" s="220"/>
      <c r="H14" s="220"/>
      <c r="I14" s="220"/>
      <c r="J14" s="220"/>
    </row>
    <row r="15" spans="1:10" x14ac:dyDescent="0.3">
      <c r="A15" s="219"/>
      <c r="B15" s="284"/>
      <c r="C15" s="220"/>
      <c r="D15" s="220"/>
      <c r="E15" s="220"/>
      <c r="F15" s="220"/>
      <c r="G15" s="220"/>
      <c r="H15" s="220"/>
      <c r="I15" s="220"/>
      <c r="J15" s="220"/>
    </row>
    <row r="16" spans="1:10" x14ac:dyDescent="0.3">
      <c r="A16" s="219"/>
      <c r="B16" s="284"/>
      <c r="C16" s="220"/>
      <c r="D16" s="220"/>
      <c r="E16" s="220"/>
      <c r="F16" s="220"/>
      <c r="G16" s="220"/>
      <c r="H16" s="220"/>
      <c r="I16" s="220"/>
      <c r="J16" s="220"/>
    </row>
    <row r="17" spans="1:10" x14ac:dyDescent="0.3">
      <c r="A17" s="219" t="s">
        <v>313</v>
      </c>
      <c r="B17" s="284" t="s">
        <v>312</v>
      </c>
      <c r="C17" s="215">
        <f>SUM(C15:C16)</f>
        <v>0</v>
      </c>
      <c r="D17" s="215">
        <f>SUM(D15:D16)</f>
        <v>0</v>
      </c>
      <c r="E17" s="215">
        <f>SUM(E15:E16)</f>
        <v>0</v>
      </c>
      <c r="F17" s="220"/>
      <c r="G17" s="220"/>
      <c r="H17" s="220"/>
      <c r="I17" s="220"/>
      <c r="J17" s="220"/>
    </row>
    <row r="18" spans="1:10" x14ac:dyDescent="0.3">
      <c r="A18" s="219"/>
      <c r="B18" s="284"/>
      <c r="C18" s="220"/>
      <c r="D18" s="220"/>
      <c r="E18" s="220"/>
      <c r="F18" s="220"/>
      <c r="G18" s="220"/>
      <c r="H18" s="220"/>
      <c r="I18" s="220"/>
      <c r="J18" s="220"/>
    </row>
    <row r="19" spans="1:10" x14ac:dyDescent="0.3">
      <c r="A19" s="219"/>
      <c r="B19" s="284"/>
      <c r="C19" s="220"/>
      <c r="D19" s="220"/>
      <c r="E19" s="220"/>
      <c r="F19" s="220"/>
      <c r="G19" s="220"/>
      <c r="H19" s="220"/>
      <c r="I19" s="220"/>
      <c r="J19" s="220"/>
    </row>
    <row r="20" spans="1:10" x14ac:dyDescent="0.3">
      <c r="A20" s="219" t="s">
        <v>311</v>
      </c>
      <c r="B20" s="284" t="s">
        <v>310</v>
      </c>
      <c r="C20" s="215">
        <f>SUM(C18:C19)</f>
        <v>0</v>
      </c>
      <c r="D20" s="215">
        <f>SUM(D18:D19)</f>
        <v>0</v>
      </c>
      <c r="E20" s="215">
        <f>SUM(E18:E19)</f>
        <v>0</v>
      </c>
      <c r="F20" s="220"/>
      <c r="G20" s="220"/>
      <c r="H20" s="220"/>
      <c r="I20" s="220"/>
      <c r="J20" s="220"/>
    </row>
    <row r="21" spans="1:10" x14ac:dyDescent="0.3">
      <c r="A21" s="219"/>
      <c r="B21" s="284"/>
      <c r="C21" s="220"/>
      <c r="D21" s="220"/>
      <c r="E21" s="220"/>
      <c r="F21" s="220"/>
      <c r="G21" s="220"/>
      <c r="H21" s="220"/>
      <c r="I21" s="220"/>
      <c r="J21" s="220"/>
    </row>
    <row r="22" spans="1:10" x14ac:dyDescent="0.3">
      <c r="A22" s="219"/>
      <c r="B22" s="284"/>
      <c r="C22" s="220"/>
      <c r="D22" s="220"/>
      <c r="E22" s="220"/>
      <c r="F22" s="220"/>
      <c r="G22" s="220"/>
      <c r="H22" s="220"/>
      <c r="I22" s="220"/>
      <c r="J22" s="220"/>
    </row>
    <row r="23" spans="1:10" x14ac:dyDescent="0.3">
      <c r="A23" s="219" t="s">
        <v>309</v>
      </c>
      <c r="B23" s="284" t="s">
        <v>308</v>
      </c>
      <c r="C23" s="215">
        <f>SUM(C21:C22)</f>
        <v>0</v>
      </c>
      <c r="D23" s="215">
        <f>SUM(D21:D22)</f>
        <v>0</v>
      </c>
      <c r="E23" s="215">
        <f>SUM(E21:E22)</f>
        <v>0</v>
      </c>
      <c r="F23" s="220"/>
      <c r="G23" s="220"/>
      <c r="H23" s="220"/>
      <c r="I23" s="220"/>
      <c r="J23" s="220"/>
    </row>
    <row r="24" spans="1:10" x14ac:dyDescent="0.3">
      <c r="A24" s="219" t="s">
        <v>307</v>
      </c>
      <c r="B24" s="284" t="s">
        <v>306</v>
      </c>
      <c r="C24" s="215"/>
      <c r="D24" s="220"/>
      <c r="E24" s="220"/>
      <c r="F24" s="220"/>
      <c r="G24" s="220"/>
      <c r="H24" s="220"/>
      <c r="I24" s="220"/>
      <c r="J24" s="220"/>
    </row>
    <row r="25" spans="1:10" ht="15" x14ac:dyDescent="0.3">
      <c r="A25" s="285" t="s">
        <v>305</v>
      </c>
      <c r="B25" s="286" t="s">
        <v>304</v>
      </c>
      <c r="C25" s="287">
        <f>SUM(C23,C20,C17,C14,C11,C8,C24)</f>
        <v>0</v>
      </c>
      <c r="D25" s="287">
        <f>SUM(D23,D20,D17,D14,D11,D8,D24)</f>
        <v>0</v>
      </c>
      <c r="E25" s="287">
        <f>SUM(E23,E20,E17,E14,E11,E8,E24)</f>
        <v>0</v>
      </c>
      <c r="F25" s="287"/>
      <c r="G25" s="287"/>
      <c r="H25" s="287"/>
      <c r="I25" s="287"/>
      <c r="J25" s="287"/>
    </row>
    <row r="26" spans="1:10" ht="15" x14ac:dyDescent="0.3">
      <c r="A26" s="288"/>
      <c r="B26" s="289"/>
      <c r="C26" s="220"/>
      <c r="D26" s="220"/>
      <c r="E26" s="220"/>
      <c r="F26" s="220"/>
      <c r="G26" s="220"/>
      <c r="H26" s="220"/>
      <c r="I26" s="220"/>
      <c r="J26" s="220"/>
    </row>
    <row r="27" spans="1:10" ht="15" x14ac:dyDescent="0.3">
      <c r="A27" s="288"/>
      <c r="B27" s="289"/>
      <c r="C27" s="220"/>
      <c r="D27" s="220"/>
      <c r="E27" s="220"/>
      <c r="F27" s="220"/>
      <c r="G27" s="220"/>
      <c r="H27" s="220"/>
      <c r="I27" s="220"/>
      <c r="J27" s="220"/>
    </row>
    <row r="28" spans="1:10" x14ac:dyDescent="0.3">
      <c r="A28" s="219" t="s">
        <v>303</v>
      </c>
      <c r="B28" s="284" t="s">
        <v>302</v>
      </c>
      <c r="C28" s="215">
        <f>SUM(C26:C27)</f>
        <v>0</v>
      </c>
      <c r="D28" s="215">
        <f>SUM(D26:D27)</f>
        <v>0</v>
      </c>
      <c r="E28" s="215">
        <f>SUM(E26:E27)</f>
        <v>0</v>
      </c>
      <c r="F28" s="220"/>
      <c r="G28" s="220"/>
      <c r="H28" s="220"/>
      <c r="I28" s="220"/>
      <c r="J28" s="220"/>
    </row>
    <row r="29" spans="1:10" x14ac:dyDescent="0.3">
      <c r="A29" s="219"/>
      <c r="B29" s="284"/>
      <c r="C29" s="220"/>
      <c r="D29" s="220"/>
      <c r="E29" s="220"/>
      <c r="F29" s="220"/>
      <c r="G29" s="220"/>
      <c r="H29" s="220"/>
      <c r="I29" s="220"/>
      <c r="J29" s="220"/>
    </row>
    <row r="30" spans="1:10" x14ac:dyDescent="0.3">
      <c r="A30" s="219"/>
      <c r="B30" s="284"/>
      <c r="C30" s="220"/>
      <c r="D30" s="220"/>
      <c r="E30" s="220"/>
      <c r="F30" s="220"/>
      <c r="G30" s="220"/>
      <c r="H30" s="220"/>
      <c r="I30" s="220"/>
      <c r="J30" s="220"/>
    </row>
    <row r="31" spans="1:10" x14ac:dyDescent="0.3">
      <c r="A31" s="219" t="s">
        <v>301</v>
      </c>
      <c r="B31" s="284" t="s">
        <v>300</v>
      </c>
      <c r="C31" s="215">
        <f>SUM(C29:C30)</f>
        <v>0</v>
      </c>
      <c r="D31" s="215">
        <f>SUM(D29:D30)</f>
        <v>0</v>
      </c>
      <c r="E31" s="215">
        <f>SUM(E29:E30)</f>
        <v>0</v>
      </c>
      <c r="F31" s="220"/>
      <c r="G31" s="220"/>
      <c r="H31" s="220"/>
      <c r="I31" s="220"/>
      <c r="J31" s="220"/>
    </row>
    <row r="32" spans="1:10" x14ac:dyDescent="0.3">
      <c r="A32" s="219"/>
      <c r="B32" s="284"/>
      <c r="C32" s="220"/>
      <c r="D32" s="220"/>
      <c r="E32" s="220"/>
      <c r="F32" s="220"/>
      <c r="G32" s="220"/>
      <c r="H32" s="220"/>
      <c r="I32" s="220"/>
      <c r="J32" s="220"/>
    </row>
    <row r="33" spans="1:10" x14ac:dyDescent="0.3">
      <c r="A33" s="219"/>
      <c r="B33" s="284"/>
      <c r="C33" s="220"/>
      <c r="D33" s="220"/>
      <c r="E33" s="220"/>
      <c r="F33" s="220"/>
      <c r="G33" s="220"/>
      <c r="H33" s="220"/>
      <c r="I33" s="220"/>
      <c r="J33" s="220"/>
    </row>
    <row r="34" spans="1:10" x14ac:dyDescent="0.3">
      <c r="A34" s="219" t="s">
        <v>299</v>
      </c>
      <c r="B34" s="284" t="s">
        <v>298</v>
      </c>
      <c r="C34" s="215">
        <f>SUM(C32:C33)</f>
        <v>0</v>
      </c>
      <c r="D34" s="215">
        <f>SUM(D32:D33)</f>
        <v>0</v>
      </c>
      <c r="E34" s="215">
        <f>SUM(E32:E33)</f>
        <v>0</v>
      </c>
      <c r="F34" s="220"/>
      <c r="G34" s="220"/>
      <c r="H34" s="220"/>
      <c r="I34" s="220"/>
      <c r="J34" s="220"/>
    </row>
    <row r="35" spans="1:10" x14ac:dyDescent="0.3">
      <c r="A35" s="219" t="s">
        <v>297</v>
      </c>
      <c r="B35" s="284" t="s">
        <v>296</v>
      </c>
      <c r="C35" s="220"/>
      <c r="D35" s="220"/>
      <c r="E35" s="220"/>
      <c r="F35" s="220"/>
      <c r="G35" s="220"/>
      <c r="H35" s="220"/>
      <c r="I35" s="220"/>
      <c r="J35" s="220"/>
    </row>
    <row r="36" spans="1:10" ht="15" x14ac:dyDescent="0.3">
      <c r="A36" s="285" t="s">
        <v>295</v>
      </c>
      <c r="B36" s="286" t="s">
        <v>294</v>
      </c>
      <c r="C36" s="287">
        <f>SUM(C34,C31,C28,C35)</f>
        <v>0</v>
      </c>
      <c r="D36" s="287">
        <f>SUM(D34,D31,D28,D35)</f>
        <v>0</v>
      </c>
      <c r="E36" s="287">
        <f>SUM(E34,E31,E28,E35)</f>
        <v>0</v>
      </c>
      <c r="F36" s="227"/>
      <c r="G36" s="227"/>
      <c r="H36" s="227"/>
      <c r="I36" s="227"/>
      <c r="J36" s="227"/>
    </row>
    <row r="37" spans="1:10" ht="60.6" x14ac:dyDescent="0.3">
      <c r="A37" s="290" t="s">
        <v>643</v>
      </c>
      <c r="B37" s="291"/>
      <c r="C37" s="291"/>
      <c r="D37" s="291"/>
      <c r="E37" s="291"/>
      <c r="F37" s="291"/>
      <c r="G37" s="291"/>
      <c r="H37" s="291"/>
      <c r="I37" s="291"/>
      <c r="J37" s="291"/>
    </row>
    <row r="38" spans="1:10" x14ac:dyDescent="0.3">
      <c r="A38" s="281" t="s">
        <v>644</v>
      </c>
      <c r="B38" s="220"/>
      <c r="C38" s="220"/>
      <c r="D38" s="220"/>
      <c r="E38" s="220"/>
      <c r="F38" s="220"/>
      <c r="G38" s="220"/>
      <c r="H38" s="220"/>
      <c r="I38" s="220"/>
      <c r="J38" s="220"/>
    </row>
    <row r="39" spans="1:10" x14ac:dyDescent="0.3">
      <c r="A39" s="281" t="s">
        <v>644</v>
      </c>
      <c r="B39" s="220"/>
      <c r="C39" s="220"/>
      <c r="D39" s="220"/>
      <c r="E39" s="220"/>
      <c r="F39" s="220"/>
      <c r="G39" s="220"/>
      <c r="H39" s="220"/>
      <c r="I39" s="220"/>
      <c r="J39" s="220"/>
    </row>
    <row r="40" spans="1:10" x14ac:dyDescent="0.3">
      <c r="A40" s="281" t="s">
        <v>644</v>
      </c>
      <c r="B40" s="220"/>
      <c r="C40" s="220"/>
      <c r="D40" s="220"/>
      <c r="E40" s="220"/>
      <c r="F40" s="220"/>
      <c r="G40" s="220"/>
      <c r="H40" s="220"/>
      <c r="I40" s="220"/>
      <c r="J40" s="220"/>
    </row>
    <row r="41" spans="1:10" x14ac:dyDescent="0.3">
      <c r="A41" s="292"/>
      <c r="B41" s="292"/>
      <c r="C41" s="292"/>
      <c r="D41" s="292"/>
      <c r="E41" s="292"/>
      <c r="F41" s="292"/>
      <c r="G41" s="292"/>
      <c r="H41" s="292"/>
      <c r="I41" s="292"/>
      <c r="J41" s="292"/>
    </row>
    <row r="42" spans="1:10" x14ac:dyDescent="0.3">
      <c r="A42" s="292"/>
      <c r="B42" s="292"/>
      <c r="C42" s="292"/>
      <c r="D42" s="292"/>
      <c r="E42" s="292"/>
      <c r="F42" s="292"/>
      <c r="G42" s="292"/>
      <c r="H42" s="292"/>
      <c r="I42" s="292"/>
      <c r="J42" s="292"/>
    </row>
    <row r="43" spans="1:10" x14ac:dyDescent="0.3">
      <c r="A43" s="293" t="s">
        <v>645</v>
      </c>
      <c r="B43" s="279"/>
      <c r="C43" s="279"/>
      <c r="D43" s="279"/>
      <c r="E43" s="279"/>
      <c r="F43" s="279"/>
      <c r="G43" s="279"/>
      <c r="H43" s="279"/>
      <c r="I43" s="279"/>
      <c r="J43" s="279"/>
    </row>
    <row r="44" spans="1:10" x14ac:dyDescent="0.3">
      <c r="A44" s="294"/>
      <c r="B44" s="279"/>
      <c r="C44" s="279"/>
      <c r="D44" s="279"/>
      <c r="E44" s="279"/>
      <c r="F44" s="279"/>
      <c r="G44" s="279"/>
      <c r="H44" s="279"/>
      <c r="I44" s="279"/>
      <c r="J44" s="279"/>
    </row>
    <row r="45" spans="1:10" ht="26.4" x14ac:dyDescent="0.3">
      <c r="A45" s="295" t="s">
        <v>646</v>
      </c>
      <c r="B45" s="279"/>
      <c r="C45" s="279"/>
      <c r="D45" s="279"/>
      <c r="E45" s="279"/>
      <c r="F45" s="279"/>
      <c r="G45" s="279"/>
      <c r="H45" s="279"/>
      <c r="I45" s="279"/>
      <c r="J45" s="279"/>
    </row>
    <row r="46" spans="1:10" ht="52.8" x14ac:dyDescent="0.3">
      <c r="A46" s="295" t="s">
        <v>647</v>
      </c>
      <c r="B46" s="279"/>
      <c r="C46" s="279"/>
      <c r="D46" s="279"/>
      <c r="E46" s="279"/>
      <c r="F46" s="279"/>
      <c r="G46" s="279"/>
      <c r="H46" s="279"/>
      <c r="I46" s="279"/>
      <c r="J46" s="279"/>
    </row>
    <row r="47" spans="1:10" ht="39.6" x14ac:dyDescent="0.3">
      <c r="A47" s="295" t="s">
        <v>648</v>
      </c>
      <c r="B47" s="279"/>
      <c r="C47" s="279"/>
      <c r="D47" s="279"/>
      <c r="E47" s="279"/>
      <c r="F47" s="279"/>
      <c r="G47" s="279"/>
      <c r="H47" s="279"/>
      <c r="I47" s="279"/>
      <c r="J47" s="279"/>
    </row>
    <row r="48" spans="1:10" ht="39.6" x14ac:dyDescent="0.3">
      <c r="A48" s="295" t="s">
        <v>649</v>
      </c>
      <c r="B48" s="279"/>
      <c r="C48" s="279"/>
      <c r="D48" s="279"/>
      <c r="E48" s="279"/>
      <c r="F48" s="279"/>
      <c r="G48" s="279"/>
      <c r="H48" s="279"/>
      <c r="I48" s="279"/>
      <c r="J48" s="279"/>
    </row>
    <row r="49" spans="1:10" ht="52.8" x14ac:dyDescent="0.3">
      <c r="A49" s="295" t="s">
        <v>650</v>
      </c>
      <c r="B49" s="279"/>
      <c r="C49" s="279"/>
      <c r="D49" s="279"/>
      <c r="E49" s="279"/>
      <c r="F49" s="279"/>
      <c r="G49" s="279"/>
      <c r="H49" s="279"/>
      <c r="I49" s="279"/>
      <c r="J49" s="279"/>
    </row>
    <row r="50" spans="1:10" ht="26.4" x14ac:dyDescent="0.3">
      <c r="A50" s="295" t="s">
        <v>651</v>
      </c>
      <c r="B50" s="279"/>
      <c r="C50" s="279"/>
      <c r="D50" s="279"/>
      <c r="E50" s="279"/>
      <c r="F50" s="279"/>
      <c r="G50" s="279"/>
      <c r="H50" s="279"/>
      <c r="I50" s="279"/>
      <c r="J50" s="279"/>
    </row>
    <row r="51" spans="1:10" ht="39.6" x14ac:dyDescent="0.3">
      <c r="A51" s="295" t="s">
        <v>652</v>
      </c>
      <c r="B51" s="279"/>
      <c r="C51" s="279"/>
      <c r="D51" s="279"/>
      <c r="E51" s="279"/>
      <c r="F51" s="279"/>
      <c r="G51" s="279"/>
      <c r="H51" s="279"/>
      <c r="I51" s="279"/>
      <c r="J51" s="279"/>
    </row>
    <row r="52" spans="1:10" ht="66" x14ac:dyDescent="0.3">
      <c r="A52" s="296" t="s">
        <v>653</v>
      </c>
      <c r="B52" s="279"/>
      <c r="C52" s="279"/>
      <c r="D52" s="279"/>
      <c r="E52" s="279"/>
      <c r="F52" s="279"/>
      <c r="G52" s="279"/>
      <c r="H52" s="279"/>
      <c r="I52" s="279"/>
      <c r="J52" s="279"/>
    </row>
    <row r="53" spans="1:10" x14ac:dyDescent="0.3">
      <c r="A53" s="279"/>
      <c r="B53" s="279"/>
      <c r="C53" s="279"/>
      <c r="D53" s="279"/>
      <c r="E53" s="279"/>
      <c r="F53" s="279"/>
      <c r="G53" s="279"/>
      <c r="H53" s="279"/>
      <c r="I53" s="279"/>
      <c r="J53" s="279"/>
    </row>
    <row r="54" spans="1:10" x14ac:dyDescent="0.3">
      <c r="A54" s="279"/>
      <c r="B54" s="279"/>
      <c r="C54" s="279"/>
      <c r="D54" s="279"/>
      <c r="E54" s="279"/>
      <c r="F54" s="279"/>
      <c r="G54" s="279"/>
      <c r="H54" s="279"/>
      <c r="I54" s="279"/>
      <c r="J54" s="279"/>
    </row>
    <row r="55" spans="1:10" x14ac:dyDescent="0.3">
      <c r="A55" s="279"/>
      <c r="B55" s="279"/>
      <c r="C55" s="279"/>
      <c r="D55" s="279"/>
      <c r="E55" s="279"/>
      <c r="F55" s="279"/>
      <c r="G55" s="279"/>
      <c r="H55" s="279"/>
      <c r="I55" s="279"/>
      <c r="J55" s="279"/>
    </row>
    <row r="56" spans="1:10" x14ac:dyDescent="0.3">
      <c r="A56" s="279"/>
      <c r="B56" s="279"/>
      <c r="C56" s="279"/>
      <c r="D56" s="279"/>
      <c r="E56" s="279"/>
      <c r="F56" s="279"/>
      <c r="G56" s="279"/>
      <c r="H56" s="279"/>
      <c r="I56" s="279"/>
      <c r="J56" s="279"/>
    </row>
    <row r="57" spans="1:10" x14ac:dyDescent="0.3">
      <c r="A57" s="279"/>
      <c r="B57" s="279"/>
      <c r="C57" s="279"/>
      <c r="D57" s="279"/>
      <c r="E57" s="279"/>
      <c r="F57" s="279"/>
      <c r="G57" s="279"/>
      <c r="H57" s="279"/>
      <c r="I57" s="279"/>
      <c r="J57" s="279"/>
    </row>
    <row r="58" spans="1:10" x14ac:dyDescent="0.3">
      <c r="A58" s="279"/>
      <c r="B58" s="279"/>
      <c r="C58" s="279"/>
      <c r="D58" s="279"/>
      <c r="E58" s="279"/>
      <c r="F58" s="279"/>
      <c r="G58" s="279"/>
      <c r="H58" s="279"/>
      <c r="I58" s="279"/>
      <c r="J58" s="279"/>
    </row>
    <row r="59" spans="1:10" x14ac:dyDescent="0.3">
      <c r="A59" s="279"/>
      <c r="B59" s="279"/>
      <c r="C59" s="279"/>
      <c r="D59" s="279"/>
      <c r="E59" s="279"/>
      <c r="F59" s="279"/>
      <c r="G59" s="279"/>
      <c r="H59" s="279"/>
      <c r="I59" s="279"/>
      <c r="J59" s="279"/>
    </row>
    <row r="60" spans="1:10" x14ac:dyDescent="0.3">
      <c r="A60" s="279"/>
      <c r="B60" s="279"/>
      <c r="C60" s="279"/>
      <c r="D60" s="279"/>
      <c r="E60" s="279"/>
      <c r="F60" s="279"/>
      <c r="G60" s="279"/>
      <c r="H60" s="279"/>
      <c r="I60" s="279"/>
      <c r="J60" s="279"/>
    </row>
    <row r="61" spans="1:10" x14ac:dyDescent="0.3">
      <c r="A61" s="279"/>
      <c r="B61" s="279"/>
      <c r="C61" s="279"/>
      <c r="D61" s="279"/>
      <c r="E61" s="279"/>
      <c r="F61" s="279"/>
      <c r="G61" s="279"/>
      <c r="H61" s="279"/>
      <c r="I61" s="279"/>
      <c r="J61" s="279"/>
    </row>
    <row r="62" spans="1:10" x14ac:dyDescent="0.3">
      <c r="A62" s="279"/>
      <c r="B62" s="279"/>
      <c r="C62" s="279"/>
      <c r="D62" s="279"/>
      <c r="E62" s="279"/>
      <c r="F62" s="279"/>
      <c r="G62" s="279"/>
      <c r="H62" s="279"/>
      <c r="I62" s="279"/>
      <c r="J62" s="279"/>
    </row>
    <row r="63" spans="1:10" x14ac:dyDescent="0.3">
      <c r="A63" s="279"/>
      <c r="B63" s="279"/>
      <c r="C63" s="279"/>
      <c r="D63" s="279"/>
      <c r="E63" s="279"/>
      <c r="F63" s="279"/>
      <c r="G63" s="279"/>
      <c r="H63" s="279"/>
      <c r="I63" s="279"/>
      <c r="J63" s="279"/>
    </row>
    <row r="64" spans="1:10" x14ac:dyDescent="0.3">
      <c r="A64" s="297"/>
      <c r="B64" s="297"/>
      <c r="C64" s="297"/>
      <c r="D64" s="297"/>
      <c r="E64" s="297"/>
      <c r="F64" s="297"/>
      <c r="G64" s="297"/>
      <c r="H64" s="297"/>
      <c r="I64" s="297"/>
      <c r="J64" s="297"/>
    </row>
    <row r="65" spans="1:10" x14ac:dyDescent="0.3">
      <c r="A65" s="297"/>
      <c r="B65" s="297"/>
      <c r="C65" s="297"/>
      <c r="D65" s="297"/>
      <c r="E65" s="297"/>
      <c r="F65" s="297"/>
      <c r="G65" s="297"/>
      <c r="H65" s="297"/>
      <c r="I65" s="297"/>
      <c r="J65" s="297"/>
    </row>
    <row r="66" spans="1:10" x14ac:dyDescent="0.3">
      <c r="A66" s="297"/>
      <c r="B66" s="297"/>
      <c r="C66" s="297"/>
      <c r="D66" s="297"/>
      <c r="E66" s="297"/>
      <c r="F66" s="297"/>
      <c r="G66" s="297"/>
      <c r="H66" s="297"/>
      <c r="I66" s="297"/>
      <c r="J66" s="297"/>
    </row>
    <row r="67" spans="1:10" x14ac:dyDescent="0.3">
      <c r="A67" s="297"/>
      <c r="B67" s="297"/>
      <c r="C67" s="297"/>
      <c r="D67" s="297"/>
      <c r="E67" s="297"/>
      <c r="F67" s="297"/>
      <c r="G67" s="297"/>
      <c r="H67" s="297"/>
      <c r="I67" s="297"/>
      <c r="J67" s="297"/>
    </row>
    <row r="68" spans="1:10" x14ac:dyDescent="0.3">
      <c r="A68" s="297"/>
      <c r="B68" s="297"/>
      <c r="C68" s="297"/>
      <c r="D68" s="297"/>
      <c r="E68" s="297"/>
      <c r="F68" s="297"/>
      <c r="G68" s="297"/>
      <c r="H68" s="297"/>
      <c r="I68" s="297"/>
      <c r="J68" s="297"/>
    </row>
    <row r="69" spans="1:10" x14ac:dyDescent="0.3">
      <c r="A69" s="297"/>
      <c r="B69" s="297"/>
      <c r="C69" s="297"/>
      <c r="D69" s="297"/>
      <c r="E69" s="297"/>
      <c r="F69" s="297"/>
      <c r="G69" s="297"/>
      <c r="H69" s="297"/>
      <c r="I69" s="297"/>
      <c r="J69" s="297"/>
    </row>
    <row r="70" spans="1:10" x14ac:dyDescent="0.3">
      <c r="A70" s="297"/>
      <c r="B70" s="297"/>
      <c r="C70" s="297"/>
      <c r="D70" s="297"/>
      <c r="E70" s="297"/>
      <c r="F70" s="297"/>
      <c r="G70" s="297"/>
      <c r="H70" s="297"/>
      <c r="I70" s="297"/>
      <c r="J70" s="297"/>
    </row>
    <row r="71" spans="1:10" x14ac:dyDescent="0.3">
      <c r="A71" s="297"/>
      <c r="B71" s="297"/>
      <c r="C71" s="297"/>
      <c r="D71" s="297"/>
      <c r="E71" s="297"/>
      <c r="F71" s="297"/>
      <c r="G71" s="297"/>
      <c r="H71" s="297"/>
      <c r="I71" s="297"/>
      <c r="J71" s="297"/>
    </row>
    <row r="72" spans="1:10" x14ac:dyDescent="0.3">
      <c r="A72" s="297"/>
      <c r="B72" s="297"/>
      <c r="C72" s="297"/>
      <c r="D72" s="297"/>
      <c r="E72" s="297"/>
      <c r="F72" s="297"/>
      <c r="G72" s="297"/>
      <c r="H72" s="297"/>
      <c r="I72" s="297"/>
      <c r="J72" s="297"/>
    </row>
    <row r="73" spans="1:10" x14ac:dyDescent="0.3">
      <c r="A73" s="297"/>
      <c r="B73" s="297"/>
      <c r="C73" s="297"/>
      <c r="D73" s="297"/>
      <c r="E73" s="297"/>
      <c r="F73" s="297"/>
      <c r="G73" s="297"/>
      <c r="H73" s="297"/>
      <c r="I73" s="297"/>
      <c r="J73" s="297"/>
    </row>
    <row r="74" spans="1:10" x14ac:dyDescent="0.3">
      <c r="A74" s="297"/>
      <c r="B74" s="297"/>
      <c r="C74" s="297"/>
      <c r="D74" s="297"/>
      <c r="E74" s="297"/>
      <c r="F74" s="297"/>
      <c r="G74" s="297"/>
      <c r="H74" s="297"/>
      <c r="I74" s="297"/>
      <c r="J74" s="297"/>
    </row>
    <row r="75" spans="1:10" x14ac:dyDescent="0.3">
      <c r="A75" s="297"/>
      <c r="B75" s="297"/>
      <c r="C75" s="297"/>
      <c r="D75" s="297"/>
      <c r="E75" s="297"/>
      <c r="F75" s="297"/>
      <c r="G75" s="297"/>
      <c r="H75" s="297"/>
      <c r="I75" s="297"/>
      <c r="J75" s="297"/>
    </row>
    <row r="76" spans="1:10" x14ac:dyDescent="0.3">
      <c r="A76" s="297"/>
      <c r="B76" s="297"/>
      <c r="C76" s="297"/>
      <c r="D76" s="297"/>
      <c r="E76" s="297"/>
      <c r="F76" s="297"/>
      <c r="G76" s="297"/>
      <c r="H76" s="297"/>
      <c r="I76" s="297"/>
      <c r="J76" s="297"/>
    </row>
    <row r="77" spans="1:10" x14ac:dyDescent="0.3">
      <c r="A77" s="297"/>
      <c r="B77" s="297"/>
      <c r="C77" s="297"/>
      <c r="D77" s="297"/>
      <c r="E77" s="297"/>
      <c r="F77" s="297"/>
      <c r="G77" s="297"/>
      <c r="H77" s="297"/>
      <c r="I77" s="297"/>
      <c r="J77" s="297"/>
    </row>
    <row r="78" spans="1:10" x14ac:dyDescent="0.3">
      <c r="A78" s="297"/>
      <c r="B78" s="297"/>
      <c r="C78" s="297"/>
      <c r="D78" s="297"/>
      <c r="E78" s="297"/>
      <c r="F78" s="297"/>
      <c r="G78" s="297"/>
      <c r="H78" s="297"/>
      <c r="I78" s="297"/>
      <c r="J78" s="297"/>
    </row>
    <row r="79" spans="1:10" x14ac:dyDescent="0.3">
      <c r="A79" s="297"/>
      <c r="B79" s="297"/>
      <c r="C79" s="297"/>
      <c r="D79" s="297"/>
      <c r="E79" s="297"/>
      <c r="F79" s="297"/>
      <c r="G79" s="297"/>
      <c r="H79" s="297"/>
      <c r="I79" s="297"/>
      <c r="J79" s="29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780" t="s">
        <v>678</v>
      </c>
      <c r="B1" s="834"/>
      <c r="C1" s="834"/>
      <c r="D1" s="834"/>
      <c r="E1" s="834"/>
      <c r="F1" s="834"/>
      <c r="G1" s="834"/>
      <c r="H1" s="115"/>
      <c r="I1" s="115"/>
    </row>
    <row r="2" spans="1:9" ht="72" customHeight="1" x14ac:dyDescent="0.3">
      <c r="A2" s="829" t="s">
        <v>654</v>
      </c>
      <c r="B2" s="829"/>
      <c r="C2" s="829"/>
      <c r="D2" s="829"/>
      <c r="E2" s="829"/>
      <c r="F2" s="829"/>
      <c r="G2" s="829"/>
    </row>
    <row r="3" spans="1:9" ht="26.25" customHeight="1" x14ac:dyDescent="0.35">
      <c r="A3" s="832" t="s">
        <v>676</v>
      </c>
      <c r="B3" s="833"/>
      <c r="C3" s="833"/>
      <c r="D3" s="833"/>
      <c r="E3" s="833"/>
      <c r="F3" s="298"/>
      <c r="G3" s="298"/>
    </row>
    <row r="4" spans="1:9" ht="34.5" customHeight="1" x14ac:dyDescent="0.3">
      <c r="A4" s="278" t="s">
        <v>566</v>
      </c>
      <c r="B4" s="279"/>
      <c r="C4" s="279"/>
      <c r="D4" s="279"/>
      <c r="E4" s="279"/>
      <c r="F4" s="279"/>
      <c r="G4" s="279"/>
    </row>
    <row r="5" spans="1:9" ht="53.4" x14ac:dyDescent="0.3">
      <c r="A5" s="280" t="s">
        <v>197</v>
      </c>
      <c r="B5" s="216" t="s">
        <v>463</v>
      </c>
      <c r="C5" s="281" t="s">
        <v>640</v>
      </c>
      <c r="D5" s="281" t="s">
        <v>641</v>
      </c>
      <c r="E5" s="281" t="s">
        <v>655</v>
      </c>
      <c r="F5" s="299"/>
      <c r="G5" s="300"/>
    </row>
    <row r="6" spans="1:9" x14ac:dyDescent="0.3">
      <c r="A6" s="224" t="s">
        <v>607</v>
      </c>
      <c r="B6" s="219" t="s">
        <v>61</v>
      </c>
      <c r="C6" s="220"/>
      <c r="D6" s="220"/>
      <c r="E6" s="283"/>
      <c r="F6" s="301"/>
      <c r="G6" s="292"/>
    </row>
    <row r="7" spans="1:9" x14ac:dyDescent="0.3">
      <c r="A7" s="221" t="s">
        <v>592</v>
      </c>
      <c r="B7" s="221" t="s">
        <v>61</v>
      </c>
      <c r="C7" s="220"/>
      <c r="D7" s="220"/>
      <c r="E7" s="220"/>
      <c r="F7" s="301"/>
      <c r="G7" s="292"/>
    </row>
    <row r="8" spans="1:9" ht="26.4" x14ac:dyDescent="0.3">
      <c r="A8" s="218" t="s">
        <v>60</v>
      </c>
      <c r="B8" s="219" t="s">
        <v>59</v>
      </c>
      <c r="C8" s="220"/>
      <c r="D8" s="220"/>
      <c r="E8" s="220"/>
      <c r="F8" s="301"/>
      <c r="G8" s="292"/>
    </row>
    <row r="9" spans="1:9" x14ac:dyDescent="0.3">
      <c r="A9" s="224" t="s">
        <v>608</v>
      </c>
      <c r="B9" s="219" t="s">
        <v>57</v>
      </c>
      <c r="C9" s="220"/>
      <c r="D9" s="220"/>
      <c r="E9" s="220"/>
      <c r="F9" s="301"/>
      <c r="G9" s="292"/>
    </row>
    <row r="10" spans="1:9" x14ac:dyDescent="0.3">
      <c r="A10" s="221" t="s">
        <v>592</v>
      </c>
      <c r="B10" s="221" t="s">
        <v>57</v>
      </c>
      <c r="C10" s="220"/>
      <c r="D10" s="220"/>
      <c r="E10" s="220"/>
      <c r="F10" s="301"/>
      <c r="G10" s="292"/>
    </row>
    <row r="11" spans="1:9" x14ac:dyDescent="0.3">
      <c r="A11" s="222" t="s">
        <v>56</v>
      </c>
      <c r="B11" s="223" t="s">
        <v>55</v>
      </c>
      <c r="C11" s="220"/>
      <c r="D11" s="220"/>
      <c r="E11" s="220"/>
      <c r="F11" s="301"/>
      <c r="G11" s="292"/>
    </row>
    <row r="12" spans="1:9" ht="26.4" x14ac:dyDescent="0.3">
      <c r="A12" s="218" t="s">
        <v>609</v>
      </c>
      <c r="B12" s="219" t="s">
        <v>53</v>
      </c>
      <c r="C12" s="220"/>
      <c r="D12" s="220"/>
      <c r="E12" s="220"/>
      <c r="F12" s="301"/>
      <c r="G12" s="292"/>
    </row>
    <row r="13" spans="1:9" x14ac:dyDescent="0.3">
      <c r="A13" s="221" t="s">
        <v>597</v>
      </c>
      <c r="B13" s="221" t="s">
        <v>53</v>
      </c>
      <c r="C13" s="220"/>
      <c r="D13" s="220"/>
      <c r="E13" s="220"/>
      <c r="F13" s="301"/>
      <c r="G13" s="292"/>
    </row>
    <row r="14" spans="1:9" x14ac:dyDescent="0.3">
      <c r="A14" s="224" t="s">
        <v>610</v>
      </c>
      <c r="B14" s="219" t="s">
        <v>51</v>
      </c>
      <c r="C14" s="220"/>
      <c r="D14" s="220"/>
      <c r="E14" s="220"/>
      <c r="F14" s="301"/>
      <c r="G14" s="292"/>
    </row>
    <row r="15" spans="1:9" ht="26.4" x14ac:dyDescent="0.3">
      <c r="A15" s="219" t="s">
        <v>611</v>
      </c>
      <c r="B15" s="219" t="s">
        <v>49</v>
      </c>
      <c r="C15" s="220"/>
      <c r="D15" s="220"/>
      <c r="E15" s="220"/>
      <c r="F15" s="301"/>
      <c r="G15" s="292"/>
    </row>
    <row r="16" spans="1:9" x14ac:dyDescent="0.3">
      <c r="A16" s="221" t="s">
        <v>598</v>
      </c>
      <c r="B16" s="221" t="s">
        <v>49</v>
      </c>
      <c r="C16" s="220"/>
      <c r="D16" s="220"/>
      <c r="E16" s="220"/>
      <c r="F16" s="301"/>
      <c r="G16" s="292"/>
    </row>
    <row r="17" spans="1:7" x14ac:dyDescent="0.3">
      <c r="A17" s="224" t="s">
        <v>612</v>
      </c>
      <c r="B17" s="219" t="s">
        <v>47</v>
      </c>
      <c r="C17" s="220"/>
      <c r="D17" s="220"/>
      <c r="E17" s="220"/>
      <c r="F17" s="301"/>
      <c r="G17" s="292"/>
    </row>
    <row r="18" spans="1:7" x14ac:dyDescent="0.3">
      <c r="A18" s="225" t="s">
        <v>46</v>
      </c>
      <c r="B18" s="223" t="s">
        <v>45</v>
      </c>
      <c r="C18" s="220"/>
      <c r="D18" s="220"/>
      <c r="E18" s="220"/>
      <c r="F18" s="301"/>
      <c r="G18" s="292"/>
    </row>
    <row r="19" spans="1:7" ht="26.4" x14ac:dyDescent="0.3">
      <c r="A19" s="218" t="s">
        <v>18</v>
      </c>
      <c r="B19" s="219" t="s">
        <v>17</v>
      </c>
      <c r="C19" s="220"/>
      <c r="D19" s="220"/>
      <c r="E19" s="220"/>
      <c r="F19" s="301"/>
      <c r="G19" s="292"/>
    </row>
    <row r="20" spans="1:7" ht="26.4" x14ac:dyDescent="0.3">
      <c r="A20" s="219" t="s">
        <v>16</v>
      </c>
      <c r="B20" s="219" t="s">
        <v>15</v>
      </c>
      <c r="C20" s="220"/>
      <c r="D20" s="220"/>
      <c r="E20" s="220"/>
      <c r="F20" s="301"/>
      <c r="G20" s="292"/>
    </row>
    <row r="21" spans="1:7" x14ac:dyDescent="0.3">
      <c r="A21" s="224" t="s">
        <v>14</v>
      </c>
      <c r="B21" s="219" t="s">
        <v>13</v>
      </c>
      <c r="C21" s="220"/>
      <c r="D21" s="220"/>
      <c r="E21" s="220"/>
      <c r="F21" s="301"/>
      <c r="G21" s="292"/>
    </row>
    <row r="22" spans="1:7" x14ac:dyDescent="0.3">
      <c r="A22" s="224" t="s">
        <v>616</v>
      </c>
      <c r="B22" s="219" t="s">
        <v>11</v>
      </c>
      <c r="C22" s="220"/>
      <c r="D22" s="220"/>
      <c r="E22" s="220"/>
      <c r="F22" s="301"/>
      <c r="G22" s="292"/>
    </row>
    <row r="23" spans="1:7" x14ac:dyDescent="0.3">
      <c r="A23" s="221" t="s">
        <v>604</v>
      </c>
      <c r="B23" s="221" t="s">
        <v>11</v>
      </c>
      <c r="C23" s="220"/>
      <c r="D23" s="220"/>
      <c r="E23" s="220"/>
      <c r="F23" s="301"/>
      <c r="G23" s="292"/>
    </row>
    <row r="24" spans="1:7" x14ac:dyDescent="0.3">
      <c r="A24" s="221" t="s">
        <v>605</v>
      </c>
      <c r="B24" s="221" t="s">
        <v>11</v>
      </c>
      <c r="C24" s="220"/>
      <c r="D24" s="220"/>
      <c r="E24" s="220"/>
      <c r="F24" s="301"/>
      <c r="G24" s="292"/>
    </row>
    <row r="25" spans="1:7" x14ac:dyDescent="0.3">
      <c r="A25" s="223" t="s">
        <v>606</v>
      </c>
      <c r="B25" s="223" t="s">
        <v>11</v>
      </c>
      <c r="C25" s="220"/>
      <c r="D25" s="220"/>
      <c r="E25" s="220"/>
      <c r="F25" s="301"/>
      <c r="G25" s="292"/>
    </row>
    <row r="26" spans="1:7" x14ac:dyDescent="0.3">
      <c r="A26" s="302" t="s">
        <v>8</v>
      </c>
      <c r="B26" s="211" t="s">
        <v>7</v>
      </c>
      <c r="C26" s="220"/>
      <c r="D26" s="220"/>
      <c r="E26" s="220"/>
      <c r="F26" s="301"/>
      <c r="G26" s="292"/>
    </row>
    <row r="27" spans="1:7" x14ac:dyDescent="0.3">
      <c r="A27" s="303"/>
      <c r="B27" s="304"/>
      <c r="C27" s="279"/>
      <c r="D27" s="279"/>
      <c r="E27" s="279"/>
      <c r="F27" s="279"/>
      <c r="G27" s="279"/>
    </row>
    <row r="28" spans="1:7" ht="27" x14ac:dyDescent="0.3">
      <c r="A28" s="280" t="s">
        <v>197</v>
      </c>
      <c r="B28" s="216" t="s">
        <v>463</v>
      </c>
      <c r="C28" s="305" t="s">
        <v>656</v>
      </c>
      <c r="D28" s="305" t="s">
        <v>657</v>
      </c>
      <c r="E28" s="305" t="s">
        <v>658</v>
      </c>
      <c r="F28" s="305" t="s">
        <v>659</v>
      </c>
      <c r="G28" s="305" t="s">
        <v>660</v>
      </c>
    </row>
    <row r="29" spans="1:7" ht="45.6" x14ac:dyDescent="0.3">
      <c r="A29" s="306" t="s">
        <v>661</v>
      </c>
      <c r="B29" s="211"/>
      <c r="C29" s="220"/>
      <c r="D29" s="220"/>
      <c r="E29" s="220"/>
      <c r="F29" s="220"/>
      <c r="G29" s="220"/>
    </row>
    <row r="30" spans="1:7" ht="30.6" x14ac:dyDescent="0.3">
      <c r="A30" s="307" t="s">
        <v>662</v>
      </c>
      <c r="B30" s="211"/>
      <c r="C30" s="220"/>
      <c r="D30" s="220"/>
      <c r="E30" s="220"/>
      <c r="F30" s="220"/>
      <c r="G30" s="220"/>
    </row>
    <row r="31" spans="1:7" ht="60.6" x14ac:dyDescent="0.3">
      <c r="A31" s="307" t="s">
        <v>663</v>
      </c>
      <c r="B31" s="211"/>
      <c r="C31" s="220"/>
      <c r="D31" s="220"/>
      <c r="E31" s="220"/>
      <c r="F31" s="220"/>
      <c r="G31" s="220"/>
    </row>
    <row r="32" spans="1:7" ht="30.6" x14ac:dyDescent="0.3">
      <c r="A32" s="307" t="s">
        <v>664</v>
      </c>
      <c r="B32" s="211"/>
      <c r="C32" s="220"/>
      <c r="D32" s="220"/>
      <c r="E32" s="220"/>
      <c r="F32" s="220"/>
      <c r="G32" s="220"/>
    </row>
    <row r="33" spans="1:7" ht="45.6" x14ac:dyDescent="0.3">
      <c r="A33" s="307" t="s">
        <v>665</v>
      </c>
      <c r="B33" s="211"/>
      <c r="C33" s="220"/>
      <c r="D33" s="220"/>
      <c r="E33" s="220"/>
      <c r="F33" s="220"/>
      <c r="G33" s="220"/>
    </row>
    <row r="34" spans="1:7" ht="15.6" x14ac:dyDescent="0.3">
      <c r="A34" s="307" t="s">
        <v>666</v>
      </c>
      <c r="B34" s="211"/>
      <c r="C34" s="220"/>
      <c r="D34" s="220"/>
      <c r="E34" s="220"/>
      <c r="F34" s="220"/>
      <c r="G34" s="220"/>
    </row>
    <row r="35" spans="1:7" ht="30.6" x14ac:dyDescent="0.3">
      <c r="A35" s="307" t="s">
        <v>667</v>
      </c>
      <c r="B35" s="211"/>
      <c r="C35" s="220"/>
      <c r="D35" s="220"/>
      <c r="E35" s="220"/>
      <c r="F35" s="220"/>
      <c r="G35" s="220"/>
    </row>
    <row r="36" spans="1:7" x14ac:dyDescent="0.3">
      <c r="A36" s="302" t="s">
        <v>620</v>
      </c>
      <c r="B36" s="211"/>
      <c r="C36" s="220"/>
      <c r="D36" s="220"/>
      <c r="E36" s="220"/>
      <c r="F36" s="220"/>
      <c r="G36" s="220"/>
    </row>
    <row r="37" spans="1:7" x14ac:dyDescent="0.3">
      <c r="A37" s="303"/>
      <c r="B37" s="304"/>
      <c r="C37" s="279"/>
      <c r="D37" s="279"/>
      <c r="E37" s="279"/>
      <c r="F37" s="279"/>
      <c r="G37" s="279"/>
    </row>
    <row r="38" spans="1:7" x14ac:dyDescent="0.3">
      <c r="A38" s="303"/>
      <c r="B38" s="304"/>
      <c r="C38" s="279"/>
      <c r="D38" s="279"/>
      <c r="E38" s="279"/>
      <c r="F38" s="279"/>
      <c r="G38" s="279"/>
    </row>
    <row r="39" spans="1:7" x14ac:dyDescent="0.3">
      <c r="A39" s="835" t="s">
        <v>668</v>
      </c>
      <c r="B39" s="835"/>
      <c r="C39" s="835"/>
      <c r="D39" s="835"/>
      <c r="E39" s="835"/>
      <c r="F39" s="836"/>
      <c r="G39" s="836"/>
    </row>
    <row r="40" spans="1:7" x14ac:dyDescent="0.3">
      <c r="A40" s="835"/>
      <c r="B40" s="835"/>
      <c r="C40" s="835"/>
      <c r="D40" s="835"/>
      <c r="E40" s="835"/>
      <c r="F40" s="836"/>
      <c r="G40" s="836"/>
    </row>
    <row r="41" spans="1:7" x14ac:dyDescent="0.3">
      <c r="A41" s="835"/>
      <c r="B41" s="835"/>
      <c r="C41" s="835"/>
      <c r="D41" s="835"/>
      <c r="E41" s="835"/>
      <c r="F41" s="836"/>
      <c r="G41" s="836"/>
    </row>
    <row r="42" spans="1:7" x14ac:dyDescent="0.3">
      <c r="A42" s="303"/>
      <c r="B42" s="304"/>
      <c r="C42" s="279"/>
      <c r="D42" s="279"/>
      <c r="E42" s="279"/>
      <c r="F42" s="279"/>
      <c r="G42" s="279"/>
    </row>
    <row r="43" spans="1:7" x14ac:dyDescent="0.3">
      <c r="A43" s="279"/>
      <c r="B43" s="279"/>
      <c r="C43" s="279"/>
      <c r="D43" s="279"/>
      <c r="E43" s="279"/>
      <c r="F43" s="279"/>
      <c r="G43" s="279"/>
    </row>
    <row r="44" spans="1:7" x14ac:dyDescent="0.3">
      <c r="A44" s="279"/>
      <c r="B44" s="279"/>
      <c r="C44" s="279"/>
      <c r="D44" s="279"/>
      <c r="E44" s="279"/>
      <c r="F44" s="279"/>
      <c r="G44" s="279"/>
    </row>
    <row r="45" spans="1:7" x14ac:dyDescent="0.3">
      <c r="A45" s="279"/>
      <c r="B45" s="279"/>
      <c r="C45" s="279"/>
      <c r="D45" s="279"/>
      <c r="E45" s="279"/>
      <c r="F45" s="279"/>
      <c r="G45" s="279"/>
    </row>
    <row r="46" spans="1:7" x14ac:dyDescent="0.3">
      <c r="A46" s="297"/>
      <c r="B46" s="297"/>
      <c r="C46" s="297"/>
      <c r="D46" s="297"/>
      <c r="E46" s="297"/>
      <c r="F46" s="297"/>
      <c r="G46" s="297"/>
    </row>
    <row r="47" spans="1:7" x14ac:dyDescent="0.3">
      <c r="A47" s="297"/>
      <c r="B47" s="297"/>
      <c r="C47" s="297"/>
      <c r="D47" s="297"/>
      <c r="E47" s="297"/>
      <c r="F47" s="297"/>
      <c r="G47" s="297"/>
    </row>
    <row r="48" spans="1:7" x14ac:dyDescent="0.3">
      <c r="A48" s="297"/>
      <c r="B48" s="297"/>
      <c r="C48" s="297"/>
      <c r="D48" s="297"/>
      <c r="E48" s="297"/>
      <c r="F48" s="297"/>
      <c r="G48" s="297"/>
    </row>
    <row r="49" spans="1:7" x14ac:dyDescent="0.3">
      <c r="A49" s="297"/>
      <c r="B49" s="297"/>
      <c r="C49" s="297"/>
      <c r="D49" s="297"/>
      <c r="E49" s="297"/>
      <c r="F49" s="297"/>
      <c r="G49" s="297"/>
    </row>
    <row r="50" spans="1:7" x14ac:dyDescent="0.3">
      <c r="A50" s="297"/>
      <c r="B50" s="297"/>
      <c r="C50" s="297"/>
      <c r="D50" s="297"/>
      <c r="E50" s="297"/>
      <c r="F50" s="297"/>
      <c r="G50" s="297"/>
    </row>
    <row r="51" spans="1:7" x14ac:dyDescent="0.3">
      <c r="A51" s="297"/>
      <c r="B51" s="297"/>
      <c r="C51" s="297"/>
      <c r="D51" s="297"/>
      <c r="E51" s="297"/>
      <c r="F51" s="297"/>
      <c r="G51" s="297"/>
    </row>
    <row r="52" spans="1:7" x14ac:dyDescent="0.3">
      <c r="A52" s="297"/>
      <c r="B52" s="297"/>
      <c r="C52" s="297"/>
      <c r="D52" s="297"/>
      <c r="E52" s="297"/>
      <c r="F52" s="297"/>
      <c r="G52" s="297"/>
    </row>
    <row r="53" spans="1:7" x14ac:dyDescent="0.3">
      <c r="A53" s="297"/>
      <c r="B53" s="297"/>
      <c r="C53" s="297"/>
      <c r="D53" s="297"/>
      <c r="E53" s="297"/>
      <c r="F53" s="297"/>
      <c r="G53" s="297"/>
    </row>
    <row r="54" spans="1:7" x14ac:dyDescent="0.3">
      <c r="A54" s="297"/>
      <c r="B54" s="297"/>
      <c r="C54" s="297"/>
      <c r="D54" s="297"/>
      <c r="E54" s="297"/>
      <c r="F54" s="297"/>
      <c r="G54" s="297"/>
    </row>
    <row r="55" spans="1:7" x14ac:dyDescent="0.3">
      <c r="A55" s="297"/>
      <c r="B55" s="297"/>
      <c r="C55" s="297"/>
      <c r="D55" s="297"/>
      <c r="E55" s="297"/>
      <c r="F55" s="297"/>
      <c r="G55" s="297"/>
    </row>
    <row r="56" spans="1:7" x14ac:dyDescent="0.3">
      <c r="A56" s="297"/>
      <c r="B56" s="297"/>
      <c r="C56" s="297"/>
      <c r="D56" s="297"/>
      <c r="E56" s="297"/>
      <c r="F56" s="297"/>
      <c r="G56" s="297"/>
    </row>
    <row r="57" spans="1:7" x14ac:dyDescent="0.3">
      <c r="A57" s="297"/>
      <c r="B57" s="297"/>
      <c r="C57" s="297"/>
      <c r="D57" s="297"/>
      <c r="E57" s="297"/>
      <c r="F57" s="297"/>
      <c r="G57" s="297"/>
    </row>
    <row r="58" spans="1:7" x14ac:dyDescent="0.3">
      <c r="A58" s="297"/>
      <c r="B58" s="297"/>
      <c r="C58" s="297"/>
      <c r="D58" s="297"/>
      <c r="E58" s="297"/>
      <c r="F58" s="297"/>
      <c r="G58" s="297"/>
    </row>
    <row r="59" spans="1:7" x14ac:dyDescent="0.3">
      <c r="A59" s="297"/>
      <c r="B59" s="297"/>
      <c r="C59" s="297"/>
      <c r="D59" s="297"/>
      <c r="E59" s="297"/>
      <c r="F59" s="297"/>
      <c r="G59" s="297"/>
    </row>
    <row r="60" spans="1:7" x14ac:dyDescent="0.3">
      <c r="A60" s="297"/>
      <c r="B60" s="297"/>
      <c r="C60" s="297"/>
      <c r="D60" s="297"/>
      <c r="E60" s="297"/>
      <c r="F60" s="297"/>
      <c r="G60" s="297"/>
    </row>
    <row r="61" spans="1:7" x14ac:dyDescent="0.3">
      <c r="A61" s="297"/>
      <c r="B61" s="297"/>
      <c r="C61" s="297"/>
      <c r="D61" s="297"/>
      <c r="E61" s="297"/>
      <c r="F61" s="297"/>
      <c r="G61" s="297"/>
    </row>
    <row r="62" spans="1:7" x14ac:dyDescent="0.3">
      <c r="A62" s="297"/>
      <c r="B62" s="297"/>
      <c r="C62" s="297"/>
      <c r="D62" s="297"/>
      <c r="E62" s="297"/>
      <c r="F62" s="297"/>
      <c r="G62" s="297"/>
    </row>
    <row r="63" spans="1:7" x14ac:dyDescent="0.3">
      <c r="A63" s="297"/>
      <c r="B63" s="297"/>
      <c r="C63" s="297"/>
      <c r="D63" s="297"/>
      <c r="E63" s="297"/>
      <c r="F63" s="297"/>
      <c r="G63" s="297"/>
    </row>
    <row r="64" spans="1:7" x14ac:dyDescent="0.3">
      <c r="A64" s="297"/>
      <c r="B64" s="297"/>
      <c r="C64" s="297"/>
      <c r="D64" s="297"/>
      <c r="E64" s="297"/>
      <c r="F64" s="297"/>
      <c r="G64" s="297"/>
    </row>
    <row r="65" spans="1:7" x14ac:dyDescent="0.3">
      <c r="A65" s="297"/>
      <c r="B65" s="297"/>
      <c r="C65" s="297"/>
      <c r="D65" s="297"/>
      <c r="E65" s="297"/>
      <c r="F65" s="297"/>
      <c r="G65" s="297"/>
    </row>
    <row r="66" spans="1:7" x14ac:dyDescent="0.3">
      <c r="A66" s="297"/>
      <c r="B66" s="297"/>
      <c r="C66" s="297"/>
      <c r="D66" s="297"/>
      <c r="E66" s="297"/>
      <c r="F66" s="297"/>
      <c r="G66" s="297"/>
    </row>
    <row r="67" spans="1:7" x14ac:dyDescent="0.3">
      <c r="A67" s="297"/>
      <c r="B67" s="297"/>
      <c r="C67" s="297"/>
      <c r="D67" s="297"/>
      <c r="E67" s="297"/>
      <c r="F67" s="297"/>
      <c r="G67" s="297"/>
    </row>
    <row r="68" spans="1:7" x14ac:dyDescent="0.3">
      <c r="A68" s="297"/>
      <c r="B68" s="297"/>
      <c r="C68" s="297"/>
      <c r="D68" s="297"/>
      <c r="E68" s="297"/>
      <c r="F68" s="297"/>
      <c r="G68" s="297"/>
    </row>
    <row r="69" spans="1:7" x14ac:dyDescent="0.3">
      <c r="A69" s="297"/>
      <c r="B69" s="297"/>
      <c r="C69" s="297"/>
      <c r="D69" s="297"/>
      <c r="E69" s="297"/>
      <c r="F69" s="297"/>
      <c r="G69" s="297"/>
    </row>
    <row r="70" spans="1:7" x14ac:dyDescent="0.3">
      <c r="A70" s="297"/>
      <c r="B70" s="297"/>
      <c r="C70" s="297"/>
      <c r="D70" s="297"/>
      <c r="E70" s="297"/>
      <c r="F70" s="297"/>
      <c r="G70" s="297"/>
    </row>
    <row r="71" spans="1:7" x14ac:dyDescent="0.3">
      <c r="A71" s="297"/>
      <c r="B71" s="297"/>
      <c r="C71" s="297"/>
      <c r="D71" s="297"/>
      <c r="E71" s="297"/>
      <c r="F71" s="297"/>
      <c r="G71" s="29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780" t="s">
        <v>678</v>
      </c>
      <c r="B1" s="837"/>
      <c r="C1" s="202"/>
      <c r="D1" s="202"/>
      <c r="E1" s="202"/>
      <c r="F1" s="202"/>
      <c r="G1" s="202"/>
    </row>
    <row r="2" spans="1:7" ht="71.25" customHeight="1" x14ac:dyDescent="0.3">
      <c r="A2" s="780" t="s">
        <v>565</v>
      </c>
      <c r="B2" s="780"/>
    </row>
    <row r="3" spans="1:7" ht="17.399999999999999" x14ac:dyDescent="0.3">
      <c r="A3" s="203"/>
      <c r="B3" s="203"/>
    </row>
    <row r="4" spans="1:7" x14ac:dyDescent="0.3">
      <c r="A4" s="204" t="s">
        <v>566</v>
      </c>
      <c r="B4" s="143"/>
    </row>
    <row r="5" spans="1:7" ht="17.399999999999999" x14ac:dyDescent="0.3">
      <c r="A5" s="205" t="s">
        <v>567</v>
      </c>
      <c r="B5" s="206" t="s">
        <v>568</v>
      </c>
    </row>
    <row r="6" spans="1:7" x14ac:dyDescent="0.3">
      <c r="A6" s="188" t="s">
        <v>569</v>
      </c>
      <c r="B6" s="188"/>
    </row>
    <row r="7" spans="1:7" x14ac:dyDescent="0.3">
      <c r="A7" s="207" t="s">
        <v>570</v>
      </c>
      <c r="B7" s="188"/>
    </row>
    <row r="8" spans="1:7" x14ac:dyDescent="0.3">
      <c r="A8" s="188" t="s">
        <v>571</v>
      </c>
      <c r="B8" s="188">
        <v>1200</v>
      </c>
    </row>
    <row r="9" spans="1:7" x14ac:dyDescent="0.3">
      <c r="A9" s="188" t="s">
        <v>572</v>
      </c>
      <c r="B9" s="188"/>
    </row>
    <row r="10" spans="1:7" x14ac:dyDescent="0.3">
      <c r="A10" s="188" t="s">
        <v>573</v>
      </c>
      <c r="B10" s="188"/>
    </row>
    <row r="11" spans="1:7" x14ac:dyDescent="0.3">
      <c r="A11" s="188" t="s">
        <v>574</v>
      </c>
      <c r="B11" s="188">
        <v>0</v>
      </c>
    </row>
    <row r="12" spans="1:7" x14ac:dyDescent="0.3">
      <c r="A12" s="188" t="s">
        <v>575</v>
      </c>
      <c r="B12" s="188"/>
    </row>
    <row r="13" spans="1:7" x14ac:dyDescent="0.3">
      <c r="A13" s="188" t="s">
        <v>576</v>
      </c>
      <c r="B13" s="188"/>
    </row>
    <row r="14" spans="1:7" x14ac:dyDescent="0.3">
      <c r="A14" s="208" t="s">
        <v>577</v>
      </c>
      <c r="B14" s="208">
        <f>SUM(B6:B13)</f>
        <v>1200</v>
      </c>
    </row>
    <row r="15" spans="1:7" ht="27.6" x14ac:dyDescent="0.3">
      <c r="A15" s="209" t="s">
        <v>578</v>
      </c>
      <c r="B15" s="188"/>
    </row>
    <row r="16" spans="1:7" ht="27.6" x14ac:dyDescent="0.3">
      <c r="A16" s="209" t="s">
        <v>579</v>
      </c>
      <c r="B16" s="188">
        <v>1200</v>
      </c>
    </row>
    <row r="17" spans="1:2" x14ac:dyDescent="0.3">
      <c r="A17" s="210" t="s">
        <v>580</v>
      </c>
      <c r="B17" s="188"/>
    </row>
    <row r="18" spans="1:2" x14ac:dyDescent="0.3">
      <c r="A18" s="210" t="s">
        <v>581</v>
      </c>
      <c r="B18" s="188"/>
    </row>
    <row r="19" spans="1:2" x14ac:dyDescent="0.3">
      <c r="A19" s="188" t="s">
        <v>582</v>
      </c>
      <c r="B19" s="188"/>
    </row>
    <row r="20" spans="1:2" x14ac:dyDescent="0.3">
      <c r="A20" s="211" t="s">
        <v>583</v>
      </c>
      <c r="B20" s="206">
        <f>SUM(B15:B19)</f>
        <v>1200</v>
      </c>
    </row>
    <row r="21" spans="1:2" ht="15" x14ac:dyDescent="0.3">
      <c r="A21" s="212" t="s">
        <v>584</v>
      </c>
      <c r="B21" s="213"/>
    </row>
    <row r="22" spans="1:2" ht="15.6" x14ac:dyDescent="0.3">
      <c r="A22" s="214" t="s">
        <v>585</v>
      </c>
      <c r="B22" s="214">
        <f>SUM(B20:B21)</f>
        <v>1200</v>
      </c>
    </row>
    <row r="23" spans="1:2" x14ac:dyDescent="0.3">
      <c r="A23" s="143"/>
      <c r="B23" s="143"/>
    </row>
    <row r="24" spans="1:2" x14ac:dyDescent="0.3">
      <c r="A24" s="143"/>
      <c r="B24" s="143"/>
    </row>
    <row r="25" spans="1:2" ht="17.399999999999999" x14ac:dyDescent="0.3">
      <c r="A25" s="205" t="s">
        <v>586</v>
      </c>
      <c r="B25" s="206" t="s">
        <v>568</v>
      </c>
    </row>
    <row r="26" spans="1:2" x14ac:dyDescent="0.3">
      <c r="A26" s="188" t="s">
        <v>569</v>
      </c>
      <c r="B26" s="188"/>
    </row>
    <row r="27" spans="1:2" x14ac:dyDescent="0.3">
      <c r="A27" s="207" t="s">
        <v>570</v>
      </c>
      <c r="B27" s="188"/>
    </row>
    <row r="28" spans="1:2" x14ac:dyDescent="0.3">
      <c r="A28" s="188" t="s">
        <v>571</v>
      </c>
      <c r="B28" s="188"/>
    </row>
    <row r="29" spans="1:2" x14ac:dyDescent="0.3">
      <c r="A29" s="188" t="s">
        <v>572</v>
      </c>
      <c r="B29" s="188"/>
    </row>
    <row r="30" spans="1:2" x14ac:dyDescent="0.3">
      <c r="A30" s="188" t="s">
        <v>573</v>
      </c>
      <c r="B30" s="188"/>
    </row>
    <row r="31" spans="1:2" x14ac:dyDescent="0.3">
      <c r="A31" s="188" t="s">
        <v>574</v>
      </c>
      <c r="B31" s="188"/>
    </row>
    <row r="32" spans="1:2" x14ac:dyDescent="0.3">
      <c r="A32" s="188" t="s">
        <v>575</v>
      </c>
      <c r="B32" s="188"/>
    </row>
    <row r="33" spans="1:2" x14ac:dyDescent="0.3">
      <c r="A33" s="188" t="s">
        <v>576</v>
      </c>
      <c r="B33" s="188"/>
    </row>
    <row r="34" spans="1:2" x14ac:dyDescent="0.3">
      <c r="A34" s="208" t="s">
        <v>577</v>
      </c>
      <c r="B34" s="208">
        <f>SUM(B26:B33)</f>
        <v>0</v>
      </c>
    </row>
    <row r="35" spans="1:2" ht="27.6" x14ac:dyDescent="0.3">
      <c r="A35" s="209" t="s">
        <v>578</v>
      </c>
      <c r="B35" s="188"/>
    </row>
    <row r="36" spans="1:2" ht="27.6" x14ac:dyDescent="0.3">
      <c r="A36" s="209" t="s">
        <v>579</v>
      </c>
      <c r="B36" s="188"/>
    </row>
    <row r="37" spans="1:2" x14ac:dyDescent="0.3">
      <c r="A37" s="210" t="s">
        <v>580</v>
      </c>
      <c r="B37" s="188"/>
    </row>
    <row r="38" spans="1:2" x14ac:dyDescent="0.3">
      <c r="A38" s="210" t="s">
        <v>581</v>
      </c>
      <c r="B38" s="188"/>
    </row>
    <row r="39" spans="1:2" x14ac:dyDescent="0.3">
      <c r="A39" s="188" t="s">
        <v>582</v>
      </c>
      <c r="B39" s="188"/>
    </row>
    <row r="40" spans="1:2" x14ac:dyDescent="0.3">
      <c r="A40" s="211" t="s">
        <v>583</v>
      </c>
      <c r="B40" s="206">
        <f>SUM(B35:B39)</f>
        <v>0</v>
      </c>
    </row>
    <row r="41" spans="1:2" ht="15" x14ac:dyDescent="0.3">
      <c r="A41" s="212" t="s">
        <v>584</v>
      </c>
      <c r="B41" s="213"/>
    </row>
    <row r="42" spans="1:2" ht="15.6" x14ac:dyDescent="0.3">
      <c r="A42" s="214" t="s">
        <v>585</v>
      </c>
      <c r="B42" s="214">
        <f>SUM(B40:B41)</f>
        <v>0</v>
      </c>
    </row>
    <row r="43" spans="1:2" x14ac:dyDescent="0.3">
      <c r="A43" s="143"/>
      <c r="B43" s="143"/>
    </row>
    <row r="44" spans="1:2" x14ac:dyDescent="0.3">
      <c r="A44" s="143"/>
      <c r="B44" s="143"/>
    </row>
    <row r="45" spans="1:2" x14ac:dyDescent="0.3">
      <c r="A45" s="143"/>
      <c r="B45" s="14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780" t="s">
        <v>678</v>
      </c>
      <c r="B1" s="782"/>
      <c r="C1" s="782"/>
      <c r="D1" s="782"/>
    </row>
    <row r="2" spans="1:4" ht="59.25" customHeight="1" x14ac:dyDescent="0.3">
      <c r="A2" s="780" t="s">
        <v>587</v>
      </c>
      <c r="B2" s="834"/>
      <c r="C2" s="834"/>
      <c r="D2" s="837"/>
    </row>
    <row r="3" spans="1:4" ht="22.5" customHeight="1" x14ac:dyDescent="0.3">
      <c r="A3" s="838" t="s">
        <v>588</v>
      </c>
      <c r="B3" s="839"/>
      <c r="C3" s="839"/>
      <c r="D3" s="839"/>
    </row>
    <row r="4" spans="1:4" x14ac:dyDescent="0.3">
      <c r="A4" s="204" t="s">
        <v>566</v>
      </c>
      <c r="B4" s="143"/>
      <c r="C4" s="143"/>
      <c r="D4" s="143"/>
    </row>
    <row r="5" spans="1:4" ht="28.2" x14ac:dyDescent="0.3">
      <c r="A5" s="215" t="s">
        <v>517</v>
      </c>
      <c r="B5" s="216" t="s">
        <v>463</v>
      </c>
      <c r="C5" s="217" t="s">
        <v>589</v>
      </c>
      <c r="D5" s="217" t="s">
        <v>590</v>
      </c>
    </row>
    <row r="6" spans="1:4" x14ac:dyDescent="0.3">
      <c r="A6" s="218" t="s">
        <v>591</v>
      </c>
      <c r="B6" s="219" t="s">
        <v>270</v>
      </c>
      <c r="C6" s="220"/>
      <c r="D6" s="220"/>
    </row>
    <row r="7" spans="1:4" x14ac:dyDescent="0.3">
      <c r="A7" s="221" t="s">
        <v>592</v>
      </c>
      <c r="B7" s="221" t="s">
        <v>270</v>
      </c>
      <c r="C7" s="220"/>
      <c r="D7" s="220"/>
    </row>
    <row r="8" spans="1:4" x14ac:dyDescent="0.3">
      <c r="A8" s="221" t="s">
        <v>593</v>
      </c>
      <c r="B8" s="221" t="s">
        <v>270</v>
      </c>
      <c r="C8" s="220"/>
      <c r="D8" s="220"/>
    </row>
    <row r="9" spans="1:4" x14ac:dyDescent="0.3">
      <c r="A9" s="218" t="s">
        <v>269</v>
      </c>
      <c r="B9" s="219" t="s">
        <v>268</v>
      </c>
      <c r="C9" s="220"/>
      <c r="D9" s="220"/>
    </row>
    <row r="10" spans="1:4" x14ac:dyDescent="0.3">
      <c r="A10" s="218" t="s">
        <v>594</v>
      </c>
      <c r="B10" s="219" t="s">
        <v>266</v>
      </c>
      <c r="C10" s="220"/>
      <c r="D10" s="220"/>
    </row>
    <row r="11" spans="1:4" x14ac:dyDescent="0.3">
      <c r="A11" s="221" t="s">
        <v>592</v>
      </c>
      <c r="B11" s="221" t="s">
        <v>266</v>
      </c>
      <c r="C11" s="220"/>
      <c r="D11" s="220"/>
    </row>
    <row r="12" spans="1:4" x14ac:dyDescent="0.3">
      <c r="A12" s="221" t="s">
        <v>593</v>
      </c>
      <c r="B12" s="221" t="s">
        <v>595</v>
      </c>
      <c r="C12" s="220"/>
      <c r="D12" s="220"/>
    </row>
    <row r="13" spans="1:4" x14ac:dyDescent="0.3">
      <c r="A13" s="222" t="s">
        <v>265</v>
      </c>
      <c r="B13" s="223" t="s">
        <v>264</v>
      </c>
      <c r="C13" s="220"/>
      <c r="D13" s="220"/>
    </row>
    <row r="14" spans="1:4" x14ac:dyDescent="0.3">
      <c r="A14" s="224" t="s">
        <v>596</v>
      </c>
      <c r="B14" s="219" t="s">
        <v>262</v>
      </c>
      <c r="C14" s="220"/>
      <c r="D14" s="220"/>
    </row>
    <row r="15" spans="1:4" x14ac:dyDescent="0.3">
      <c r="A15" s="221" t="s">
        <v>597</v>
      </c>
      <c r="B15" s="221" t="s">
        <v>262</v>
      </c>
      <c r="C15" s="220"/>
      <c r="D15" s="220"/>
    </row>
    <row r="16" spans="1:4" x14ac:dyDescent="0.3">
      <c r="A16" s="221" t="s">
        <v>598</v>
      </c>
      <c r="B16" s="221" t="s">
        <v>262</v>
      </c>
      <c r="C16" s="220"/>
      <c r="D16" s="220"/>
    </row>
    <row r="17" spans="1:4" x14ac:dyDescent="0.3">
      <c r="A17" s="224" t="s">
        <v>599</v>
      </c>
      <c r="B17" s="219" t="s">
        <v>260</v>
      </c>
      <c r="C17" s="220"/>
      <c r="D17" s="220"/>
    </row>
    <row r="18" spans="1:4" x14ac:dyDescent="0.3">
      <c r="A18" s="221" t="s">
        <v>593</v>
      </c>
      <c r="B18" s="221" t="s">
        <v>260</v>
      </c>
      <c r="C18" s="220"/>
      <c r="D18" s="220"/>
    </row>
    <row r="19" spans="1:4" x14ac:dyDescent="0.3">
      <c r="A19" s="219" t="s">
        <v>261</v>
      </c>
      <c r="B19" s="219" t="s">
        <v>258</v>
      </c>
      <c r="C19" s="220"/>
      <c r="D19" s="220"/>
    </row>
    <row r="20" spans="1:4" x14ac:dyDescent="0.3">
      <c r="A20" s="219" t="s">
        <v>600</v>
      </c>
      <c r="B20" s="219" t="s">
        <v>256</v>
      </c>
      <c r="C20" s="220"/>
      <c r="D20" s="220"/>
    </row>
    <row r="21" spans="1:4" x14ac:dyDescent="0.3">
      <c r="A21" s="221" t="s">
        <v>598</v>
      </c>
      <c r="B21" s="221" t="s">
        <v>256</v>
      </c>
      <c r="C21" s="220"/>
      <c r="D21" s="220"/>
    </row>
    <row r="22" spans="1:4" x14ac:dyDescent="0.3">
      <c r="A22" s="221" t="s">
        <v>593</v>
      </c>
      <c r="B22" s="221" t="s">
        <v>256</v>
      </c>
      <c r="C22" s="220"/>
      <c r="D22" s="220"/>
    </row>
    <row r="23" spans="1:4" x14ac:dyDescent="0.3">
      <c r="A23" s="225" t="s">
        <v>251</v>
      </c>
      <c r="B23" s="223" t="s">
        <v>250</v>
      </c>
      <c r="C23" s="220"/>
      <c r="D23" s="220"/>
    </row>
    <row r="24" spans="1:4" x14ac:dyDescent="0.3">
      <c r="A24" s="224" t="s">
        <v>249</v>
      </c>
      <c r="B24" s="219" t="s">
        <v>248</v>
      </c>
      <c r="C24" s="220"/>
      <c r="D24" s="220"/>
    </row>
    <row r="25" spans="1:4" x14ac:dyDescent="0.3">
      <c r="A25" s="224" t="s">
        <v>247</v>
      </c>
      <c r="B25" s="219" t="s">
        <v>246</v>
      </c>
      <c r="C25" s="220"/>
      <c r="D25" s="220"/>
    </row>
    <row r="26" spans="1:4" x14ac:dyDescent="0.3">
      <c r="A26" s="224" t="s">
        <v>601</v>
      </c>
      <c r="B26" s="219" t="s">
        <v>242</v>
      </c>
      <c r="C26" s="220"/>
      <c r="D26" s="220"/>
    </row>
    <row r="27" spans="1:4" x14ac:dyDescent="0.3">
      <c r="A27" s="224" t="s">
        <v>241</v>
      </c>
      <c r="B27" s="219" t="s">
        <v>240</v>
      </c>
      <c r="C27" s="220"/>
      <c r="D27" s="220"/>
    </row>
    <row r="28" spans="1:4" x14ac:dyDescent="0.3">
      <c r="A28" s="224" t="s">
        <v>239</v>
      </c>
      <c r="B28" s="219" t="s">
        <v>238</v>
      </c>
      <c r="C28" s="220"/>
      <c r="D28" s="220"/>
    </row>
    <row r="29" spans="1:4" x14ac:dyDescent="0.3">
      <c r="A29" s="226" t="s">
        <v>231</v>
      </c>
      <c r="B29" s="191" t="s">
        <v>230</v>
      </c>
      <c r="C29" s="227"/>
      <c r="D29" s="227"/>
    </row>
    <row r="30" spans="1:4" x14ac:dyDescent="0.3">
      <c r="A30" s="224" t="s">
        <v>229</v>
      </c>
      <c r="B30" s="219" t="s">
        <v>228</v>
      </c>
      <c r="C30" s="220"/>
      <c r="D30" s="220"/>
    </row>
    <row r="31" spans="1:4" x14ac:dyDescent="0.3">
      <c r="A31" s="218" t="s">
        <v>227</v>
      </c>
      <c r="B31" s="219" t="s">
        <v>226</v>
      </c>
      <c r="C31" s="220"/>
      <c r="D31" s="220"/>
    </row>
    <row r="32" spans="1:4" x14ac:dyDescent="0.3">
      <c r="A32" s="224" t="s">
        <v>602</v>
      </c>
      <c r="B32" s="219" t="s">
        <v>224</v>
      </c>
      <c r="C32" s="220"/>
      <c r="D32" s="220"/>
    </row>
    <row r="33" spans="1:4" x14ac:dyDescent="0.3">
      <c r="A33" s="221" t="s">
        <v>593</v>
      </c>
      <c r="B33" s="221" t="s">
        <v>224</v>
      </c>
      <c r="C33" s="220"/>
      <c r="D33" s="220"/>
    </row>
    <row r="34" spans="1:4" x14ac:dyDescent="0.3">
      <c r="A34" s="224" t="s">
        <v>603</v>
      </c>
      <c r="B34" s="219" t="s">
        <v>222</v>
      </c>
      <c r="C34" s="220"/>
      <c r="D34" s="220"/>
    </row>
    <row r="35" spans="1:4" x14ac:dyDescent="0.3">
      <c r="A35" s="221" t="s">
        <v>604</v>
      </c>
      <c r="B35" s="221" t="s">
        <v>222</v>
      </c>
      <c r="C35" s="220"/>
      <c r="D35" s="220"/>
    </row>
    <row r="36" spans="1:4" x14ac:dyDescent="0.3">
      <c r="A36" s="221" t="s">
        <v>605</v>
      </c>
      <c r="B36" s="221" t="s">
        <v>222</v>
      </c>
      <c r="C36" s="220"/>
      <c r="D36" s="220"/>
    </row>
    <row r="37" spans="1:4" x14ac:dyDescent="0.3">
      <c r="A37" s="221" t="s">
        <v>606</v>
      </c>
      <c r="B37" s="221" t="s">
        <v>222</v>
      </c>
      <c r="C37" s="220"/>
      <c r="D37" s="220"/>
    </row>
    <row r="38" spans="1:4" x14ac:dyDescent="0.3">
      <c r="A38" s="221" t="s">
        <v>593</v>
      </c>
      <c r="B38" s="221" t="s">
        <v>222</v>
      </c>
      <c r="C38" s="220"/>
      <c r="D38" s="220"/>
    </row>
    <row r="39" spans="1:4" x14ac:dyDescent="0.3">
      <c r="A39" s="226" t="s">
        <v>219</v>
      </c>
      <c r="B39" s="191" t="s">
        <v>218</v>
      </c>
      <c r="C39" s="227"/>
      <c r="D39" s="227"/>
    </row>
    <row r="40" spans="1:4" x14ac:dyDescent="0.3">
      <c r="A40" s="143"/>
      <c r="B40" s="143"/>
      <c r="C40" s="143"/>
      <c r="D40" s="143"/>
    </row>
    <row r="41" spans="1:4" x14ac:dyDescent="0.3">
      <c r="A41" s="143"/>
      <c r="B41" s="143"/>
      <c r="C41" s="143"/>
      <c r="D41" s="143"/>
    </row>
    <row r="42" spans="1:4" ht="28.2" x14ac:dyDescent="0.3">
      <c r="A42" s="215" t="s">
        <v>517</v>
      </c>
      <c r="B42" s="216" t="s">
        <v>463</v>
      </c>
      <c r="C42" s="217" t="s">
        <v>589</v>
      </c>
      <c r="D42" s="217" t="s">
        <v>590</v>
      </c>
    </row>
    <row r="43" spans="1:4" x14ac:dyDescent="0.3">
      <c r="A43" s="224" t="s">
        <v>607</v>
      </c>
      <c r="B43" s="219" t="s">
        <v>61</v>
      </c>
      <c r="C43" s="220"/>
      <c r="D43" s="220"/>
    </row>
    <row r="44" spans="1:4" x14ac:dyDescent="0.3">
      <c r="A44" s="221" t="s">
        <v>592</v>
      </c>
      <c r="B44" s="221" t="s">
        <v>61</v>
      </c>
      <c r="C44" s="220"/>
      <c r="D44" s="220"/>
    </row>
    <row r="45" spans="1:4" x14ac:dyDescent="0.3">
      <c r="A45" s="218" t="s">
        <v>60</v>
      </c>
      <c r="B45" s="219" t="s">
        <v>59</v>
      </c>
      <c r="C45" s="220"/>
      <c r="D45" s="220"/>
    </row>
    <row r="46" spans="1:4" x14ac:dyDescent="0.3">
      <c r="A46" s="224" t="s">
        <v>608</v>
      </c>
      <c r="B46" s="219" t="s">
        <v>57</v>
      </c>
      <c r="C46" s="220"/>
      <c r="D46" s="220"/>
    </row>
    <row r="47" spans="1:4" x14ac:dyDescent="0.3">
      <c r="A47" s="221" t="s">
        <v>592</v>
      </c>
      <c r="B47" s="221" t="s">
        <v>57</v>
      </c>
      <c r="C47" s="220"/>
      <c r="D47" s="220"/>
    </row>
    <row r="48" spans="1:4" x14ac:dyDescent="0.3">
      <c r="A48" s="222" t="s">
        <v>56</v>
      </c>
      <c r="B48" s="223" t="s">
        <v>55</v>
      </c>
      <c r="C48" s="220"/>
      <c r="D48" s="220"/>
    </row>
    <row r="49" spans="1:4" x14ac:dyDescent="0.3">
      <c r="A49" s="218" t="s">
        <v>609</v>
      </c>
      <c r="B49" s="219" t="s">
        <v>53</v>
      </c>
      <c r="C49" s="220"/>
      <c r="D49" s="220"/>
    </row>
    <row r="50" spans="1:4" x14ac:dyDescent="0.3">
      <c r="A50" s="221" t="s">
        <v>597</v>
      </c>
      <c r="B50" s="221" t="s">
        <v>53</v>
      </c>
      <c r="C50" s="220"/>
      <c r="D50" s="220"/>
    </row>
    <row r="51" spans="1:4" x14ac:dyDescent="0.3">
      <c r="A51" s="224" t="s">
        <v>610</v>
      </c>
      <c r="B51" s="219" t="s">
        <v>51</v>
      </c>
      <c r="C51" s="220"/>
      <c r="D51" s="220"/>
    </row>
    <row r="52" spans="1:4" x14ac:dyDescent="0.3">
      <c r="A52" s="219" t="s">
        <v>611</v>
      </c>
      <c r="B52" s="219" t="s">
        <v>49</v>
      </c>
      <c r="C52" s="220"/>
      <c r="D52" s="220"/>
    </row>
    <row r="53" spans="1:4" x14ac:dyDescent="0.3">
      <c r="A53" s="221" t="s">
        <v>598</v>
      </c>
      <c r="B53" s="221" t="s">
        <v>49</v>
      </c>
      <c r="C53" s="220"/>
      <c r="D53" s="220"/>
    </row>
    <row r="54" spans="1:4" x14ac:dyDescent="0.3">
      <c r="A54" s="224" t="s">
        <v>612</v>
      </c>
      <c r="B54" s="219" t="s">
        <v>47</v>
      </c>
      <c r="C54" s="220"/>
      <c r="D54" s="220"/>
    </row>
    <row r="55" spans="1:4" x14ac:dyDescent="0.3">
      <c r="A55" s="225" t="s">
        <v>46</v>
      </c>
      <c r="B55" s="223" t="s">
        <v>45</v>
      </c>
      <c r="C55" s="220"/>
      <c r="D55" s="220"/>
    </row>
    <row r="56" spans="1:4" x14ac:dyDescent="0.3">
      <c r="A56" s="225" t="s">
        <v>36</v>
      </c>
      <c r="B56" s="223" t="s">
        <v>35</v>
      </c>
      <c r="C56" s="220"/>
      <c r="D56" s="220"/>
    </row>
    <row r="57" spans="1:4" x14ac:dyDescent="0.3">
      <c r="A57" s="225" t="s">
        <v>34</v>
      </c>
      <c r="B57" s="223" t="s">
        <v>33</v>
      </c>
      <c r="C57" s="220"/>
      <c r="D57" s="220"/>
    </row>
    <row r="58" spans="1:4" x14ac:dyDescent="0.3">
      <c r="A58" s="225" t="s">
        <v>613</v>
      </c>
      <c r="B58" s="223" t="s">
        <v>29</v>
      </c>
      <c r="C58" s="220"/>
      <c r="D58" s="220"/>
    </row>
    <row r="59" spans="1:4" x14ac:dyDescent="0.3">
      <c r="A59" s="222" t="s">
        <v>614</v>
      </c>
      <c r="B59" s="223" t="s">
        <v>27</v>
      </c>
      <c r="C59" s="220"/>
      <c r="D59" s="220"/>
    </row>
    <row r="60" spans="1:4" x14ac:dyDescent="0.3">
      <c r="A60" s="223" t="s">
        <v>615</v>
      </c>
      <c r="B60" s="223" t="s">
        <v>27</v>
      </c>
      <c r="C60" s="220"/>
      <c r="D60" s="220"/>
    </row>
    <row r="61" spans="1:4" x14ac:dyDescent="0.3">
      <c r="A61" s="228" t="s">
        <v>20</v>
      </c>
      <c r="B61" s="191" t="s">
        <v>19</v>
      </c>
      <c r="C61" s="227"/>
      <c r="D61" s="227"/>
    </row>
    <row r="62" spans="1:4" x14ac:dyDescent="0.3">
      <c r="A62" s="218" t="s">
        <v>18</v>
      </c>
      <c r="B62" s="219" t="s">
        <v>17</v>
      </c>
      <c r="C62" s="220"/>
      <c r="D62" s="220"/>
    </row>
    <row r="63" spans="1:4" x14ac:dyDescent="0.3">
      <c r="A63" s="219" t="s">
        <v>16</v>
      </c>
      <c r="B63" s="219" t="s">
        <v>15</v>
      </c>
      <c r="C63" s="220"/>
      <c r="D63" s="220"/>
    </row>
    <row r="64" spans="1:4" x14ac:dyDescent="0.3">
      <c r="A64" s="224" t="s">
        <v>14</v>
      </c>
      <c r="B64" s="219" t="s">
        <v>13</v>
      </c>
      <c r="C64" s="220"/>
      <c r="D64" s="220"/>
    </row>
    <row r="65" spans="1:4" x14ac:dyDescent="0.3">
      <c r="A65" s="224" t="s">
        <v>616</v>
      </c>
      <c r="B65" s="219" t="s">
        <v>11</v>
      </c>
      <c r="C65" s="220"/>
      <c r="D65" s="220"/>
    </row>
    <row r="66" spans="1:4" x14ac:dyDescent="0.3">
      <c r="A66" s="221" t="s">
        <v>604</v>
      </c>
      <c r="B66" s="221" t="s">
        <v>11</v>
      </c>
      <c r="C66" s="220"/>
      <c r="D66" s="220"/>
    </row>
    <row r="67" spans="1:4" x14ac:dyDescent="0.3">
      <c r="A67" s="221" t="s">
        <v>605</v>
      </c>
      <c r="B67" s="221" t="s">
        <v>11</v>
      </c>
      <c r="C67" s="220"/>
      <c r="D67" s="220"/>
    </row>
    <row r="68" spans="1:4" x14ac:dyDescent="0.3">
      <c r="A68" s="223" t="s">
        <v>606</v>
      </c>
      <c r="B68" s="223" t="s">
        <v>11</v>
      </c>
      <c r="C68" s="220"/>
      <c r="D68" s="220"/>
    </row>
    <row r="69" spans="1:4" x14ac:dyDescent="0.3">
      <c r="A69" s="226" t="s">
        <v>8</v>
      </c>
      <c r="B69" s="191" t="s">
        <v>7</v>
      </c>
      <c r="C69" s="227"/>
      <c r="D69" s="227"/>
    </row>
    <row r="70" spans="1:4" x14ac:dyDescent="0.3">
      <c r="A70" s="143"/>
      <c r="B70" s="143"/>
      <c r="C70" s="143"/>
      <c r="D70" s="14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780" t="s">
        <v>678</v>
      </c>
      <c r="B1" s="782"/>
      <c r="C1" s="782"/>
      <c r="D1" s="782"/>
      <c r="E1" s="782"/>
      <c r="F1" s="782"/>
    </row>
    <row r="2" spans="1:6" ht="24.75" customHeight="1" x14ac:dyDescent="0.3">
      <c r="A2" s="840" t="s">
        <v>617</v>
      </c>
      <c r="B2" s="834"/>
      <c r="C2" s="834"/>
      <c r="D2" s="834"/>
      <c r="E2" s="834"/>
      <c r="F2" s="834"/>
    </row>
    <row r="3" spans="1:6" ht="17.399999999999999" x14ac:dyDescent="0.3">
      <c r="A3" s="229"/>
      <c r="B3" s="230"/>
      <c r="C3" s="230"/>
      <c r="D3" s="230"/>
      <c r="E3" s="230"/>
      <c r="F3" s="230"/>
    </row>
    <row r="4" spans="1:6" x14ac:dyDescent="0.3">
      <c r="A4" s="204" t="s">
        <v>566</v>
      </c>
      <c r="B4" s="143"/>
      <c r="C4" s="143"/>
      <c r="D4" s="143"/>
      <c r="E4" s="143"/>
      <c r="F4" s="143"/>
    </row>
    <row r="5" spans="1:6" ht="26.4" x14ac:dyDescent="0.3">
      <c r="A5" s="206" t="s">
        <v>517</v>
      </c>
      <c r="B5" s="186" t="s">
        <v>463</v>
      </c>
      <c r="C5" s="231" t="s">
        <v>480</v>
      </c>
      <c r="D5" s="231" t="s">
        <v>479</v>
      </c>
      <c r="E5" s="231" t="s">
        <v>478</v>
      </c>
      <c r="F5" s="232" t="s">
        <v>477</v>
      </c>
    </row>
    <row r="6" spans="1:6" x14ac:dyDescent="0.3">
      <c r="A6" s="233" t="s">
        <v>618</v>
      </c>
      <c r="B6" s="234" t="s">
        <v>244</v>
      </c>
      <c r="C6" s="189">
        <v>52633</v>
      </c>
      <c r="D6" s="189">
        <v>93333</v>
      </c>
      <c r="E6" s="189">
        <v>9520</v>
      </c>
      <c r="F6" s="189">
        <f>SUM(C6:E6)</f>
        <v>155486</v>
      </c>
    </row>
    <row r="7" spans="1:6" x14ac:dyDescent="0.3">
      <c r="A7" s="233" t="s">
        <v>619</v>
      </c>
      <c r="B7" s="234" t="s">
        <v>244</v>
      </c>
      <c r="C7" s="189">
        <v>0</v>
      </c>
      <c r="D7" s="189">
        <v>0</v>
      </c>
      <c r="E7" s="189">
        <v>0</v>
      </c>
      <c r="F7" s="189">
        <f>SUM(C7:E7)</f>
        <v>0</v>
      </c>
    </row>
    <row r="8" spans="1:6" ht="21.75" customHeight="1" x14ac:dyDescent="0.3">
      <c r="A8" s="206" t="s">
        <v>620</v>
      </c>
      <c r="B8" s="206"/>
      <c r="C8" s="235">
        <f>SUM(C6:C7)</f>
        <v>52633</v>
      </c>
      <c r="D8" s="235">
        <f>SUM(D6:D7)</f>
        <v>93333</v>
      </c>
      <c r="E8" s="235">
        <f>SUM(E6:E7)</f>
        <v>9520</v>
      </c>
      <c r="F8" s="235">
        <f>SUM(F6:F7)</f>
        <v>155486</v>
      </c>
    </row>
    <row r="9" spans="1:6" x14ac:dyDescent="0.3">
      <c r="A9" s="143"/>
      <c r="B9" s="143"/>
      <c r="C9" s="143"/>
      <c r="D9" s="143"/>
      <c r="E9" s="143"/>
      <c r="F9" s="143"/>
    </row>
    <row r="10" spans="1:6" x14ac:dyDescent="0.3">
      <c r="A10" s="143"/>
      <c r="B10" s="143"/>
      <c r="C10" s="236"/>
      <c r="D10" s="236"/>
      <c r="E10" s="143"/>
      <c r="F10" s="143"/>
    </row>
    <row r="11" spans="1:6" x14ac:dyDescent="0.3">
      <c r="F11" s="190"/>
    </row>
    <row r="12" spans="1:6" x14ac:dyDescent="0.3">
      <c r="C12" s="190"/>
      <c r="D12" s="190"/>
      <c r="E12" s="190"/>
      <c r="F12" s="19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780" t="s">
        <v>678</v>
      </c>
      <c r="B1" s="781"/>
      <c r="C1" s="781"/>
    </row>
    <row r="2" spans="1:3" ht="22.5" customHeight="1" x14ac:dyDescent="0.3">
      <c r="A2" s="780" t="s">
        <v>629</v>
      </c>
      <c r="B2" s="781"/>
      <c r="C2" s="781"/>
    </row>
    <row r="3" spans="1:3" ht="15" customHeight="1" x14ac:dyDescent="0.3">
      <c r="A3" s="114"/>
    </row>
    <row r="5" spans="1:3" ht="26.4" x14ac:dyDescent="0.3">
      <c r="A5" s="262" t="s">
        <v>197</v>
      </c>
      <c r="B5" s="263" t="s">
        <v>622</v>
      </c>
      <c r="C5" s="231" t="s">
        <v>481</v>
      </c>
    </row>
    <row r="6" spans="1:3" x14ac:dyDescent="0.3">
      <c r="A6" s="264" t="s">
        <v>160</v>
      </c>
      <c r="B6" s="265" t="s">
        <v>159</v>
      </c>
      <c r="C6" s="266"/>
    </row>
    <row r="7" spans="1:3" x14ac:dyDescent="0.3">
      <c r="A7" s="264" t="s">
        <v>158</v>
      </c>
      <c r="B7" s="265" t="s">
        <v>157</v>
      </c>
      <c r="C7" s="266"/>
    </row>
    <row r="8" spans="1:3" x14ac:dyDescent="0.3">
      <c r="A8" s="267" t="s">
        <v>630</v>
      </c>
      <c r="B8" s="268" t="s">
        <v>155</v>
      </c>
      <c r="C8" s="269">
        <v>13000</v>
      </c>
    </row>
    <row r="9" spans="1:3" x14ac:dyDescent="0.3">
      <c r="A9" s="267" t="s">
        <v>631</v>
      </c>
      <c r="B9" s="268" t="s">
        <v>155</v>
      </c>
      <c r="C9" s="269">
        <v>3000</v>
      </c>
    </row>
    <row r="10" spans="1:3" x14ac:dyDescent="0.3">
      <c r="A10" s="270" t="s">
        <v>156</v>
      </c>
      <c r="B10" s="271" t="s">
        <v>155</v>
      </c>
      <c r="C10" s="272">
        <f>SUM(C8:C9)</f>
        <v>16000</v>
      </c>
    </row>
    <row r="11" spans="1:3" x14ac:dyDescent="0.3">
      <c r="A11" s="273" t="s">
        <v>632</v>
      </c>
      <c r="B11" s="265" t="s">
        <v>153</v>
      </c>
      <c r="C11" s="266">
        <v>28000</v>
      </c>
    </row>
    <row r="12" spans="1:3" x14ac:dyDescent="0.3">
      <c r="A12" s="264" t="s">
        <v>152</v>
      </c>
      <c r="B12" s="265" t="s">
        <v>151</v>
      </c>
      <c r="C12" s="266"/>
    </row>
    <row r="13" spans="1:3" x14ac:dyDescent="0.3">
      <c r="A13" s="264" t="s">
        <v>150</v>
      </c>
      <c r="B13" s="265" t="s">
        <v>149</v>
      </c>
      <c r="C13" s="266"/>
    </row>
    <row r="14" spans="1:3" x14ac:dyDescent="0.3">
      <c r="A14" s="264" t="s">
        <v>148</v>
      </c>
      <c r="B14" s="265" t="s">
        <v>147</v>
      </c>
      <c r="C14" s="266">
        <v>6000</v>
      </c>
    </row>
    <row r="15" spans="1:3" x14ac:dyDescent="0.3">
      <c r="A15" s="273" t="s">
        <v>146</v>
      </c>
      <c r="B15" s="265" t="s">
        <v>145</v>
      </c>
      <c r="C15" s="266">
        <v>5150</v>
      </c>
    </row>
    <row r="16" spans="1:3" x14ac:dyDescent="0.3">
      <c r="A16" s="270" t="s">
        <v>144</v>
      </c>
      <c r="B16" s="271" t="s">
        <v>143</v>
      </c>
      <c r="C16" s="272">
        <f>SUM(C11:C15)</f>
        <v>39150</v>
      </c>
    </row>
    <row r="17" spans="1:3" ht="26.4" x14ac:dyDescent="0.3">
      <c r="A17" s="274" t="s">
        <v>633</v>
      </c>
      <c r="B17" s="271" t="s">
        <v>141</v>
      </c>
      <c r="C17" s="272">
        <v>1900</v>
      </c>
    </row>
    <row r="18" spans="1:3" ht="21.75" customHeight="1" x14ac:dyDescent="0.3">
      <c r="A18" s="275" t="s">
        <v>140</v>
      </c>
      <c r="B18" s="276" t="s">
        <v>139</v>
      </c>
      <c r="C18" s="27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X246"/>
  <sheetViews>
    <sheetView zoomScaleNormal="100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B249" sqref="B249"/>
    </sheetView>
  </sheetViews>
  <sheetFormatPr defaultRowHeight="13.2" x14ac:dyDescent="0.3"/>
  <cols>
    <col min="1" max="1" width="46.88671875" style="34" customWidth="1"/>
    <col min="2" max="2" width="8.88671875" style="1" bestFit="1" customWidth="1"/>
    <col min="3" max="3" width="9.6640625" style="33" customWidth="1"/>
    <col min="4" max="4" width="5.5546875" style="33" customWidth="1"/>
    <col min="5" max="5" width="4.88671875" style="33" customWidth="1"/>
    <col min="6" max="6" width="10.109375" style="34" customWidth="1"/>
    <col min="7" max="7" width="12" style="33" customWidth="1"/>
    <col min="8" max="8" width="7.6640625" style="33" customWidth="1"/>
    <col min="9" max="9" width="6.109375" style="33" customWidth="1"/>
    <col min="10" max="10" width="11.109375" style="34" customWidth="1"/>
    <col min="11" max="13" width="10.6640625" style="33" customWidth="1"/>
    <col min="14" max="14" width="16.6640625" style="34" customWidth="1"/>
    <col min="15" max="17" width="10.6640625" style="33" customWidth="1"/>
    <col min="18" max="18" width="16.6640625" style="34" customWidth="1"/>
    <col min="19" max="21" width="10.6640625" style="33" hidden="1" customWidth="1"/>
    <col min="22" max="22" width="16.6640625" style="34" hidden="1" customWidth="1"/>
    <col min="23" max="25" width="10.6640625" style="33" hidden="1" customWidth="1"/>
    <col min="26" max="26" width="16.6640625" style="34" hidden="1" customWidth="1"/>
    <col min="27" max="29" width="10.6640625" style="33" hidden="1" customWidth="1"/>
    <col min="30" max="30" width="16.6640625" style="34" hidden="1" customWidth="1"/>
    <col min="31" max="33" width="10.6640625" style="33" hidden="1" customWidth="1"/>
    <col min="34" max="34" width="16.6640625" style="34" hidden="1" customWidth="1"/>
    <col min="35" max="37" width="10.6640625" style="33" hidden="1" customWidth="1"/>
    <col min="38" max="38" width="16.6640625" style="34" hidden="1" customWidth="1"/>
    <col min="39" max="41" width="10.6640625" style="33" hidden="1" customWidth="1"/>
    <col min="42" max="42" width="16.6640625" style="34" hidden="1" customWidth="1"/>
    <col min="43" max="45" width="10.6640625" style="33" hidden="1" customWidth="1"/>
    <col min="46" max="46" width="16.6640625" style="34" hidden="1" customWidth="1"/>
    <col min="47" max="49" width="10.6640625" style="33" hidden="1" customWidth="1"/>
    <col min="50" max="50" width="16.6640625" style="34" hidden="1" customWidth="1"/>
    <col min="51" max="252" width="9.109375" style="31"/>
    <col min="253" max="253" width="39.44140625" style="31" customWidth="1"/>
    <col min="254" max="254" width="8.88671875" style="31" bestFit="1" customWidth="1"/>
    <col min="255" max="255" width="9.88671875" style="31" bestFit="1" customWidth="1"/>
    <col min="256" max="263" width="8.6640625" style="31" customWidth="1"/>
    <col min="264" max="508" width="9.109375" style="31"/>
    <col min="509" max="509" width="39.44140625" style="31" customWidth="1"/>
    <col min="510" max="510" width="8.88671875" style="31" bestFit="1" customWidth="1"/>
    <col min="511" max="511" width="9.88671875" style="31" bestFit="1" customWidth="1"/>
    <col min="512" max="519" width="8.6640625" style="31" customWidth="1"/>
    <col min="520" max="764" width="9.109375" style="31"/>
    <col min="765" max="765" width="39.44140625" style="31" customWidth="1"/>
    <col min="766" max="766" width="8.88671875" style="31" bestFit="1" customWidth="1"/>
    <col min="767" max="767" width="9.88671875" style="31" bestFit="1" customWidth="1"/>
    <col min="768" max="775" width="8.6640625" style="31" customWidth="1"/>
    <col min="776" max="1020" width="9.109375" style="31"/>
    <col min="1021" max="1021" width="39.44140625" style="31" customWidth="1"/>
    <col min="1022" max="1022" width="8.88671875" style="31" bestFit="1" customWidth="1"/>
    <col min="1023" max="1023" width="9.88671875" style="31" bestFit="1" customWidth="1"/>
    <col min="1024" max="1031" width="8.6640625" style="31" customWidth="1"/>
    <col min="1032" max="1276" width="9.109375" style="31"/>
    <col min="1277" max="1277" width="39.44140625" style="31" customWidth="1"/>
    <col min="1278" max="1278" width="8.88671875" style="31" bestFit="1" customWidth="1"/>
    <col min="1279" max="1279" width="9.88671875" style="31" bestFit="1" customWidth="1"/>
    <col min="1280" max="1287" width="8.6640625" style="31" customWidth="1"/>
    <col min="1288" max="1532" width="9.109375" style="31"/>
    <col min="1533" max="1533" width="39.44140625" style="31" customWidth="1"/>
    <col min="1534" max="1534" width="8.88671875" style="31" bestFit="1" customWidth="1"/>
    <col min="1535" max="1535" width="9.88671875" style="31" bestFit="1" customWidth="1"/>
    <col min="1536" max="1543" width="8.6640625" style="31" customWidth="1"/>
    <col min="1544" max="1788" width="9.109375" style="31"/>
    <col min="1789" max="1789" width="39.44140625" style="31" customWidth="1"/>
    <col min="1790" max="1790" width="8.88671875" style="31" bestFit="1" customWidth="1"/>
    <col min="1791" max="1791" width="9.88671875" style="31" bestFit="1" customWidth="1"/>
    <col min="1792" max="1799" width="8.6640625" style="31" customWidth="1"/>
    <col min="1800" max="2044" width="9.109375" style="31"/>
    <col min="2045" max="2045" width="39.44140625" style="31" customWidth="1"/>
    <col min="2046" max="2046" width="8.88671875" style="31" bestFit="1" customWidth="1"/>
    <col min="2047" max="2047" width="9.88671875" style="31" bestFit="1" customWidth="1"/>
    <col min="2048" max="2055" width="8.6640625" style="31" customWidth="1"/>
    <col min="2056" max="2300" width="9.109375" style="31"/>
    <col min="2301" max="2301" width="39.44140625" style="31" customWidth="1"/>
    <col min="2302" max="2302" width="8.88671875" style="31" bestFit="1" customWidth="1"/>
    <col min="2303" max="2303" width="9.88671875" style="31" bestFit="1" customWidth="1"/>
    <col min="2304" max="2311" width="8.6640625" style="31" customWidth="1"/>
    <col min="2312" max="2556" width="9.109375" style="31"/>
    <col min="2557" max="2557" width="39.44140625" style="31" customWidth="1"/>
    <col min="2558" max="2558" width="8.88671875" style="31" bestFit="1" customWidth="1"/>
    <col min="2559" max="2559" width="9.88671875" style="31" bestFit="1" customWidth="1"/>
    <col min="2560" max="2567" width="8.6640625" style="31" customWidth="1"/>
    <col min="2568" max="2812" width="9.109375" style="31"/>
    <col min="2813" max="2813" width="39.44140625" style="31" customWidth="1"/>
    <col min="2814" max="2814" width="8.88671875" style="31" bestFit="1" customWidth="1"/>
    <col min="2815" max="2815" width="9.88671875" style="31" bestFit="1" customWidth="1"/>
    <col min="2816" max="2823" width="8.6640625" style="31" customWidth="1"/>
    <col min="2824" max="3068" width="9.109375" style="31"/>
    <col min="3069" max="3069" width="39.44140625" style="31" customWidth="1"/>
    <col min="3070" max="3070" width="8.88671875" style="31" bestFit="1" customWidth="1"/>
    <col min="3071" max="3071" width="9.88671875" style="31" bestFit="1" customWidth="1"/>
    <col min="3072" max="3079" width="8.6640625" style="31" customWidth="1"/>
    <col min="3080" max="3324" width="9.109375" style="31"/>
    <col min="3325" max="3325" width="39.44140625" style="31" customWidth="1"/>
    <col min="3326" max="3326" width="8.88671875" style="31" bestFit="1" customWidth="1"/>
    <col min="3327" max="3327" width="9.88671875" style="31" bestFit="1" customWidth="1"/>
    <col min="3328" max="3335" width="8.6640625" style="31" customWidth="1"/>
    <col min="3336" max="3580" width="9.109375" style="31"/>
    <col min="3581" max="3581" width="39.44140625" style="31" customWidth="1"/>
    <col min="3582" max="3582" width="8.88671875" style="31" bestFit="1" customWidth="1"/>
    <col min="3583" max="3583" width="9.88671875" style="31" bestFit="1" customWidth="1"/>
    <col min="3584" max="3591" width="8.6640625" style="31" customWidth="1"/>
    <col min="3592" max="3836" width="9.109375" style="31"/>
    <col min="3837" max="3837" width="39.44140625" style="31" customWidth="1"/>
    <col min="3838" max="3838" width="8.88671875" style="31" bestFit="1" customWidth="1"/>
    <col min="3839" max="3839" width="9.88671875" style="31" bestFit="1" customWidth="1"/>
    <col min="3840" max="3847" width="8.6640625" style="31" customWidth="1"/>
    <col min="3848" max="4092" width="9.109375" style="31"/>
    <col min="4093" max="4093" width="39.44140625" style="31" customWidth="1"/>
    <col min="4094" max="4094" width="8.88671875" style="31" bestFit="1" customWidth="1"/>
    <col min="4095" max="4095" width="9.88671875" style="31" bestFit="1" customWidth="1"/>
    <col min="4096" max="4103" width="8.6640625" style="31" customWidth="1"/>
    <col min="4104" max="4348" width="9.109375" style="31"/>
    <col min="4349" max="4349" width="39.44140625" style="31" customWidth="1"/>
    <col min="4350" max="4350" width="8.88671875" style="31" bestFit="1" customWidth="1"/>
    <col min="4351" max="4351" width="9.88671875" style="31" bestFit="1" customWidth="1"/>
    <col min="4352" max="4359" width="8.6640625" style="31" customWidth="1"/>
    <col min="4360" max="4604" width="9.109375" style="31"/>
    <col min="4605" max="4605" width="39.44140625" style="31" customWidth="1"/>
    <col min="4606" max="4606" width="8.88671875" style="31" bestFit="1" customWidth="1"/>
    <col min="4607" max="4607" width="9.88671875" style="31" bestFit="1" customWidth="1"/>
    <col min="4608" max="4615" width="8.6640625" style="31" customWidth="1"/>
    <col min="4616" max="4860" width="9.109375" style="31"/>
    <col min="4861" max="4861" width="39.44140625" style="31" customWidth="1"/>
    <col min="4862" max="4862" width="8.88671875" style="31" bestFit="1" customWidth="1"/>
    <col min="4863" max="4863" width="9.88671875" style="31" bestFit="1" customWidth="1"/>
    <col min="4864" max="4871" width="8.6640625" style="31" customWidth="1"/>
    <col min="4872" max="5116" width="9.109375" style="31"/>
    <col min="5117" max="5117" width="39.44140625" style="31" customWidth="1"/>
    <col min="5118" max="5118" width="8.88671875" style="31" bestFit="1" customWidth="1"/>
    <col min="5119" max="5119" width="9.88671875" style="31" bestFit="1" customWidth="1"/>
    <col min="5120" max="5127" width="8.6640625" style="31" customWidth="1"/>
    <col min="5128" max="5372" width="9.109375" style="31"/>
    <col min="5373" max="5373" width="39.44140625" style="31" customWidth="1"/>
    <col min="5374" max="5374" width="8.88671875" style="31" bestFit="1" customWidth="1"/>
    <col min="5375" max="5375" width="9.88671875" style="31" bestFit="1" customWidth="1"/>
    <col min="5376" max="5383" width="8.6640625" style="31" customWidth="1"/>
    <col min="5384" max="5628" width="9.109375" style="31"/>
    <col min="5629" max="5629" width="39.44140625" style="31" customWidth="1"/>
    <col min="5630" max="5630" width="8.88671875" style="31" bestFit="1" customWidth="1"/>
    <col min="5631" max="5631" width="9.88671875" style="31" bestFit="1" customWidth="1"/>
    <col min="5632" max="5639" width="8.6640625" style="31" customWidth="1"/>
    <col min="5640" max="5884" width="9.109375" style="31"/>
    <col min="5885" max="5885" width="39.44140625" style="31" customWidth="1"/>
    <col min="5886" max="5886" width="8.88671875" style="31" bestFit="1" customWidth="1"/>
    <col min="5887" max="5887" width="9.88671875" style="31" bestFit="1" customWidth="1"/>
    <col min="5888" max="5895" width="8.6640625" style="31" customWidth="1"/>
    <col min="5896" max="6140" width="9.109375" style="31"/>
    <col min="6141" max="6141" width="39.44140625" style="31" customWidth="1"/>
    <col min="6142" max="6142" width="8.88671875" style="31" bestFit="1" customWidth="1"/>
    <col min="6143" max="6143" width="9.88671875" style="31" bestFit="1" customWidth="1"/>
    <col min="6144" max="6151" width="8.6640625" style="31" customWidth="1"/>
    <col min="6152" max="6396" width="9.109375" style="31"/>
    <col min="6397" max="6397" width="39.44140625" style="31" customWidth="1"/>
    <col min="6398" max="6398" width="8.88671875" style="31" bestFit="1" customWidth="1"/>
    <col min="6399" max="6399" width="9.88671875" style="31" bestFit="1" customWidth="1"/>
    <col min="6400" max="6407" width="8.6640625" style="31" customWidth="1"/>
    <col min="6408" max="6652" width="9.109375" style="31"/>
    <col min="6653" max="6653" width="39.44140625" style="31" customWidth="1"/>
    <col min="6654" max="6654" width="8.88671875" style="31" bestFit="1" customWidth="1"/>
    <col min="6655" max="6655" width="9.88671875" style="31" bestFit="1" customWidth="1"/>
    <col min="6656" max="6663" width="8.6640625" style="31" customWidth="1"/>
    <col min="6664" max="6908" width="9.109375" style="31"/>
    <col min="6909" max="6909" width="39.44140625" style="31" customWidth="1"/>
    <col min="6910" max="6910" width="8.88671875" style="31" bestFit="1" customWidth="1"/>
    <col min="6911" max="6911" width="9.88671875" style="31" bestFit="1" customWidth="1"/>
    <col min="6912" max="6919" width="8.6640625" style="31" customWidth="1"/>
    <col min="6920" max="7164" width="9.109375" style="31"/>
    <col min="7165" max="7165" width="39.44140625" style="31" customWidth="1"/>
    <col min="7166" max="7166" width="8.88671875" style="31" bestFit="1" customWidth="1"/>
    <col min="7167" max="7167" width="9.88671875" style="31" bestFit="1" customWidth="1"/>
    <col min="7168" max="7175" width="8.6640625" style="31" customWidth="1"/>
    <col min="7176" max="7420" width="9.109375" style="31"/>
    <col min="7421" max="7421" width="39.44140625" style="31" customWidth="1"/>
    <col min="7422" max="7422" width="8.88671875" style="31" bestFit="1" customWidth="1"/>
    <col min="7423" max="7423" width="9.88671875" style="31" bestFit="1" customWidth="1"/>
    <col min="7424" max="7431" width="8.6640625" style="31" customWidth="1"/>
    <col min="7432" max="7676" width="9.109375" style="31"/>
    <col min="7677" max="7677" width="39.44140625" style="31" customWidth="1"/>
    <col min="7678" max="7678" width="8.88671875" style="31" bestFit="1" customWidth="1"/>
    <col min="7679" max="7679" width="9.88671875" style="31" bestFit="1" customWidth="1"/>
    <col min="7680" max="7687" width="8.6640625" style="31" customWidth="1"/>
    <col min="7688" max="7932" width="9.109375" style="31"/>
    <col min="7933" max="7933" width="39.44140625" style="31" customWidth="1"/>
    <col min="7934" max="7934" width="8.88671875" style="31" bestFit="1" customWidth="1"/>
    <col min="7935" max="7935" width="9.88671875" style="31" bestFit="1" customWidth="1"/>
    <col min="7936" max="7943" width="8.6640625" style="31" customWidth="1"/>
    <col min="7944" max="8188" width="9.109375" style="31"/>
    <col min="8189" max="8189" width="39.44140625" style="31" customWidth="1"/>
    <col min="8190" max="8190" width="8.88671875" style="31" bestFit="1" customWidth="1"/>
    <col min="8191" max="8191" width="9.88671875" style="31" bestFit="1" customWidth="1"/>
    <col min="8192" max="8199" width="8.6640625" style="31" customWidth="1"/>
    <col min="8200" max="8444" width="9.109375" style="31"/>
    <col min="8445" max="8445" width="39.44140625" style="31" customWidth="1"/>
    <col min="8446" max="8446" width="8.88671875" style="31" bestFit="1" customWidth="1"/>
    <col min="8447" max="8447" width="9.88671875" style="31" bestFit="1" customWidth="1"/>
    <col min="8448" max="8455" width="8.6640625" style="31" customWidth="1"/>
    <col min="8456" max="8700" width="9.109375" style="31"/>
    <col min="8701" max="8701" width="39.44140625" style="31" customWidth="1"/>
    <col min="8702" max="8702" width="8.88671875" style="31" bestFit="1" customWidth="1"/>
    <col min="8703" max="8703" width="9.88671875" style="31" bestFit="1" customWidth="1"/>
    <col min="8704" max="8711" width="8.6640625" style="31" customWidth="1"/>
    <col min="8712" max="8956" width="9.109375" style="31"/>
    <col min="8957" max="8957" width="39.44140625" style="31" customWidth="1"/>
    <col min="8958" max="8958" width="8.88671875" style="31" bestFit="1" customWidth="1"/>
    <col min="8959" max="8959" width="9.88671875" style="31" bestFit="1" customWidth="1"/>
    <col min="8960" max="8967" width="8.6640625" style="31" customWidth="1"/>
    <col min="8968" max="9212" width="9.109375" style="31"/>
    <col min="9213" max="9213" width="39.44140625" style="31" customWidth="1"/>
    <col min="9214" max="9214" width="8.88671875" style="31" bestFit="1" customWidth="1"/>
    <col min="9215" max="9215" width="9.88671875" style="31" bestFit="1" customWidth="1"/>
    <col min="9216" max="9223" width="8.6640625" style="31" customWidth="1"/>
    <col min="9224" max="9468" width="9.109375" style="31"/>
    <col min="9469" max="9469" width="39.44140625" style="31" customWidth="1"/>
    <col min="9470" max="9470" width="8.88671875" style="31" bestFit="1" customWidth="1"/>
    <col min="9471" max="9471" width="9.88671875" style="31" bestFit="1" customWidth="1"/>
    <col min="9472" max="9479" width="8.6640625" style="31" customWidth="1"/>
    <col min="9480" max="9724" width="9.109375" style="31"/>
    <col min="9725" max="9725" width="39.44140625" style="31" customWidth="1"/>
    <col min="9726" max="9726" width="8.88671875" style="31" bestFit="1" customWidth="1"/>
    <col min="9727" max="9727" width="9.88671875" style="31" bestFit="1" customWidth="1"/>
    <col min="9728" max="9735" width="8.6640625" style="31" customWidth="1"/>
    <col min="9736" max="9980" width="9.109375" style="31"/>
    <col min="9981" max="9981" width="39.44140625" style="31" customWidth="1"/>
    <col min="9982" max="9982" width="8.88671875" style="31" bestFit="1" customWidth="1"/>
    <col min="9983" max="9983" width="9.88671875" style="31" bestFit="1" customWidth="1"/>
    <col min="9984" max="9991" width="8.6640625" style="31" customWidth="1"/>
    <col min="9992" max="10236" width="9.109375" style="31"/>
    <col min="10237" max="10237" width="39.44140625" style="31" customWidth="1"/>
    <col min="10238" max="10238" width="8.88671875" style="31" bestFit="1" customWidth="1"/>
    <col min="10239" max="10239" width="9.88671875" style="31" bestFit="1" customWidth="1"/>
    <col min="10240" max="10247" width="8.6640625" style="31" customWidth="1"/>
    <col min="10248" max="10492" width="9.109375" style="31"/>
    <col min="10493" max="10493" width="39.44140625" style="31" customWidth="1"/>
    <col min="10494" max="10494" width="8.88671875" style="31" bestFit="1" customWidth="1"/>
    <col min="10495" max="10495" width="9.88671875" style="31" bestFit="1" customWidth="1"/>
    <col min="10496" max="10503" width="8.6640625" style="31" customWidth="1"/>
    <col min="10504" max="10748" width="9.109375" style="31"/>
    <col min="10749" max="10749" width="39.44140625" style="31" customWidth="1"/>
    <col min="10750" max="10750" width="8.88671875" style="31" bestFit="1" customWidth="1"/>
    <col min="10751" max="10751" width="9.88671875" style="31" bestFit="1" customWidth="1"/>
    <col min="10752" max="10759" width="8.6640625" style="31" customWidth="1"/>
    <col min="10760" max="11004" width="9.109375" style="31"/>
    <col min="11005" max="11005" width="39.44140625" style="31" customWidth="1"/>
    <col min="11006" max="11006" width="8.88671875" style="31" bestFit="1" customWidth="1"/>
    <col min="11007" max="11007" width="9.88671875" style="31" bestFit="1" customWidth="1"/>
    <col min="11008" max="11015" width="8.6640625" style="31" customWidth="1"/>
    <col min="11016" max="11260" width="9.109375" style="31"/>
    <col min="11261" max="11261" width="39.44140625" style="31" customWidth="1"/>
    <col min="11262" max="11262" width="8.88671875" style="31" bestFit="1" customWidth="1"/>
    <col min="11263" max="11263" width="9.88671875" style="31" bestFit="1" customWidth="1"/>
    <col min="11264" max="11271" width="8.6640625" style="31" customWidth="1"/>
    <col min="11272" max="11516" width="9.109375" style="31"/>
    <col min="11517" max="11517" width="39.44140625" style="31" customWidth="1"/>
    <col min="11518" max="11518" width="8.88671875" style="31" bestFit="1" customWidth="1"/>
    <col min="11519" max="11519" width="9.88671875" style="31" bestFit="1" customWidth="1"/>
    <col min="11520" max="11527" width="8.6640625" style="31" customWidth="1"/>
    <col min="11528" max="11772" width="9.109375" style="31"/>
    <col min="11773" max="11773" width="39.44140625" style="31" customWidth="1"/>
    <col min="11774" max="11774" width="8.88671875" style="31" bestFit="1" customWidth="1"/>
    <col min="11775" max="11775" width="9.88671875" style="31" bestFit="1" customWidth="1"/>
    <col min="11776" max="11783" width="8.6640625" style="31" customWidth="1"/>
    <col min="11784" max="12028" width="9.109375" style="31"/>
    <col min="12029" max="12029" width="39.44140625" style="31" customWidth="1"/>
    <col min="12030" max="12030" width="8.88671875" style="31" bestFit="1" customWidth="1"/>
    <col min="12031" max="12031" width="9.88671875" style="31" bestFit="1" customWidth="1"/>
    <col min="12032" max="12039" width="8.6640625" style="31" customWidth="1"/>
    <col min="12040" max="12284" width="9.109375" style="31"/>
    <col min="12285" max="12285" width="39.44140625" style="31" customWidth="1"/>
    <col min="12286" max="12286" width="8.88671875" style="31" bestFit="1" customWidth="1"/>
    <col min="12287" max="12287" width="9.88671875" style="31" bestFit="1" customWidth="1"/>
    <col min="12288" max="12295" width="8.6640625" style="31" customWidth="1"/>
    <col min="12296" max="12540" width="9.109375" style="31"/>
    <col min="12541" max="12541" width="39.44140625" style="31" customWidth="1"/>
    <col min="12542" max="12542" width="8.88671875" style="31" bestFit="1" customWidth="1"/>
    <col min="12543" max="12543" width="9.88671875" style="31" bestFit="1" customWidth="1"/>
    <col min="12544" max="12551" width="8.6640625" style="31" customWidth="1"/>
    <col min="12552" max="12796" width="9.109375" style="31"/>
    <col min="12797" max="12797" width="39.44140625" style="31" customWidth="1"/>
    <col min="12798" max="12798" width="8.88671875" style="31" bestFit="1" customWidth="1"/>
    <col min="12799" max="12799" width="9.88671875" style="31" bestFit="1" customWidth="1"/>
    <col min="12800" max="12807" width="8.6640625" style="31" customWidth="1"/>
    <col min="12808" max="13052" width="9.109375" style="31"/>
    <col min="13053" max="13053" width="39.44140625" style="31" customWidth="1"/>
    <col min="13054" max="13054" width="8.88671875" style="31" bestFit="1" customWidth="1"/>
    <col min="13055" max="13055" width="9.88671875" style="31" bestFit="1" customWidth="1"/>
    <col min="13056" max="13063" width="8.6640625" style="31" customWidth="1"/>
    <col min="13064" max="13308" width="9.109375" style="31"/>
    <col min="13309" max="13309" width="39.44140625" style="31" customWidth="1"/>
    <col min="13310" max="13310" width="8.88671875" style="31" bestFit="1" customWidth="1"/>
    <col min="13311" max="13311" width="9.88671875" style="31" bestFit="1" customWidth="1"/>
    <col min="13312" max="13319" width="8.6640625" style="31" customWidth="1"/>
    <col min="13320" max="13564" width="9.109375" style="31"/>
    <col min="13565" max="13565" width="39.44140625" style="31" customWidth="1"/>
    <col min="13566" max="13566" width="8.88671875" style="31" bestFit="1" customWidth="1"/>
    <col min="13567" max="13567" width="9.88671875" style="31" bestFit="1" customWidth="1"/>
    <col min="13568" max="13575" width="8.6640625" style="31" customWidth="1"/>
    <col min="13576" max="13820" width="9.109375" style="31"/>
    <col min="13821" max="13821" width="39.44140625" style="31" customWidth="1"/>
    <col min="13822" max="13822" width="8.88671875" style="31" bestFit="1" customWidth="1"/>
    <col min="13823" max="13823" width="9.88671875" style="31" bestFit="1" customWidth="1"/>
    <col min="13824" max="13831" width="8.6640625" style="31" customWidth="1"/>
    <col min="13832" max="14076" width="9.109375" style="31"/>
    <col min="14077" max="14077" width="39.44140625" style="31" customWidth="1"/>
    <col min="14078" max="14078" width="8.88671875" style="31" bestFit="1" customWidth="1"/>
    <col min="14079" max="14079" width="9.88671875" style="31" bestFit="1" customWidth="1"/>
    <col min="14080" max="14087" width="8.6640625" style="31" customWidth="1"/>
    <col min="14088" max="14332" width="9.109375" style="31"/>
    <col min="14333" max="14333" width="39.44140625" style="31" customWidth="1"/>
    <col min="14334" max="14334" width="8.88671875" style="31" bestFit="1" customWidth="1"/>
    <col min="14335" max="14335" width="9.88671875" style="31" bestFit="1" customWidth="1"/>
    <col min="14336" max="14343" width="8.6640625" style="31" customWidth="1"/>
    <col min="14344" max="14588" width="9.109375" style="31"/>
    <col min="14589" max="14589" width="39.44140625" style="31" customWidth="1"/>
    <col min="14590" max="14590" width="8.88671875" style="31" bestFit="1" customWidth="1"/>
    <col min="14591" max="14591" width="9.88671875" style="31" bestFit="1" customWidth="1"/>
    <col min="14592" max="14599" width="8.6640625" style="31" customWidth="1"/>
    <col min="14600" max="14844" width="9.109375" style="31"/>
    <col min="14845" max="14845" width="39.44140625" style="31" customWidth="1"/>
    <col min="14846" max="14846" width="8.88671875" style="31" bestFit="1" customWidth="1"/>
    <col min="14847" max="14847" width="9.88671875" style="31" bestFit="1" customWidth="1"/>
    <col min="14848" max="14855" width="8.6640625" style="31" customWidth="1"/>
    <col min="14856" max="15100" width="9.109375" style="31"/>
    <col min="15101" max="15101" width="39.44140625" style="31" customWidth="1"/>
    <col min="15102" max="15102" width="8.88671875" style="31" bestFit="1" customWidth="1"/>
    <col min="15103" max="15103" width="9.88671875" style="31" bestFit="1" customWidth="1"/>
    <col min="15104" max="15111" width="8.6640625" style="31" customWidth="1"/>
    <col min="15112" max="15356" width="9.109375" style="31"/>
    <col min="15357" max="15357" width="39.44140625" style="31" customWidth="1"/>
    <col min="15358" max="15358" width="8.88671875" style="31" bestFit="1" customWidth="1"/>
    <col min="15359" max="15359" width="9.88671875" style="31" bestFit="1" customWidth="1"/>
    <col min="15360" max="15367" width="8.6640625" style="31" customWidth="1"/>
    <col min="15368" max="15612" width="9.109375" style="31"/>
    <col min="15613" max="15613" width="39.44140625" style="31" customWidth="1"/>
    <col min="15614" max="15614" width="8.88671875" style="31" bestFit="1" customWidth="1"/>
    <col min="15615" max="15615" width="9.88671875" style="31" bestFit="1" customWidth="1"/>
    <col min="15616" max="15623" width="8.6640625" style="31" customWidth="1"/>
    <col min="15624" max="15868" width="9.109375" style="31"/>
    <col min="15869" max="15869" width="39.44140625" style="31" customWidth="1"/>
    <col min="15870" max="15870" width="8.88671875" style="31" bestFit="1" customWidth="1"/>
    <col min="15871" max="15871" width="9.88671875" style="31" bestFit="1" customWidth="1"/>
    <col min="15872" max="15879" width="8.6640625" style="31" customWidth="1"/>
    <col min="15880" max="16124" width="9.109375" style="31"/>
    <col min="16125" max="16125" width="39.44140625" style="31" customWidth="1"/>
    <col min="16126" max="16126" width="8.88671875" style="31" bestFit="1" customWidth="1"/>
    <col min="16127" max="16127" width="9.88671875" style="31" bestFit="1" customWidth="1"/>
    <col min="16128" max="16135" width="8.6640625" style="31" customWidth="1"/>
    <col min="16136" max="16384" width="9.109375" style="31"/>
  </cols>
  <sheetData>
    <row r="1" spans="1:50" ht="15" customHeight="1" x14ac:dyDescent="0.25">
      <c r="A1" s="801" t="s">
        <v>679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0" x14ac:dyDescent="0.3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0" ht="17.399999999999999" x14ac:dyDescent="0.3">
      <c r="A3" s="780" t="s">
        <v>675</v>
      </c>
      <c r="B3" s="780"/>
      <c r="C3" s="780"/>
      <c r="D3" s="780"/>
      <c r="E3" s="780"/>
      <c r="F3" s="780"/>
      <c r="G3" s="780"/>
      <c r="H3" s="781"/>
      <c r="I3" s="781"/>
      <c r="J3" s="781"/>
      <c r="K3" s="29"/>
      <c r="L3" s="29"/>
      <c r="M3" s="29"/>
      <c r="N3" s="30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0" ht="33" customHeight="1" x14ac:dyDescent="0.3">
      <c r="A4" s="780" t="s">
        <v>470</v>
      </c>
      <c r="B4" s="780"/>
      <c r="C4" s="780"/>
      <c r="D4" s="780"/>
      <c r="E4" s="780"/>
      <c r="F4" s="780"/>
      <c r="G4" s="780"/>
      <c r="H4" s="782"/>
      <c r="I4" s="782"/>
      <c r="J4" s="782"/>
      <c r="K4" s="35"/>
      <c r="L4" s="35"/>
      <c r="M4" s="35"/>
      <c r="N4" s="36"/>
      <c r="O4" s="35"/>
      <c r="P4" s="35"/>
      <c r="Q4" s="35"/>
      <c r="R4" s="36"/>
      <c r="S4" s="35"/>
    </row>
    <row r="5" spans="1:50" ht="15.75" customHeight="1" x14ac:dyDescent="0.3">
      <c r="A5" s="37" t="s">
        <v>464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0" ht="17.399999999999999" x14ac:dyDescent="0.3">
      <c r="A6" s="39" t="s">
        <v>465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0" ht="14.4" thickBot="1" x14ac:dyDescent="0.35">
      <c r="A7" s="40" t="s">
        <v>467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0" s="43" customFormat="1" ht="15" customHeight="1" x14ac:dyDescent="0.25">
      <c r="A8" s="41"/>
      <c r="B8" s="42"/>
      <c r="C8" s="783" t="s">
        <v>209</v>
      </c>
      <c r="D8" s="784"/>
      <c r="E8" s="785"/>
      <c r="F8" s="20"/>
      <c r="G8" s="783" t="s">
        <v>208</v>
      </c>
      <c r="H8" s="784"/>
      <c r="I8" s="785"/>
      <c r="J8" s="20"/>
      <c r="K8" s="786" t="s">
        <v>207</v>
      </c>
      <c r="L8" s="787"/>
      <c r="M8" s="788"/>
      <c r="N8" s="20"/>
      <c r="O8" s="783" t="s">
        <v>206</v>
      </c>
      <c r="P8" s="784"/>
      <c r="Q8" s="785"/>
      <c r="R8" s="20"/>
      <c r="S8" s="783" t="s">
        <v>206</v>
      </c>
      <c r="T8" s="784"/>
      <c r="U8" s="785"/>
      <c r="V8" s="20"/>
      <c r="W8" s="783" t="s">
        <v>205</v>
      </c>
      <c r="X8" s="784"/>
      <c r="Y8" s="785"/>
      <c r="Z8" s="20"/>
      <c r="AA8" s="783" t="s">
        <v>204</v>
      </c>
      <c r="AB8" s="784"/>
      <c r="AC8" s="785"/>
      <c r="AD8" s="20"/>
      <c r="AE8" s="783" t="s">
        <v>203</v>
      </c>
      <c r="AF8" s="784"/>
      <c r="AG8" s="785"/>
      <c r="AH8" s="20"/>
      <c r="AI8" s="783" t="s">
        <v>202</v>
      </c>
      <c r="AJ8" s="784"/>
      <c r="AK8" s="785"/>
      <c r="AL8" s="20"/>
      <c r="AM8" s="783" t="s">
        <v>201</v>
      </c>
      <c r="AN8" s="784"/>
      <c r="AO8" s="785"/>
      <c r="AP8" s="20"/>
      <c r="AQ8" s="783" t="s">
        <v>200</v>
      </c>
      <c r="AR8" s="784"/>
      <c r="AS8" s="785"/>
      <c r="AT8" s="20"/>
      <c r="AU8" s="783" t="s">
        <v>199</v>
      </c>
      <c r="AV8" s="784"/>
      <c r="AW8" s="785"/>
      <c r="AX8" s="20"/>
    </row>
    <row r="9" spans="1:50" s="43" customFormat="1" ht="79.2" x14ac:dyDescent="0.3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</row>
    <row r="10" spans="1:50" s="50" customFormat="1" ht="24.9" customHeight="1" x14ac:dyDescent="0.3">
      <c r="A10" s="24" t="s">
        <v>461</v>
      </c>
      <c r="B10" s="23" t="s">
        <v>460</v>
      </c>
      <c r="C10" s="47"/>
      <c r="D10" s="48"/>
      <c r="E10" s="48"/>
      <c r="F10" s="49">
        <f t="shared" ref="F10:F22" si="0">SUM(C10:E10)</f>
        <v>0</v>
      </c>
      <c r="G10" s="47"/>
      <c r="H10" s="48"/>
      <c r="I10" s="48"/>
      <c r="J10" s="49">
        <f t="shared" ref="J10:J22" si="1">SUM(F10:I10)</f>
        <v>0</v>
      </c>
      <c r="K10" s="47"/>
      <c r="L10" s="48"/>
      <c r="M10" s="48"/>
      <c r="N10" s="49">
        <f t="shared" ref="N10:N22" si="2">SUM(J10:M10)</f>
        <v>0</v>
      </c>
      <c r="O10" s="47"/>
      <c r="P10" s="48"/>
      <c r="Q10" s="48"/>
      <c r="R10" s="49">
        <f t="shared" ref="R10:R22" si="3">SUM(N10:Q10)</f>
        <v>0</v>
      </c>
      <c r="S10" s="47"/>
      <c r="T10" s="48"/>
      <c r="U10" s="48"/>
      <c r="V10" s="49">
        <f t="shared" ref="V10:V22" si="4">SUM(R10:U10)</f>
        <v>0</v>
      </c>
      <c r="W10" s="47"/>
      <c r="X10" s="48"/>
      <c r="Y10" s="48"/>
      <c r="Z10" s="49">
        <f t="shared" ref="Z10:Z22" si="5">SUM(V10:Y10)</f>
        <v>0</v>
      </c>
      <c r="AA10" s="47"/>
      <c r="AB10" s="48"/>
      <c r="AC10" s="48"/>
      <c r="AD10" s="49">
        <f t="shared" ref="AD10:AD22" si="6">SUM(Z10:AC10)</f>
        <v>0</v>
      </c>
      <c r="AE10" s="47"/>
      <c r="AF10" s="48"/>
      <c r="AG10" s="48"/>
      <c r="AH10" s="49">
        <f t="shared" ref="AH10:AH22" si="7">SUM(AD10:AG10)</f>
        <v>0</v>
      </c>
      <c r="AI10" s="47"/>
      <c r="AJ10" s="48"/>
      <c r="AK10" s="48"/>
      <c r="AL10" s="49">
        <f t="shared" ref="AL10:AL22" si="8">SUM(AH10:AK10)</f>
        <v>0</v>
      </c>
      <c r="AM10" s="47"/>
      <c r="AN10" s="48"/>
      <c r="AO10" s="48"/>
      <c r="AP10" s="49">
        <f t="shared" ref="AP10:AP22" si="9">SUM(AL10:AO10)</f>
        <v>0</v>
      </c>
      <c r="AQ10" s="47"/>
      <c r="AR10" s="48"/>
      <c r="AS10" s="48"/>
      <c r="AT10" s="49">
        <f t="shared" ref="AT10:AT22" si="10">SUM(AP10:AS10)</f>
        <v>0</v>
      </c>
      <c r="AU10" s="47"/>
      <c r="AV10" s="48"/>
      <c r="AW10" s="48"/>
      <c r="AX10" s="49">
        <f t="shared" ref="AX10:AX22" si="11">SUM(AT10:AW10)</f>
        <v>0</v>
      </c>
    </row>
    <row r="11" spans="1:50" s="50" customFormat="1" ht="24.9" hidden="1" customHeight="1" x14ac:dyDescent="0.3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</row>
    <row r="12" spans="1:50" s="50" customFormat="1" ht="24.9" customHeight="1" x14ac:dyDescent="0.3">
      <c r="A12" s="24" t="s">
        <v>457</v>
      </c>
      <c r="B12" s="23" t="s">
        <v>456</v>
      </c>
      <c r="C12" s="47"/>
      <c r="D12" s="48"/>
      <c r="E12" s="48"/>
      <c r="F12" s="49">
        <f t="shared" si="0"/>
        <v>0</v>
      </c>
      <c r="G12" s="47"/>
      <c r="H12" s="48"/>
      <c r="I12" s="48"/>
      <c r="J12" s="49">
        <f t="shared" si="1"/>
        <v>0</v>
      </c>
      <c r="K12" s="47"/>
      <c r="L12" s="48"/>
      <c r="M12" s="48"/>
      <c r="N12" s="49">
        <f t="shared" si="2"/>
        <v>0</v>
      </c>
      <c r="O12" s="47"/>
      <c r="P12" s="48"/>
      <c r="Q12" s="48"/>
      <c r="R12" s="49">
        <f t="shared" si="3"/>
        <v>0</v>
      </c>
      <c r="S12" s="47"/>
      <c r="T12" s="48"/>
      <c r="U12" s="48"/>
      <c r="V12" s="49">
        <f t="shared" si="4"/>
        <v>0</v>
      </c>
      <c r="W12" s="47"/>
      <c r="X12" s="48"/>
      <c r="Y12" s="48"/>
      <c r="Z12" s="49">
        <f t="shared" si="5"/>
        <v>0</v>
      </c>
      <c r="AA12" s="47"/>
      <c r="AB12" s="48"/>
      <c r="AC12" s="48"/>
      <c r="AD12" s="49">
        <f t="shared" si="6"/>
        <v>0</v>
      </c>
      <c r="AE12" s="47"/>
      <c r="AF12" s="48"/>
      <c r="AG12" s="48"/>
      <c r="AH12" s="49">
        <f t="shared" si="7"/>
        <v>0</v>
      </c>
      <c r="AI12" s="47"/>
      <c r="AJ12" s="48"/>
      <c r="AK12" s="48"/>
      <c r="AL12" s="49">
        <f t="shared" si="8"/>
        <v>0</v>
      </c>
      <c r="AM12" s="47"/>
      <c r="AN12" s="48"/>
      <c r="AO12" s="48"/>
      <c r="AP12" s="49">
        <f t="shared" si="9"/>
        <v>0</v>
      </c>
      <c r="AQ12" s="47"/>
      <c r="AR12" s="48"/>
      <c r="AS12" s="48"/>
      <c r="AT12" s="49">
        <f t="shared" si="10"/>
        <v>0</v>
      </c>
      <c r="AU12" s="47"/>
      <c r="AV12" s="48"/>
      <c r="AW12" s="48"/>
      <c r="AX12" s="49">
        <f t="shared" si="11"/>
        <v>0</v>
      </c>
    </row>
    <row r="13" spans="1:50" s="50" customFormat="1" ht="24.9" customHeight="1" x14ac:dyDescent="0.3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</row>
    <row r="14" spans="1:50" s="50" customFormat="1" ht="24.9" hidden="1" customHeight="1" x14ac:dyDescent="0.3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</row>
    <row r="15" spans="1:50" s="50" customFormat="1" ht="24.9" hidden="1" customHeight="1" x14ac:dyDescent="0.3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</row>
    <row r="16" spans="1:50" s="50" customFormat="1" ht="24.9" customHeight="1" x14ac:dyDescent="0.3">
      <c r="A16" s="24" t="s">
        <v>449</v>
      </c>
      <c r="B16" s="23" t="s">
        <v>448</v>
      </c>
      <c r="C16" s="47"/>
      <c r="D16" s="48"/>
      <c r="E16" s="48"/>
      <c r="F16" s="49">
        <f t="shared" si="0"/>
        <v>0</v>
      </c>
      <c r="G16" s="47"/>
      <c r="H16" s="48"/>
      <c r="I16" s="48"/>
      <c r="J16" s="49">
        <f t="shared" si="1"/>
        <v>0</v>
      </c>
      <c r="K16" s="47"/>
      <c r="L16" s="48"/>
      <c r="M16" s="48"/>
      <c r="N16" s="49">
        <f t="shared" si="2"/>
        <v>0</v>
      </c>
      <c r="O16" s="47"/>
      <c r="P16" s="48"/>
      <c r="Q16" s="48"/>
      <c r="R16" s="49">
        <f t="shared" si="3"/>
        <v>0</v>
      </c>
      <c r="S16" s="47"/>
      <c r="T16" s="48"/>
      <c r="U16" s="48"/>
      <c r="V16" s="49">
        <f t="shared" si="4"/>
        <v>0</v>
      </c>
      <c r="W16" s="47"/>
      <c r="X16" s="48"/>
      <c r="Y16" s="48"/>
      <c r="Z16" s="49">
        <f t="shared" si="5"/>
        <v>0</v>
      </c>
      <c r="AA16" s="47"/>
      <c r="AB16" s="48"/>
      <c r="AC16" s="48"/>
      <c r="AD16" s="49">
        <f t="shared" si="6"/>
        <v>0</v>
      </c>
      <c r="AE16" s="47"/>
      <c r="AF16" s="48"/>
      <c r="AG16" s="48"/>
      <c r="AH16" s="49">
        <f t="shared" si="7"/>
        <v>0</v>
      </c>
      <c r="AI16" s="47"/>
      <c r="AJ16" s="48"/>
      <c r="AK16" s="48"/>
      <c r="AL16" s="49">
        <f t="shared" si="8"/>
        <v>0</v>
      </c>
      <c r="AM16" s="47"/>
      <c r="AN16" s="48"/>
      <c r="AO16" s="48"/>
      <c r="AP16" s="49">
        <f t="shared" si="9"/>
        <v>0</v>
      </c>
      <c r="AQ16" s="47"/>
      <c r="AR16" s="48"/>
      <c r="AS16" s="48"/>
      <c r="AT16" s="49">
        <f t="shared" si="10"/>
        <v>0</v>
      </c>
      <c r="AU16" s="47"/>
      <c r="AV16" s="48"/>
      <c r="AW16" s="48"/>
      <c r="AX16" s="49">
        <f t="shared" si="11"/>
        <v>0</v>
      </c>
    </row>
    <row r="17" spans="1:50" s="50" customFormat="1" ht="24.9" hidden="1" customHeight="1" x14ac:dyDescent="0.3">
      <c r="A17" s="24" t="s">
        <v>447</v>
      </c>
      <c r="B17" s="23" t="s">
        <v>446</v>
      </c>
      <c r="C17" s="47"/>
      <c r="D17" s="48"/>
      <c r="E17" s="48"/>
      <c r="F17" s="49">
        <f t="shared" si="0"/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</row>
    <row r="18" spans="1:50" s="50" customFormat="1" ht="24.9" customHeight="1" x14ac:dyDescent="0.3">
      <c r="A18" s="24" t="s">
        <v>445</v>
      </c>
      <c r="B18" s="23" t="s">
        <v>444</v>
      </c>
      <c r="C18" s="47"/>
      <c r="D18" s="48"/>
      <c r="E18" s="48"/>
      <c r="F18" s="49">
        <f t="shared" si="0"/>
        <v>0</v>
      </c>
      <c r="G18" s="47"/>
      <c r="H18" s="48"/>
      <c r="I18" s="48"/>
      <c r="J18" s="49">
        <f t="shared" si="1"/>
        <v>0</v>
      </c>
      <c r="K18" s="47"/>
      <c r="L18" s="48"/>
      <c r="M18" s="48"/>
      <c r="N18" s="49">
        <f t="shared" si="2"/>
        <v>0</v>
      </c>
      <c r="O18" s="47"/>
      <c r="P18" s="48"/>
      <c r="Q18" s="48"/>
      <c r="R18" s="49">
        <f t="shared" si="3"/>
        <v>0</v>
      </c>
      <c r="S18" s="47"/>
      <c r="T18" s="48"/>
      <c r="U18" s="48"/>
      <c r="V18" s="49">
        <f t="shared" si="4"/>
        <v>0</v>
      </c>
      <c r="W18" s="47"/>
      <c r="X18" s="48"/>
      <c r="Y18" s="48"/>
      <c r="Z18" s="49">
        <f t="shared" si="5"/>
        <v>0</v>
      </c>
      <c r="AA18" s="47"/>
      <c r="AB18" s="48"/>
      <c r="AC18" s="48"/>
      <c r="AD18" s="49">
        <f t="shared" si="6"/>
        <v>0</v>
      </c>
      <c r="AE18" s="47"/>
      <c r="AF18" s="48"/>
      <c r="AG18" s="48"/>
      <c r="AH18" s="49">
        <f t="shared" si="7"/>
        <v>0</v>
      </c>
      <c r="AI18" s="47"/>
      <c r="AJ18" s="48"/>
      <c r="AK18" s="48"/>
      <c r="AL18" s="49">
        <f t="shared" si="8"/>
        <v>0</v>
      </c>
      <c r="AM18" s="47"/>
      <c r="AN18" s="48"/>
      <c r="AO18" s="48"/>
      <c r="AP18" s="49">
        <f t="shared" si="9"/>
        <v>0</v>
      </c>
      <c r="AQ18" s="47"/>
      <c r="AR18" s="48"/>
      <c r="AS18" s="48"/>
      <c r="AT18" s="49">
        <f t="shared" si="10"/>
        <v>0</v>
      </c>
      <c r="AU18" s="47"/>
      <c r="AV18" s="48"/>
      <c r="AW18" s="48"/>
      <c r="AX18" s="49">
        <f t="shared" si="11"/>
        <v>0</v>
      </c>
    </row>
    <row r="19" spans="1:50" s="50" customFormat="1" ht="24.9" hidden="1" customHeight="1" x14ac:dyDescent="0.3">
      <c r="A19" s="24" t="s">
        <v>443</v>
      </c>
      <c r="B19" s="23" t="s">
        <v>442</v>
      </c>
      <c r="C19" s="47">
        <v>0</v>
      </c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</row>
    <row r="20" spans="1:50" s="50" customFormat="1" ht="24.9" hidden="1" customHeight="1" x14ac:dyDescent="0.3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</row>
    <row r="21" spans="1:50" s="50" customFormat="1" ht="24.9" hidden="1" customHeight="1" x14ac:dyDescent="0.3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</row>
    <row r="22" spans="1:50" s="50" customFormat="1" ht="24.9" customHeight="1" x14ac:dyDescent="0.3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/>
      <c r="H22" s="48"/>
      <c r="I22" s="48"/>
      <c r="J22" s="49">
        <f t="shared" si="1"/>
        <v>0</v>
      </c>
      <c r="K22" s="47"/>
      <c r="L22" s="48"/>
      <c r="M22" s="48"/>
      <c r="N22" s="49">
        <f t="shared" si="2"/>
        <v>0</v>
      </c>
      <c r="O22" s="47"/>
      <c r="P22" s="48"/>
      <c r="Q22" s="48"/>
      <c r="R22" s="49">
        <f t="shared" si="3"/>
        <v>0</v>
      </c>
      <c r="S22" s="47"/>
      <c r="T22" s="48"/>
      <c r="U22" s="48"/>
      <c r="V22" s="49">
        <f t="shared" si="4"/>
        <v>0</v>
      </c>
      <c r="W22" s="47"/>
      <c r="X22" s="48"/>
      <c r="Y22" s="48"/>
      <c r="Z22" s="49">
        <f t="shared" si="5"/>
        <v>0</v>
      </c>
      <c r="AA22" s="47"/>
      <c r="AB22" s="48"/>
      <c r="AC22" s="48"/>
      <c r="AD22" s="49">
        <f t="shared" si="6"/>
        <v>0</v>
      </c>
      <c r="AE22" s="47"/>
      <c r="AF22" s="48"/>
      <c r="AG22" s="48"/>
      <c r="AH22" s="49">
        <f t="shared" si="7"/>
        <v>0</v>
      </c>
      <c r="AI22" s="47"/>
      <c r="AJ22" s="48"/>
      <c r="AK22" s="48"/>
      <c r="AL22" s="49">
        <f t="shared" si="8"/>
        <v>0</v>
      </c>
      <c r="AM22" s="47"/>
      <c r="AN22" s="48"/>
      <c r="AO22" s="48"/>
      <c r="AP22" s="49">
        <f t="shared" si="9"/>
        <v>0</v>
      </c>
      <c r="AQ22" s="47"/>
      <c r="AR22" s="48"/>
      <c r="AS22" s="48"/>
      <c r="AT22" s="49">
        <f t="shared" si="10"/>
        <v>0</v>
      </c>
      <c r="AU22" s="47"/>
      <c r="AV22" s="48"/>
      <c r="AW22" s="48"/>
      <c r="AX22" s="49">
        <f t="shared" si="11"/>
        <v>0</v>
      </c>
    </row>
    <row r="23" spans="1:50" s="55" customFormat="1" ht="24.9" customHeight="1" x14ac:dyDescent="0.3">
      <c r="A23" s="8" t="s">
        <v>435</v>
      </c>
      <c r="B23" s="7" t="s">
        <v>434</v>
      </c>
      <c r="C23" s="52">
        <f>SUM(C10:C22)</f>
        <v>0</v>
      </c>
      <c r="D23" s="53">
        <f>SUM(D10:D22)</f>
        <v>0</v>
      </c>
      <c r="E23" s="53">
        <f>SUM(E10:E22)</f>
        <v>0</v>
      </c>
      <c r="F23" s="54">
        <f>IF((SUM(C23:E23))=(SUM(F10:F22)),SUM(F10:F22),"HIBA!")</f>
        <v>0</v>
      </c>
      <c r="G23" s="52">
        <f>SUM(G10:G22)</f>
        <v>0</v>
      </c>
      <c r="H23" s="53">
        <f>SUM(H10:H22)</f>
        <v>0</v>
      </c>
      <c r="I23" s="53">
        <f>SUM(I10:I22)</f>
        <v>0</v>
      </c>
      <c r="J23" s="54">
        <f>IF((SUM(F23:I23))=(SUM(J10:J22)),SUM(J10:J22),"HIBA!")</f>
        <v>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0</v>
      </c>
    </row>
    <row r="24" spans="1:50" s="50" customFormat="1" ht="24.9" hidden="1" customHeight="1" x14ac:dyDescent="0.3">
      <c r="A24" s="24" t="s">
        <v>433</v>
      </c>
      <c r="B24" s="23" t="s">
        <v>432</v>
      </c>
      <c r="C24" s="47"/>
      <c r="D24" s="48"/>
      <c r="E24" s="48"/>
      <c r="F24" s="49">
        <f>SUM(C24:E24)</f>
        <v>0</v>
      </c>
      <c r="G24" s="47"/>
      <c r="H24" s="48"/>
      <c r="I24" s="48"/>
      <c r="J24" s="49">
        <f>SUM(F24:I24)</f>
        <v>0</v>
      </c>
      <c r="K24" s="47"/>
      <c r="L24" s="48"/>
      <c r="M24" s="48"/>
      <c r="N24" s="49">
        <f>SUM(J24:M24)</f>
        <v>0</v>
      </c>
      <c r="O24" s="47"/>
      <c r="P24" s="48"/>
      <c r="Q24" s="48"/>
      <c r="R24" s="49">
        <f>SUM(N24:Q24)</f>
        <v>0</v>
      </c>
      <c r="S24" s="47"/>
      <c r="T24" s="48"/>
      <c r="U24" s="48"/>
      <c r="V24" s="49">
        <f>SUM(R24:U24)</f>
        <v>0</v>
      </c>
      <c r="W24" s="47"/>
      <c r="X24" s="48"/>
      <c r="Y24" s="48"/>
      <c r="Z24" s="49">
        <f>SUM(V24:Y24)</f>
        <v>0</v>
      </c>
      <c r="AA24" s="47"/>
      <c r="AB24" s="48"/>
      <c r="AC24" s="48"/>
      <c r="AD24" s="49">
        <f>SUM(Z24:AC24)</f>
        <v>0</v>
      </c>
      <c r="AE24" s="47"/>
      <c r="AF24" s="48"/>
      <c r="AG24" s="48"/>
      <c r="AH24" s="49">
        <f>SUM(AD24:AG24)</f>
        <v>0</v>
      </c>
      <c r="AI24" s="47"/>
      <c r="AJ24" s="48"/>
      <c r="AK24" s="48"/>
      <c r="AL24" s="49">
        <f>SUM(AH24:AK24)</f>
        <v>0</v>
      </c>
      <c r="AM24" s="47"/>
      <c r="AN24" s="48"/>
      <c r="AO24" s="48"/>
      <c r="AP24" s="49">
        <f>SUM(AL24:AO24)</f>
        <v>0</v>
      </c>
      <c r="AQ24" s="47"/>
      <c r="AR24" s="48"/>
      <c r="AS24" s="48"/>
      <c r="AT24" s="49">
        <f>SUM(AP24:AS24)</f>
        <v>0</v>
      </c>
      <c r="AU24" s="47"/>
      <c r="AV24" s="48"/>
      <c r="AW24" s="48"/>
      <c r="AX24" s="49">
        <f>SUM(AT24:AW24)</f>
        <v>0</v>
      </c>
    </row>
    <row r="25" spans="1:50" s="50" customFormat="1" ht="24.9" hidden="1" customHeight="1" x14ac:dyDescent="0.3">
      <c r="A25" s="24" t="s">
        <v>431</v>
      </c>
      <c r="B25" s="23" t="s">
        <v>430</v>
      </c>
      <c r="C25" s="47"/>
      <c r="D25" s="48"/>
      <c r="E25" s="48"/>
      <c r="F25" s="49">
        <f>SUM(C25:E25)</f>
        <v>0</v>
      </c>
      <c r="G25" s="47"/>
      <c r="H25" s="48"/>
      <c r="I25" s="48"/>
      <c r="J25" s="49">
        <f>SUM(F25:I25)</f>
        <v>0</v>
      </c>
      <c r="K25" s="47"/>
      <c r="L25" s="48"/>
      <c r="M25" s="48"/>
      <c r="N25" s="49">
        <f>SUM(J25:M25)</f>
        <v>0</v>
      </c>
      <c r="O25" s="47"/>
      <c r="P25" s="48"/>
      <c r="Q25" s="48"/>
      <c r="R25" s="49">
        <f>SUM(N25:Q25)</f>
        <v>0</v>
      </c>
      <c r="S25" s="47"/>
      <c r="T25" s="48"/>
      <c r="U25" s="48"/>
      <c r="V25" s="49">
        <f>SUM(R25:U25)</f>
        <v>0</v>
      </c>
      <c r="W25" s="47"/>
      <c r="X25" s="48"/>
      <c r="Y25" s="48"/>
      <c r="Z25" s="49">
        <f>SUM(V25:Y25)</f>
        <v>0</v>
      </c>
      <c r="AA25" s="47"/>
      <c r="AB25" s="48"/>
      <c r="AC25" s="48"/>
      <c r="AD25" s="49">
        <f>SUM(Z25:AC25)</f>
        <v>0</v>
      </c>
      <c r="AE25" s="47"/>
      <c r="AF25" s="48"/>
      <c r="AG25" s="48"/>
      <c r="AH25" s="49">
        <f>SUM(AD25:AG25)</f>
        <v>0</v>
      </c>
      <c r="AI25" s="47"/>
      <c r="AJ25" s="48"/>
      <c r="AK25" s="48"/>
      <c r="AL25" s="49">
        <f>SUM(AH25:AK25)</f>
        <v>0</v>
      </c>
      <c r="AM25" s="47"/>
      <c r="AN25" s="48"/>
      <c r="AO25" s="48"/>
      <c r="AP25" s="49">
        <f>SUM(AL25:AO25)</f>
        <v>0</v>
      </c>
      <c r="AQ25" s="47"/>
      <c r="AR25" s="48"/>
      <c r="AS25" s="48"/>
      <c r="AT25" s="49">
        <f>SUM(AP25:AS25)</f>
        <v>0</v>
      </c>
      <c r="AU25" s="47"/>
      <c r="AV25" s="48"/>
      <c r="AW25" s="48"/>
      <c r="AX25" s="49">
        <f>SUM(AT25:AW25)</f>
        <v>0</v>
      </c>
    </row>
    <row r="26" spans="1:50" s="50" customFormat="1" ht="24.9" customHeight="1" x14ac:dyDescent="0.3">
      <c r="A26" s="24" t="s">
        <v>429</v>
      </c>
      <c r="B26" s="23" t="s">
        <v>428</v>
      </c>
      <c r="C26" s="47"/>
      <c r="D26" s="48"/>
      <c r="E26" s="48"/>
      <c r="F26" s="49">
        <f>SUM(C26:E26)</f>
        <v>0</v>
      </c>
      <c r="G26" s="47"/>
      <c r="H26" s="48"/>
      <c r="I26" s="48"/>
      <c r="J26" s="49">
        <f>SUM(F26:I26)</f>
        <v>0</v>
      </c>
      <c r="K26" s="47"/>
      <c r="L26" s="48"/>
      <c r="M26" s="48"/>
      <c r="N26" s="49">
        <f>SUM(J26:M26)</f>
        <v>0</v>
      </c>
      <c r="O26" s="47"/>
      <c r="P26" s="48"/>
      <c r="Q26" s="48"/>
      <c r="R26" s="49">
        <f>SUM(N26:Q26)</f>
        <v>0</v>
      </c>
      <c r="S26" s="47"/>
      <c r="T26" s="48"/>
      <c r="U26" s="48"/>
      <c r="V26" s="49">
        <f>SUM(R26:U26)</f>
        <v>0</v>
      </c>
      <c r="W26" s="47"/>
      <c r="X26" s="48"/>
      <c r="Y26" s="48"/>
      <c r="Z26" s="49">
        <f>SUM(V26:Y26)</f>
        <v>0</v>
      </c>
      <c r="AA26" s="47"/>
      <c r="AB26" s="48"/>
      <c r="AC26" s="48"/>
      <c r="AD26" s="49">
        <f>SUM(Z26:AC26)</f>
        <v>0</v>
      </c>
      <c r="AE26" s="47"/>
      <c r="AF26" s="48"/>
      <c r="AG26" s="48"/>
      <c r="AH26" s="49">
        <f>SUM(AD26:AG26)</f>
        <v>0</v>
      </c>
      <c r="AI26" s="47"/>
      <c r="AJ26" s="48"/>
      <c r="AK26" s="48"/>
      <c r="AL26" s="49">
        <f>SUM(AH26:AK26)</f>
        <v>0</v>
      </c>
      <c r="AM26" s="47"/>
      <c r="AN26" s="48"/>
      <c r="AO26" s="48"/>
      <c r="AP26" s="49">
        <f>SUM(AL26:AO26)</f>
        <v>0</v>
      </c>
      <c r="AQ26" s="47"/>
      <c r="AR26" s="48"/>
      <c r="AS26" s="48"/>
      <c r="AT26" s="49">
        <f>SUM(AP26:AS26)</f>
        <v>0</v>
      </c>
      <c r="AU26" s="47"/>
      <c r="AV26" s="48"/>
      <c r="AW26" s="48"/>
      <c r="AX26" s="49">
        <f>SUM(AT26:AW26)</f>
        <v>0</v>
      </c>
    </row>
    <row r="27" spans="1:50" s="55" customFormat="1" ht="24.9" customHeight="1" x14ac:dyDescent="0.3">
      <c r="A27" s="8" t="s">
        <v>427</v>
      </c>
      <c r="B27" s="7" t="s">
        <v>426</v>
      </c>
      <c r="C27" s="52">
        <f>SUM(C24:C26)</f>
        <v>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0</v>
      </c>
      <c r="G27" s="52">
        <f>SUM(G24:G26)</f>
        <v>0</v>
      </c>
      <c r="H27" s="53">
        <f>SUM(H24:H26)</f>
        <v>0</v>
      </c>
      <c r="I27" s="53">
        <f>SUM(I24:I26)</f>
        <v>0</v>
      </c>
      <c r="J27" s="54">
        <f>IF((SUM(F27:I27))=(SUM(J24:J26)),SUM(J24:J26),"HIBA!")</f>
        <v>0</v>
      </c>
      <c r="K27" s="52">
        <f>SUM(K24:K26)</f>
        <v>0</v>
      </c>
      <c r="L27" s="53">
        <f>SUM(L24:L26)</f>
        <v>0</v>
      </c>
      <c r="M27" s="53">
        <f>SUM(M24:M26)</f>
        <v>0</v>
      </c>
      <c r="N27" s="54">
        <f>IF((SUM(J27:M27))=(SUM(N24:N26)),SUM(N24:N26),"HIBA!")</f>
        <v>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0</v>
      </c>
    </row>
    <row r="28" spans="1:50" s="60" customFormat="1" ht="30" customHeight="1" x14ac:dyDescent="0.3">
      <c r="A28" s="4" t="s">
        <v>425</v>
      </c>
      <c r="B28" s="3" t="s">
        <v>424</v>
      </c>
      <c r="C28" s="57">
        <f>SUM(C27,C23)</f>
        <v>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0</v>
      </c>
      <c r="G28" s="57">
        <f>SUM(G27,G23)</f>
        <v>0</v>
      </c>
      <c r="H28" s="58">
        <f>SUM(H27,H23)</f>
        <v>0</v>
      </c>
      <c r="I28" s="58">
        <f>SUM(I27,I23)</f>
        <v>0</v>
      </c>
      <c r="J28" s="59">
        <f>IF((SUM(F28:I28))=(J23+J27),SUM(J27,J23),"HIBA!")</f>
        <v>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0</v>
      </c>
    </row>
    <row r="29" spans="1:50" s="64" customFormat="1" ht="30" customHeight="1" x14ac:dyDescent="0.3">
      <c r="A29" s="4" t="s">
        <v>423</v>
      </c>
      <c r="B29" s="3" t="s">
        <v>422</v>
      </c>
      <c r="C29" s="62"/>
      <c r="D29" s="63"/>
      <c r="E29" s="63"/>
      <c r="F29" s="59">
        <f>SUM(C29:E29)</f>
        <v>0</v>
      </c>
      <c r="G29" s="62"/>
      <c r="H29" s="63"/>
      <c r="I29" s="63"/>
      <c r="J29" s="59">
        <f>SUM(F29:I29)</f>
        <v>0</v>
      </c>
      <c r="K29" s="62"/>
      <c r="L29" s="63"/>
      <c r="M29" s="63"/>
      <c r="N29" s="59">
        <f>SUM(J29:M29)</f>
        <v>0</v>
      </c>
      <c r="O29" s="62"/>
      <c r="P29" s="63"/>
      <c r="Q29" s="63"/>
      <c r="R29" s="59">
        <f>SUM(N29:Q29)</f>
        <v>0</v>
      </c>
      <c r="S29" s="62"/>
      <c r="T29" s="63"/>
      <c r="U29" s="63"/>
      <c r="V29" s="59">
        <f>SUM(R29:U29)</f>
        <v>0</v>
      </c>
      <c r="W29" s="62"/>
      <c r="X29" s="63"/>
      <c r="Y29" s="63"/>
      <c r="Z29" s="59">
        <f>SUM(V29:Y29)</f>
        <v>0</v>
      </c>
      <c r="AA29" s="62"/>
      <c r="AB29" s="63"/>
      <c r="AC29" s="63"/>
      <c r="AD29" s="59">
        <f>SUM(Z29:AC29)</f>
        <v>0</v>
      </c>
      <c r="AE29" s="62"/>
      <c r="AF29" s="63"/>
      <c r="AG29" s="63"/>
      <c r="AH29" s="59">
        <f>SUM(AD29:AG29)</f>
        <v>0</v>
      </c>
      <c r="AI29" s="62"/>
      <c r="AJ29" s="63"/>
      <c r="AK29" s="63"/>
      <c r="AL29" s="59">
        <f>SUM(AH29:AK29)</f>
        <v>0</v>
      </c>
      <c r="AM29" s="62"/>
      <c r="AN29" s="63"/>
      <c r="AO29" s="63"/>
      <c r="AP29" s="59">
        <f>SUM(AL29:AO29)</f>
        <v>0</v>
      </c>
      <c r="AQ29" s="62"/>
      <c r="AR29" s="63"/>
      <c r="AS29" s="63"/>
      <c r="AT29" s="59">
        <f>SUM(AP29:AS29)</f>
        <v>0</v>
      </c>
      <c r="AU29" s="62"/>
      <c r="AV29" s="63"/>
      <c r="AW29" s="63"/>
      <c r="AX29" s="59">
        <f>SUM(AT29:AW29)</f>
        <v>0</v>
      </c>
    </row>
    <row r="30" spans="1:50" s="50" customFormat="1" ht="24.9" customHeight="1" x14ac:dyDescent="0.3">
      <c r="A30" s="10" t="s">
        <v>421</v>
      </c>
      <c r="B30" s="9" t="s">
        <v>420</v>
      </c>
      <c r="C30" s="47"/>
      <c r="D30" s="48"/>
      <c r="E30" s="48"/>
      <c r="F30" s="49">
        <f>SUM(C30:E30)</f>
        <v>0</v>
      </c>
      <c r="G30" s="47"/>
      <c r="H30" s="48"/>
      <c r="I30" s="48"/>
      <c r="J30" s="49">
        <f>SUM(F30:I30)</f>
        <v>0</v>
      </c>
      <c r="K30" s="47"/>
      <c r="L30" s="48"/>
      <c r="M30" s="48"/>
      <c r="N30" s="49">
        <f>SUM(J30:M30)</f>
        <v>0</v>
      </c>
      <c r="O30" s="47"/>
      <c r="P30" s="48"/>
      <c r="Q30" s="48"/>
      <c r="R30" s="49">
        <f>SUM(N30:Q30)</f>
        <v>0</v>
      </c>
      <c r="S30" s="47"/>
      <c r="T30" s="48"/>
      <c r="U30" s="48"/>
      <c r="V30" s="49">
        <f>SUM(R30:U30)</f>
        <v>0</v>
      </c>
      <c r="W30" s="47"/>
      <c r="X30" s="48"/>
      <c r="Y30" s="48"/>
      <c r="Z30" s="49">
        <f>SUM(V30:Y30)</f>
        <v>0</v>
      </c>
      <c r="AA30" s="47"/>
      <c r="AB30" s="48"/>
      <c r="AC30" s="48"/>
      <c r="AD30" s="49">
        <f>SUM(Z30:AC30)</f>
        <v>0</v>
      </c>
      <c r="AE30" s="47"/>
      <c r="AF30" s="48"/>
      <c r="AG30" s="48"/>
      <c r="AH30" s="49">
        <f>SUM(AD30:AG30)</f>
        <v>0</v>
      </c>
      <c r="AI30" s="47"/>
      <c r="AJ30" s="48"/>
      <c r="AK30" s="48"/>
      <c r="AL30" s="49">
        <f>SUM(AH30:AK30)</f>
        <v>0</v>
      </c>
      <c r="AM30" s="47"/>
      <c r="AN30" s="48"/>
      <c r="AO30" s="48"/>
      <c r="AP30" s="49">
        <f>SUM(AL30:AO30)</f>
        <v>0</v>
      </c>
      <c r="AQ30" s="47"/>
      <c r="AR30" s="48"/>
      <c r="AS30" s="48"/>
      <c r="AT30" s="49">
        <f>SUM(AP30:AS30)</f>
        <v>0</v>
      </c>
      <c r="AU30" s="47"/>
      <c r="AV30" s="48"/>
      <c r="AW30" s="48"/>
      <c r="AX30" s="49">
        <f>SUM(AT30:AW30)</f>
        <v>0</v>
      </c>
    </row>
    <row r="31" spans="1:50" s="50" customFormat="1" ht="24.9" customHeight="1" x14ac:dyDescent="0.3">
      <c r="A31" s="10" t="s">
        <v>419</v>
      </c>
      <c r="B31" s="9" t="s">
        <v>418</v>
      </c>
      <c r="C31" s="47"/>
      <c r="D31" s="48"/>
      <c r="E31" s="48"/>
      <c r="F31" s="49">
        <f>SUM(C31:E31)</f>
        <v>0</v>
      </c>
      <c r="G31" s="47"/>
      <c r="H31" s="48"/>
      <c r="I31" s="48"/>
      <c r="J31" s="49">
        <f>SUM(F31:I31)</f>
        <v>0</v>
      </c>
      <c r="K31" s="47"/>
      <c r="L31" s="48"/>
      <c r="M31" s="48"/>
      <c r="N31" s="49">
        <f>SUM(J31:M31)</f>
        <v>0</v>
      </c>
      <c r="O31" s="47"/>
      <c r="P31" s="48"/>
      <c r="Q31" s="48"/>
      <c r="R31" s="49">
        <f>SUM(N31:Q31)</f>
        <v>0</v>
      </c>
      <c r="S31" s="47"/>
      <c r="T31" s="48"/>
      <c r="U31" s="48"/>
      <c r="V31" s="49">
        <f>SUM(R31:U31)</f>
        <v>0</v>
      </c>
      <c r="W31" s="47"/>
      <c r="X31" s="48"/>
      <c r="Y31" s="48"/>
      <c r="Z31" s="49">
        <f>SUM(V31:Y31)</f>
        <v>0</v>
      </c>
      <c r="AA31" s="47"/>
      <c r="AB31" s="48"/>
      <c r="AC31" s="48"/>
      <c r="AD31" s="49">
        <f>SUM(Z31:AC31)</f>
        <v>0</v>
      </c>
      <c r="AE31" s="47"/>
      <c r="AF31" s="48"/>
      <c r="AG31" s="48"/>
      <c r="AH31" s="49">
        <f>SUM(AD31:AG31)</f>
        <v>0</v>
      </c>
      <c r="AI31" s="47"/>
      <c r="AJ31" s="48"/>
      <c r="AK31" s="48"/>
      <c r="AL31" s="49">
        <f>SUM(AH31:AK31)</f>
        <v>0</v>
      </c>
      <c r="AM31" s="47"/>
      <c r="AN31" s="48"/>
      <c r="AO31" s="48"/>
      <c r="AP31" s="49">
        <f>SUM(AL31:AO31)</f>
        <v>0</v>
      </c>
      <c r="AQ31" s="47"/>
      <c r="AR31" s="48"/>
      <c r="AS31" s="48"/>
      <c r="AT31" s="49">
        <f>SUM(AP31:AS31)</f>
        <v>0</v>
      </c>
      <c r="AU31" s="47"/>
      <c r="AV31" s="48"/>
      <c r="AW31" s="48"/>
      <c r="AX31" s="49">
        <f>SUM(AT31:AW31)</f>
        <v>0</v>
      </c>
    </row>
    <row r="32" spans="1:50" s="50" customFormat="1" ht="24.9" hidden="1" customHeight="1" x14ac:dyDescent="0.3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</row>
    <row r="33" spans="1:50" s="55" customFormat="1" ht="24.9" customHeight="1" x14ac:dyDescent="0.3">
      <c r="A33" s="8" t="s">
        <v>415</v>
      </c>
      <c r="B33" s="7" t="s">
        <v>414</v>
      </c>
      <c r="C33" s="52">
        <f>SUM(C30:C32)</f>
        <v>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0</v>
      </c>
      <c r="G33" s="52">
        <f>SUM(G30:G32)</f>
        <v>0</v>
      </c>
      <c r="H33" s="53">
        <f>SUM(H30:H32)</f>
        <v>0</v>
      </c>
      <c r="I33" s="53">
        <f>SUM(I30:I32)</f>
        <v>0</v>
      </c>
      <c r="J33" s="54">
        <f>IF((SUM(F33:I33))=(SUM(J30:J32)),SUM(J30:J32),"HIBA!")</f>
        <v>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0</v>
      </c>
    </row>
    <row r="34" spans="1:50" s="50" customFormat="1" ht="24.9" customHeight="1" x14ac:dyDescent="0.3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>
        <v>0</v>
      </c>
      <c r="H34" s="48"/>
      <c r="I34" s="48"/>
      <c r="J34" s="49">
        <f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</row>
    <row r="35" spans="1:50" s="50" customFormat="1" ht="24.9" customHeight="1" x14ac:dyDescent="0.3">
      <c r="A35" s="10" t="s">
        <v>411</v>
      </c>
      <c r="B35" s="9" t="s">
        <v>410</v>
      </c>
      <c r="C35" s="47"/>
      <c r="D35" s="48"/>
      <c r="E35" s="48"/>
      <c r="F35" s="49">
        <f>SUM(C35:E35)</f>
        <v>0</v>
      </c>
      <c r="G35" s="47"/>
      <c r="H35" s="48"/>
      <c r="I35" s="48"/>
      <c r="J35" s="49">
        <f>SUM(F35:I35)</f>
        <v>0</v>
      </c>
      <c r="K35" s="47"/>
      <c r="L35" s="48"/>
      <c r="M35" s="48"/>
      <c r="N35" s="49">
        <f>SUM(J35:M35)</f>
        <v>0</v>
      </c>
      <c r="O35" s="47"/>
      <c r="P35" s="48"/>
      <c r="Q35" s="48"/>
      <c r="R35" s="49">
        <f>SUM(N35:Q35)</f>
        <v>0</v>
      </c>
      <c r="S35" s="47"/>
      <c r="T35" s="48"/>
      <c r="U35" s="48"/>
      <c r="V35" s="49">
        <f>SUM(R35:U35)</f>
        <v>0</v>
      </c>
      <c r="W35" s="47"/>
      <c r="X35" s="48"/>
      <c r="Y35" s="48"/>
      <c r="Z35" s="49">
        <f>SUM(V35:Y35)</f>
        <v>0</v>
      </c>
      <c r="AA35" s="47"/>
      <c r="AB35" s="48"/>
      <c r="AC35" s="48"/>
      <c r="AD35" s="49">
        <f>SUM(Z35:AC35)</f>
        <v>0</v>
      </c>
      <c r="AE35" s="47"/>
      <c r="AF35" s="48"/>
      <c r="AG35" s="48"/>
      <c r="AH35" s="49">
        <f>SUM(AD35:AG35)</f>
        <v>0</v>
      </c>
      <c r="AI35" s="47"/>
      <c r="AJ35" s="48"/>
      <c r="AK35" s="48"/>
      <c r="AL35" s="49">
        <f>SUM(AH35:AK35)</f>
        <v>0</v>
      </c>
      <c r="AM35" s="47"/>
      <c r="AN35" s="48"/>
      <c r="AO35" s="48"/>
      <c r="AP35" s="49">
        <f>SUM(AL35:AO35)</f>
        <v>0</v>
      </c>
      <c r="AQ35" s="47"/>
      <c r="AR35" s="48"/>
      <c r="AS35" s="48"/>
      <c r="AT35" s="49">
        <f>SUM(AP35:AS35)</f>
        <v>0</v>
      </c>
      <c r="AU35" s="47"/>
      <c r="AV35" s="48"/>
      <c r="AW35" s="48"/>
      <c r="AX35" s="49">
        <f>SUM(AT35:AW35)</f>
        <v>0</v>
      </c>
    </row>
    <row r="36" spans="1:50" s="55" customFormat="1" ht="24.9" customHeight="1" x14ac:dyDescent="0.3">
      <c r="A36" s="8" t="s">
        <v>409</v>
      </c>
      <c r="B36" s="7" t="s">
        <v>408</v>
      </c>
      <c r="C36" s="52">
        <f>SUM(C34:C35)</f>
        <v>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0</v>
      </c>
      <c r="G36" s="52">
        <f>SUM(G34:G35)</f>
        <v>0</v>
      </c>
      <c r="H36" s="53">
        <f>SUM(H34:H35)</f>
        <v>0</v>
      </c>
      <c r="I36" s="53">
        <f>SUM(I34:I35)</f>
        <v>0</v>
      </c>
      <c r="J36" s="54">
        <f>IF((SUM(F36:I36))=(SUM(J34:J35)),SUM(J34:J35),"HIBA!")</f>
        <v>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0</v>
      </c>
    </row>
    <row r="37" spans="1:50" s="50" customFormat="1" ht="24.9" customHeight="1" x14ac:dyDescent="0.3">
      <c r="A37" s="10" t="s">
        <v>407</v>
      </c>
      <c r="B37" s="9" t="s">
        <v>406</v>
      </c>
      <c r="C37" s="47"/>
      <c r="D37" s="48"/>
      <c r="E37" s="48"/>
      <c r="F37" s="49">
        <f t="shared" ref="F37:F43" si="12">SUM(C37:E37)</f>
        <v>0</v>
      </c>
      <c r="G37" s="47">
        <v>0</v>
      </c>
      <c r="H37" s="48"/>
      <c r="I37" s="48"/>
      <c r="J37" s="49">
        <f t="shared" ref="J37:J43" si="13">SUM(F37:I37)</f>
        <v>0</v>
      </c>
      <c r="K37" s="47"/>
      <c r="L37" s="48"/>
      <c r="M37" s="48"/>
      <c r="N37" s="49">
        <f t="shared" ref="N37:N43" si="14">SUM(J37:M37)</f>
        <v>0</v>
      </c>
      <c r="O37" s="47"/>
      <c r="P37" s="48"/>
      <c r="Q37" s="48"/>
      <c r="R37" s="49">
        <f t="shared" ref="R37:R43" si="15">SUM(N37:Q37)</f>
        <v>0</v>
      </c>
      <c r="S37" s="47"/>
      <c r="T37" s="48"/>
      <c r="U37" s="48"/>
      <c r="V37" s="49">
        <f t="shared" ref="V37:V43" si="16">SUM(R37:U37)</f>
        <v>0</v>
      </c>
      <c r="W37" s="47"/>
      <c r="X37" s="48"/>
      <c r="Y37" s="48"/>
      <c r="Z37" s="49">
        <f t="shared" ref="Z37:Z43" si="17">SUM(V37:Y37)</f>
        <v>0</v>
      </c>
      <c r="AA37" s="47"/>
      <c r="AB37" s="48"/>
      <c r="AC37" s="48"/>
      <c r="AD37" s="49">
        <f t="shared" ref="AD37:AD43" si="18">SUM(Z37:AC37)</f>
        <v>0</v>
      </c>
      <c r="AE37" s="47"/>
      <c r="AF37" s="48"/>
      <c r="AG37" s="48"/>
      <c r="AH37" s="49">
        <f t="shared" ref="AH37:AH43" si="19">SUM(AD37:AG37)</f>
        <v>0</v>
      </c>
      <c r="AI37" s="47"/>
      <c r="AJ37" s="48"/>
      <c r="AK37" s="48"/>
      <c r="AL37" s="49">
        <f t="shared" ref="AL37:AL43" si="20">SUM(AH37:AK37)</f>
        <v>0</v>
      </c>
      <c r="AM37" s="47"/>
      <c r="AN37" s="48"/>
      <c r="AO37" s="48"/>
      <c r="AP37" s="49">
        <f t="shared" ref="AP37:AP43" si="21">SUM(AL37:AO37)</f>
        <v>0</v>
      </c>
      <c r="AQ37" s="47"/>
      <c r="AR37" s="48"/>
      <c r="AS37" s="48"/>
      <c r="AT37" s="49">
        <f t="shared" ref="AT37:AT43" si="22">SUM(AP37:AS37)</f>
        <v>0</v>
      </c>
      <c r="AU37" s="47"/>
      <c r="AV37" s="48"/>
      <c r="AW37" s="48"/>
      <c r="AX37" s="49">
        <f t="shared" ref="AX37:AX43" si="23">SUM(AT37:AW37)</f>
        <v>0</v>
      </c>
    </row>
    <row r="38" spans="1:50" s="50" customFormat="1" ht="24.9" hidden="1" customHeight="1" x14ac:dyDescent="0.3">
      <c r="A38" s="10" t="s">
        <v>405</v>
      </c>
      <c r="B38" s="9" t="s">
        <v>404</v>
      </c>
      <c r="C38" s="47"/>
      <c r="D38" s="48"/>
      <c r="E38" s="48"/>
      <c r="F38" s="49">
        <f t="shared" si="12"/>
        <v>0</v>
      </c>
      <c r="G38" s="47"/>
      <c r="H38" s="48"/>
      <c r="I38" s="48"/>
      <c r="J38" s="49">
        <f t="shared" si="13"/>
        <v>0</v>
      </c>
      <c r="K38" s="47"/>
      <c r="L38" s="48"/>
      <c r="M38" s="48"/>
      <c r="N38" s="49">
        <f t="shared" si="14"/>
        <v>0</v>
      </c>
      <c r="O38" s="47"/>
      <c r="P38" s="48"/>
      <c r="Q38" s="48"/>
      <c r="R38" s="49">
        <f t="shared" si="15"/>
        <v>0</v>
      </c>
      <c r="S38" s="47"/>
      <c r="T38" s="48"/>
      <c r="U38" s="48"/>
      <c r="V38" s="49">
        <f t="shared" si="16"/>
        <v>0</v>
      </c>
      <c r="W38" s="47"/>
      <c r="X38" s="48"/>
      <c r="Y38" s="48"/>
      <c r="Z38" s="49">
        <f t="shared" si="17"/>
        <v>0</v>
      </c>
      <c r="AA38" s="47"/>
      <c r="AB38" s="48"/>
      <c r="AC38" s="48"/>
      <c r="AD38" s="49">
        <f t="shared" si="18"/>
        <v>0</v>
      </c>
      <c r="AE38" s="47"/>
      <c r="AF38" s="48"/>
      <c r="AG38" s="48"/>
      <c r="AH38" s="49">
        <f t="shared" si="19"/>
        <v>0</v>
      </c>
      <c r="AI38" s="47"/>
      <c r="AJ38" s="48"/>
      <c r="AK38" s="48"/>
      <c r="AL38" s="49">
        <f t="shared" si="20"/>
        <v>0</v>
      </c>
      <c r="AM38" s="47"/>
      <c r="AN38" s="48"/>
      <c r="AO38" s="48"/>
      <c r="AP38" s="49">
        <f t="shared" si="21"/>
        <v>0</v>
      </c>
      <c r="AQ38" s="47"/>
      <c r="AR38" s="48"/>
      <c r="AS38" s="48"/>
      <c r="AT38" s="49">
        <f t="shared" si="22"/>
        <v>0</v>
      </c>
      <c r="AU38" s="47"/>
      <c r="AV38" s="48"/>
      <c r="AW38" s="48"/>
      <c r="AX38" s="49">
        <f t="shared" si="23"/>
        <v>0</v>
      </c>
    </row>
    <row r="39" spans="1:50" s="50" customFormat="1" ht="24.9" hidden="1" customHeight="1" x14ac:dyDescent="0.3">
      <c r="A39" s="10" t="s">
        <v>403</v>
      </c>
      <c r="B39" s="9" t="s">
        <v>402</v>
      </c>
      <c r="C39" s="47"/>
      <c r="D39" s="48"/>
      <c r="E39" s="48"/>
      <c r="F39" s="49">
        <f t="shared" si="12"/>
        <v>0</v>
      </c>
      <c r="G39" s="47">
        <v>0</v>
      </c>
      <c r="H39" s="48"/>
      <c r="I39" s="48"/>
      <c r="J39" s="49">
        <f t="shared" si="13"/>
        <v>0</v>
      </c>
      <c r="K39" s="47"/>
      <c r="L39" s="48"/>
      <c r="M39" s="48"/>
      <c r="N39" s="49">
        <f t="shared" si="14"/>
        <v>0</v>
      </c>
      <c r="O39" s="47"/>
      <c r="P39" s="48"/>
      <c r="Q39" s="48"/>
      <c r="R39" s="49">
        <f t="shared" si="15"/>
        <v>0</v>
      </c>
      <c r="S39" s="47"/>
      <c r="T39" s="48"/>
      <c r="U39" s="48"/>
      <c r="V39" s="49">
        <f t="shared" si="16"/>
        <v>0</v>
      </c>
      <c r="W39" s="47"/>
      <c r="X39" s="48"/>
      <c r="Y39" s="48"/>
      <c r="Z39" s="49">
        <f t="shared" si="17"/>
        <v>0</v>
      </c>
      <c r="AA39" s="47"/>
      <c r="AB39" s="48"/>
      <c r="AC39" s="48"/>
      <c r="AD39" s="49">
        <f t="shared" si="18"/>
        <v>0</v>
      </c>
      <c r="AE39" s="47"/>
      <c r="AF39" s="48"/>
      <c r="AG39" s="48"/>
      <c r="AH39" s="49">
        <f t="shared" si="19"/>
        <v>0</v>
      </c>
      <c r="AI39" s="47"/>
      <c r="AJ39" s="48"/>
      <c r="AK39" s="48"/>
      <c r="AL39" s="49">
        <f t="shared" si="20"/>
        <v>0</v>
      </c>
      <c r="AM39" s="47"/>
      <c r="AN39" s="48"/>
      <c r="AO39" s="48"/>
      <c r="AP39" s="49">
        <f t="shared" si="21"/>
        <v>0</v>
      </c>
      <c r="AQ39" s="47"/>
      <c r="AR39" s="48"/>
      <c r="AS39" s="48"/>
      <c r="AT39" s="49">
        <f t="shared" si="22"/>
        <v>0</v>
      </c>
      <c r="AU39" s="47"/>
      <c r="AV39" s="48"/>
      <c r="AW39" s="48"/>
      <c r="AX39" s="49">
        <f t="shared" si="23"/>
        <v>0</v>
      </c>
    </row>
    <row r="40" spans="1:50" s="50" customFormat="1" ht="24.9" customHeight="1" x14ac:dyDescent="0.3">
      <c r="A40" s="10" t="s">
        <v>401</v>
      </c>
      <c r="B40" s="9" t="s">
        <v>400</v>
      </c>
      <c r="C40" s="47"/>
      <c r="D40" s="48"/>
      <c r="E40" s="48"/>
      <c r="F40" s="49">
        <f t="shared" si="12"/>
        <v>0</v>
      </c>
      <c r="G40" s="47">
        <v>0</v>
      </c>
      <c r="H40" s="48"/>
      <c r="I40" s="48"/>
      <c r="J40" s="49">
        <f t="shared" si="13"/>
        <v>0</v>
      </c>
      <c r="K40" s="47"/>
      <c r="L40" s="48"/>
      <c r="M40" s="48"/>
      <c r="N40" s="49">
        <f t="shared" si="14"/>
        <v>0</v>
      </c>
      <c r="O40" s="47"/>
      <c r="P40" s="48"/>
      <c r="Q40" s="48"/>
      <c r="R40" s="49">
        <f t="shared" si="15"/>
        <v>0</v>
      </c>
      <c r="S40" s="47"/>
      <c r="T40" s="48"/>
      <c r="U40" s="48"/>
      <c r="V40" s="49">
        <f t="shared" si="16"/>
        <v>0</v>
      </c>
      <c r="W40" s="47"/>
      <c r="X40" s="48"/>
      <c r="Y40" s="48"/>
      <c r="Z40" s="49">
        <f t="shared" si="17"/>
        <v>0</v>
      </c>
      <c r="AA40" s="47"/>
      <c r="AB40" s="48"/>
      <c r="AC40" s="48"/>
      <c r="AD40" s="49">
        <f t="shared" si="18"/>
        <v>0</v>
      </c>
      <c r="AE40" s="47"/>
      <c r="AF40" s="48"/>
      <c r="AG40" s="48"/>
      <c r="AH40" s="49">
        <f t="shared" si="19"/>
        <v>0</v>
      </c>
      <c r="AI40" s="47"/>
      <c r="AJ40" s="48"/>
      <c r="AK40" s="48"/>
      <c r="AL40" s="49">
        <f t="shared" si="20"/>
        <v>0</v>
      </c>
      <c r="AM40" s="47"/>
      <c r="AN40" s="48"/>
      <c r="AO40" s="48"/>
      <c r="AP40" s="49">
        <f t="shared" si="21"/>
        <v>0</v>
      </c>
      <c r="AQ40" s="47"/>
      <c r="AR40" s="48"/>
      <c r="AS40" s="48"/>
      <c r="AT40" s="49">
        <f t="shared" si="22"/>
        <v>0</v>
      </c>
      <c r="AU40" s="47"/>
      <c r="AV40" s="48"/>
      <c r="AW40" s="48"/>
      <c r="AX40" s="49">
        <f t="shared" si="23"/>
        <v>0</v>
      </c>
    </row>
    <row r="41" spans="1:50" s="50" customFormat="1" ht="24.9" hidden="1" customHeight="1" x14ac:dyDescent="0.3">
      <c r="A41" s="26" t="s">
        <v>399</v>
      </c>
      <c r="B41" s="9" t="s">
        <v>398</v>
      </c>
      <c r="C41" s="47"/>
      <c r="D41" s="48"/>
      <c r="E41" s="48"/>
      <c r="F41" s="49">
        <f t="shared" si="12"/>
        <v>0</v>
      </c>
      <c r="G41" s="47"/>
      <c r="H41" s="48"/>
      <c r="I41" s="48"/>
      <c r="J41" s="49">
        <f t="shared" si="13"/>
        <v>0</v>
      </c>
      <c r="K41" s="47"/>
      <c r="L41" s="48"/>
      <c r="M41" s="48"/>
      <c r="N41" s="49">
        <f t="shared" si="14"/>
        <v>0</v>
      </c>
      <c r="O41" s="47"/>
      <c r="P41" s="48"/>
      <c r="Q41" s="48"/>
      <c r="R41" s="49">
        <f t="shared" si="15"/>
        <v>0</v>
      </c>
      <c r="S41" s="47"/>
      <c r="T41" s="48"/>
      <c r="U41" s="48"/>
      <c r="V41" s="49">
        <f t="shared" si="16"/>
        <v>0</v>
      </c>
      <c r="W41" s="47"/>
      <c r="X41" s="48"/>
      <c r="Y41" s="48"/>
      <c r="Z41" s="49">
        <f t="shared" si="17"/>
        <v>0</v>
      </c>
      <c r="AA41" s="47"/>
      <c r="AB41" s="48"/>
      <c r="AC41" s="48"/>
      <c r="AD41" s="49">
        <f t="shared" si="18"/>
        <v>0</v>
      </c>
      <c r="AE41" s="47"/>
      <c r="AF41" s="48"/>
      <c r="AG41" s="48"/>
      <c r="AH41" s="49">
        <f t="shared" si="19"/>
        <v>0</v>
      </c>
      <c r="AI41" s="47"/>
      <c r="AJ41" s="48"/>
      <c r="AK41" s="48"/>
      <c r="AL41" s="49">
        <f t="shared" si="20"/>
        <v>0</v>
      </c>
      <c r="AM41" s="47"/>
      <c r="AN41" s="48"/>
      <c r="AO41" s="48"/>
      <c r="AP41" s="49">
        <f t="shared" si="21"/>
        <v>0</v>
      </c>
      <c r="AQ41" s="47"/>
      <c r="AR41" s="48"/>
      <c r="AS41" s="48"/>
      <c r="AT41" s="49">
        <f t="shared" si="22"/>
        <v>0</v>
      </c>
      <c r="AU41" s="47"/>
      <c r="AV41" s="48"/>
      <c r="AW41" s="48"/>
      <c r="AX41" s="49">
        <f t="shared" si="23"/>
        <v>0</v>
      </c>
    </row>
    <row r="42" spans="1:50" s="50" customFormat="1" ht="24.9" customHeight="1" x14ac:dyDescent="0.3">
      <c r="A42" s="25" t="s">
        <v>397</v>
      </c>
      <c r="B42" s="116" t="s">
        <v>396</v>
      </c>
      <c r="C42" s="47"/>
      <c r="D42" s="48"/>
      <c r="E42" s="48"/>
      <c r="F42" s="49">
        <f t="shared" si="12"/>
        <v>0</v>
      </c>
      <c r="G42" s="47"/>
      <c r="H42" s="48"/>
      <c r="I42" s="48"/>
      <c r="J42" s="49">
        <f t="shared" si="13"/>
        <v>0</v>
      </c>
      <c r="K42" s="47"/>
      <c r="L42" s="48"/>
      <c r="M42" s="48"/>
      <c r="N42" s="49">
        <f t="shared" si="14"/>
        <v>0</v>
      </c>
      <c r="O42" s="47"/>
      <c r="P42" s="48"/>
      <c r="Q42" s="48"/>
      <c r="R42" s="49">
        <f t="shared" si="15"/>
        <v>0</v>
      </c>
      <c r="S42" s="47"/>
      <c r="T42" s="48"/>
      <c r="U42" s="48"/>
      <c r="V42" s="49">
        <f t="shared" si="16"/>
        <v>0</v>
      </c>
      <c r="W42" s="47"/>
      <c r="X42" s="48"/>
      <c r="Y42" s="48"/>
      <c r="Z42" s="49">
        <f t="shared" si="17"/>
        <v>0</v>
      </c>
      <c r="AA42" s="47"/>
      <c r="AB42" s="48"/>
      <c r="AC42" s="48"/>
      <c r="AD42" s="49">
        <f t="shared" si="18"/>
        <v>0</v>
      </c>
      <c r="AE42" s="47"/>
      <c r="AF42" s="48"/>
      <c r="AG42" s="48"/>
      <c r="AH42" s="49">
        <f t="shared" si="19"/>
        <v>0</v>
      </c>
      <c r="AI42" s="47"/>
      <c r="AJ42" s="48"/>
      <c r="AK42" s="48"/>
      <c r="AL42" s="49">
        <f t="shared" si="20"/>
        <v>0</v>
      </c>
      <c r="AM42" s="47"/>
      <c r="AN42" s="48"/>
      <c r="AO42" s="48"/>
      <c r="AP42" s="49">
        <f t="shared" si="21"/>
        <v>0</v>
      </c>
      <c r="AQ42" s="47"/>
      <c r="AR42" s="48"/>
      <c r="AS42" s="48"/>
      <c r="AT42" s="49">
        <f t="shared" si="22"/>
        <v>0</v>
      </c>
      <c r="AU42" s="47"/>
      <c r="AV42" s="48"/>
      <c r="AW42" s="48"/>
      <c r="AX42" s="49">
        <f t="shared" si="23"/>
        <v>0</v>
      </c>
    </row>
    <row r="43" spans="1:50" s="50" customFormat="1" ht="24.9" customHeight="1" x14ac:dyDescent="0.3">
      <c r="A43" s="10" t="s">
        <v>395</v>
      </c>
      <c r="B43" s="9" t="s">
        <v>394</v>
      </c>
      <c r="C43" s="47"/>
      <c r="D43" s="48"/>
      <c r="E43" s="48"/>
      <c r="F43" s="49">
        <f t="shared" si="12"/>
        <v>0</v>
      </c>
      <c r="G43" s="47"/>
      <c r="H43" s="48"/>
      <c r="I43" s="48"/>
      <c r="J43" s="49">
        <f t="shared" si="13"/>
        <v>0</v>
      </c>
      <c r="K43" s="47"/>
      <c r="L43" s="48"/>
      <c r="M43" s="48"/>
      <c r="N43" s="49">
        <f t="shared" si="14"/>
        <v>0</v>
      </c>
      <c r="O43" s="47"/>
      <c r="P43" s="48"/>
      <c r="Q43" s="48"/>
      <c r="R43" s="49">
        <f t="shared" si="15"/>
        <v>0</v>
      </c>
      <c r="S43" s="47"/>
      <c r="T43" s="48"/>
      <c r="U43" s="48"/>
      <c r="V43" s="49">
        <f t="shared" si="16"/>
        <v>0</v>
      </c>
      <c r="W43" s="47"/>
      <c r="X43" s="48"/>
      <c r="Y43" s="48"/>
      <c r="Z43" s="49">
        <f t="shared" si="17"/>
        <v>0</v>
      </c>
      <c r="AA43" s="47"/>
      <c r="AB43" s="48"/>
      <c r="AC43" s="48"/>
      <c r="AD43" s="49">
        <f t="shared" si="18"/>
        <v>0</v>
      </c>
      <c r="AE43" s="47"/>
      <c r="AF43" s="48"/>
      <c r="AG43" s="48"/>
      <c r="AH43" s="49">
        <f t="shared" si="19"/>
        <v>0</v>
      </c>
      <c r="AI43" s="47"/>
      <c r="AJ43" s="48"/>
      <c r="AK43" s="48"/>
      <c r="AL43" s="49">
        <f t="shared" si="20"/>
        <v>0</v>
      </c>
      <c r="AM43" s="47"/>
      <c r="AN43" s="48"/>
      <c r="AO43" s="48"/>
      <c r="AP43" s="49">
        <f t="shared" si="21"/>
        <v>0</v>
      </c>
      <c r="AQ43" s="47"/>
      <c r="AR43" s="48"/>
      <c r="AS43" s="48"/>
      <c r="AT43" s="49">
        <f t="shared" si="22"/>
        <v>0</v>
      </c>
      <c r="AU43" s="47"/>
      <c r="AV43" s="48"/>
      <c r="AW43" s="48"/>
      <c r="AX43" s="49">
        <f t="shared" si="23"/>
        <v>0</v>
      </c>
    </row>
    <row r="44" spans="1:50" s="55" customFormat="1" ht="24.9" customHeight="1" x14ac:dyDescent="0.3">
      <c r="A44" s="8" t="s">
        <v>393</v>
      </c>
      <c r="B44" s="7" t="s">
        <v>392</v>
      </c>
      <c r="C44" s="52">
        <f>SUM(C37:C43)</f>
        <v>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0</v>
      </c>
      <c r="G44" s="52">
        <f>SUM(G37:G43)</f>
        <v>0</v>
      </c>
      <c r="H44" s="53">
        <f>SUM(H37:H43)</f>
        <v>0</v>
      </c>
      <c r="I44" s="53">
        <f>SUM(I37:I43)</f>
        <v>0</v>
      </c>
      <c r="J44" s="54">
        <f>IF((SUM(F44:I44))=(SUM(J37:J43)),SUM(J37:J43),"HIBA!")</f>
        <v>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0</v>
      </c>
    </row>
    <row r="45" spans="1:50" s="50" customFormat="1" ht="24.9" customHeight="1" x14ac:dyDescent="0.3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/>
      <c r="I45" s="48"/>
      <c r="J45" s="49">
        <f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</row>
    <row r="46" spans="1:50" s="50" customFormat="1" ht="24.9" hidden="1" customHeight="1" x14ac:dyDescent="0.3">
      <c r="A46" s="10" t="s">
        <v>389</v>
      </c>
      <c r="B46" s="9" t="s">
        <v>388</v>
      </c>
      <c r="C46" s="47"/>
      <c r="D46" s="48"/>
      <c r="E46" s="48"/>
      <c r="F46" s="49">
        <f>SUM(C46:E46)</f>
        <v>0</v>
      </c>
      <c r="G46" s="47"/>
      <c r="H46" s="48"/>
      <c r="I46" s="48"/>
      <c r="J46" s="49">
        <f>SUM(F46:I46)</f>
        <v>0</v>
      </c>
      <c r="K46" s="47"/>
      <c r="L46" s="48"/>
      <c r="M46" s="48"/>
      <c r="N46" s="49">
        <f>SUM(J46:M46)</f>
        <v>0</v>
      </c>
      <c r="O46" s="47"/>
      <c r="P46" s="48"/>
      <c r="Q46" s="48"/>
      <c r="R46" s="49">
        <f>SUM(N46:Q46)</f>
        <v>0</v>
      </c>
      <c r="S46" s="47"/>
      <c r="T46" s="48"/>
      <c r="U46" s="48"/>
      <c r="V46" s="49">
        <f>SUM(R46:U46)</f>
        <v>0</v>
      </c>
      <c r="W46" s="47"/>
      <c r="X46" s="48"/>
      <c r="Y46" s="48"/>
      <c r="Z46" s="49">
        <f>SUM(V46:Y46)</f>
        <v>0</v>
      </c>
      <c r="AA46" s="47"/>
      <c r="AB46" s="48"/>
      <c r="AC46" s="48"/>
      <c r="AD46" s="49">
        <f>SUM(Z46:AC46)</f>
        <v>0</v>
      </c>
      <c r="AE46" s="47"/>
      <c r="AF46" s="48"/>
      <c r="AG46" s="48"/>
      <c r="AH46" s="49">
        <f>SUM(AD46:AG46)</f>
        <v>0</v>
      </c>
      <c r="AI46" s="47"/>
      <c r="AJ46" s="48"/>
      <c r="AK46" s="48"/>
      <c r="AL46" s="49">
        <f>SUM(AH46:AK46)</f>
        <v>0</v>
      </c>
      <c r="AM46" s="47"/>
      <c r="AN46" s="48"/>
      <c r="AO46" s="48"/>
      <c r="AP46" s="49">
        <f>SUM(AL46:AO46)</f>
        <v>0</v>
      </c>
      <c r="AQ46" s="47"/>
      <c r="AR46" s="48"/>
      <c r="AS46" s="48"/>
      <c r="AT46" s="49">
        <f>SUM(AP46:AS46)</f>
        <v>0</v>
      </c>
      <c r="AU46" s="47"/>
      <c r="AV46" s="48"/>
      <c r="AW46" s="48"/>
      <c r="AX46" s="49">
        <f>SUM(AT46:AW46)</f>
        <v>0</v>
      </c>
    </row>
    <row r="47" spans="1:50" s="55" customFormat="1" ht="24.9" customHeight="1" x14ac:dyDescent="0.3">
      <c r="A47" s="8" t="s">
        <v>387</v>
      </c>
      <c r="B47" s="7" t="s">
        <v>386</v>
      </c>
      <c r="C47" s="52">
        <f>SUM(C45:C46)</f>
        <v>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0</v>
      </c>
      <c r="G47" s="52">
        <f>SUM(G45:G46)</f>
        <v>0</v>
      </c>
      <c r="H47" s="53">
        <f>SUM(H45:H46)</f>
        <v>0</v>
      </c>
      <c r="I47" s="53">
        <f>SUM(I45:I46)</f>
        <v>0</v>
      </c>
      <c r="J47" s="54">
        <f>IF((SUM(F47:I47))=(SUM(J45:J46)),SUM(J45:J46),"HIBA!")</f>
        <v>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0</v>
      </c>
    </row>
    <row r="48" spans="1:50" s="50" customFormat="1" ht="24.9" customHeight="1" x14ac:dyDescent="0.3">
      <c r="A48" s="10" t="s">
        <v>385</v>
      </c>
      <c r="B48" s="9" t="s">
        <v>384</v>
      </c>
      <c r="C48" s="47"/>
      <c r="D48" s="48"/>
      <c r="E48" s="48"/>
      <c r="F48" s="49">
        <f>SUM(C48:E48)</f>
        <v>0</v>
      </c>
      <c r="G48" s="47"/>
      <c r="H48" s="48"/>
      <c r="I48" s="48"/>
      <c r="J48" s="49">
        <f>SUM(F48:I48)</f>
        <v>0</v>
      </c>
      <c r="K48" s="47"/>
      <c r="L48" s="48"/>
      <c r="M48" s="48"/>
      <c r="N48" s="49">
        <f>SUM(J48:M48)</f>
        <v>0</v>
      </c>
      <c r="O48" s="47"/>
      <c r="P48" s="48"/>
      <c r="Q48" s="48"/>
      <c r="R48" s="49">
        <f>SUM(N48:Q48)</f>
        <v>0</v>
      </c>
      <c r="S48" s="47"/>
      <c r="T48" s="48"/>
      <c r="U48" s="48"/>
      <c r="V48" s="49">
        <f>SUM(R48:U48)</f>
        <v>0</v>
      </c>
      <c r="W48" s="47"/>
      <c r="X48" s="48"/>
      <c r="Y48" s="48"/>
      <c r="Z48" s="49">
        <f>SUM(V48:Y48)</f>
        <v>0</v>
      </c>
      <c r="AA48" s="47"/>
      <c r="AB48" s="48"/>
      <c r="AC48" s="48"/>
      <c r="AD48" s="49">
        <f>SUM(Z48:AC48)</f>
        <v>0</v>
      </c>
      <c r="AE48" s="47"/>
      <c r="AF48" s="48"/>
      <c r="AG48" s="48"/>
      <c r="AH48" s="49">
        <f>SUM(AD48:AG48)</f>
        <v>0</v>
      </c>
      <c r="AI48" s="47"/>
      <c r="AJ48" s="48"/>
      <c r="AK48" s="48"/>
      <c r="AL48" s="49">
        <f>SUM(AH48:AK48)</f>
        <v>0</v>
      </c>
      <c r="AM48" s="47"/>
      <c r="AN48" s="48"/>
      <c r="AO48" s="48"/>
      <c r="AP48" s="49">
        <f>SUM(AL48:AO48)</f>
        <v>0</v>
      </c>
      <c r="AQ48" s="47"/>
      <c r="AR48" s="48"/>
      <c r="AS48" s="48"/>
      <c r="AT48" s="49">
        <f>SUM(AP48:AS48)</f>
        <v>0</v>
      </c>
      <c r="AU48" s="47"/>
      <c r="AV48" s="48"/>
      <c r="AW48" s="48"/>
      <c r="AX48" s="49">
        <f>SUM(AT48:AW48)</f>
        <v>0</v>
      </c>
    </row>
    <row r="49" spans="1:50" s="50" customFormat="1" ht="24.9" customHeight="1" x14ac:dyDescent="0.3">
      <c r="A49" s="10" t="s">
        <v>383</v>
      </c>
      <c r="B49" s="9" t="s">
        <v>382</v>
      </c>
      <c r="C49" s="47"/>
      <c r="D49" s="48"/>
      <c r="E49" s="48"/>
      <c r="F49" s="49">
        <f>SUM(C49:E49)</f>
        <v>0</v>
      </c>
      <c r="G49" s="47"/>
      <c r="H49" s="48"/>
      <c r="I49" s="48"/>
      <c r="J49" s="49">
        <f>SUM(F49:I49)</f>
        <v>0</v>
      </c>
      <c r="K49" s="47"/>
      <c r="L49" s="48"/>
      <c r="M49" s="48"/>
      <c r="N49" s="49">
        <f>SUM(J49:M49)</f>
        <v>0</v>
      </c>
      <c r="O49" s="47"/>
      <c r="P49" s="48"/>
      <c r="Q49" s="48"/>
      <c r="R49" s="49">
        <f>SUM(N49:Q49)</f>
        <v>0</v>
      </c>
      <c r="S49" s="47"/>
      <c r="T49" s="48"/>
      <c r="U49" s="48"/>
      <c r="V49" s="49">
        <f>SUM(R49:U49)</f>
        <v>0</v>
      </c>
      <c r="W49" s="47"/>
      <c r="X49" s="48"/>
      <c r="Y49" s="48"/>
      <c r="Z49" s="49">
        <f>SUM(V49:Y49)</f>
        <v>0</v>
      </c>
      <c r="AA49" s="47"/>
      <c r="AB49" s="48"/>
      <c r="AC49" s="48"/>
      <c r="AD49" s="49">
        <f>SUM(Z49:AC49)</f>
        <v>0</v>
      </c>
      <c r="AE49" s="47"/>
      <c r="AF49" s="48"/>
      <c r="AG49" s="48"/>
      <c r="AH49" s="49">
        <f>SUM(AD49:AG49)</f>
        <v>0</v>
      </c>
      <c r="AI49" s="47"/>
      <c r="AJ49" s="48"/>
      <c r="AK49" s="48"/>
      <c r="AL49" s="49">
        <f>SUM(AH49:AK49)</f>
        <v>0</v>
      </c>
      <c r="AM49" s="47"/>
      <c r="AN49" s="48"/>
      <c r="AO49" s="48"/>
      <c r="AP49" s="49">
        <f>SUM(AL49:AO49)</f>
        <v>0</v>
      </c>
      <c r="AQ49" s="47"/>
      <c r="AR49" s="48"/>
      <c r="AS49" s="48"/>
      <c r="AT49" s="49">
        <f>SUM(AP49:AS49)</f>
        <v>0</v>
      </c>
      <c r="AU49" s="47"/>
      <c r="AV49" s="48"/>
      <c r="AW49" s="48"/>
      <c r="AX49" s="49">
        <f>SUM(AT49:AW49)</f>
        <v>0</v>
      </c>
    </row>
    <row r="50" spans="1:50" s="50" customFormat="1" ht="24.9" hidden="1" customHeight="1" x14ac:dyDescent="0.3">
      <c r="A50" s="10" t="s">
        <v>381</v>
      </c>
      <c r="B50" s="9" t="s">
        <v>380</v>
      </c>
      <c r="C50" s="47"/>
      <c r="D50" s="48"/>
      <c r="E50" s="48"/>
      <c r="F50" s="49">
        <f>SUM(C50:E50)</f>
        <v>0</v>
      </c>
      <c r="G50" s="47"/>
      <c r="H50" s="48"/>
      <c r="I50" s="48"/>
      <c r="J50" s="49">
        <f>SUM(F50:I50)</f>
        <v>0</v>
      </c>
      <c r="K50" s="47"/>
      <c r="L50" s="48"/>
      <c r="M50" s="48"/>
      <c r="N50" s="49">
        <f>SUM(J50:M50)</f>
        <v>0</v>
      </c>
      <c r="O50" s="47"/>
      <c r="P50" s="48"/>
      <c r="Q50" s="48"/>
      <c r="R50" s="49">
        <f>SUM(N50:Q50)</f>
        <v>0</v>
      </c>
      <c r="S50" s="47"/>
      <c r="T50" s="48"/>
      <c r="U50" s="48"/>
      <c r="V50" s="49">
        <f>SUM(R50:U50)</f>
        <v>0</v>
      </c>
      <c r="W50" s="47"/>
      <c r="X50" s="48"/>
      <c r="Y50" s="48"/>
      <c r="Z50" s="49">
        <f>SUM(V50:Y50)</f>
        <v>0</v>
      </c>
      <c r="AA50" s="47"/>
      <c r="AB50" s="48"/>
      <c r="AC50" s="48"/>
      <c r="AD50" s="49">
        <f>SUM(Z50:AC50)</f>
        <v>0</v>
      </c>
      <c r="AE50" s="47"/>
      <c r="AF50" s="48"/>
      <c r="AG50" s="48"/>
      <c r="AH50" s="49">
        <f>SUM(AD50:AG50)</f>
        <v>0</v>
      </c>
      <c r="AI50" s="47"/>
      <c r="AJ50" s="48"/>
      <c r="AK50" s="48"/>
      <c r="AL50" s="49">
        <f>SUM(AH50:AK50)</f>
        <v>0</v>
      </c>
      <c r="AM50" s="47"/>
      <c r="AN50" s="48"/>
      <c r="AO50" s="48"/>
      <c r="AP50" s="49">
        <f>SUM(AL50:AO50)</f>
        <v>0</v>
      </c>
      <c r="AQ50" s="47"/>
      <c r="AR50" s="48"/>
      <c r="AS50" s="48"/>
      <c r="AT50" s="49">
        <f>SUM(AP50:AS50)</f>
        <v>0</v>
      </c>
      <c r="AU50" s="47"/>
      <c r="AV50" s="48"/>
      <c r="AW50" s="48"/>
      <c r="AX50" s="49">
        <f>SUM(AT50:AW50)</f>
        <v>0</v>
      </c>
    </row>
    <row r="51" spans="1:50" s="50" customFormat="1" ht="24.9" hidden="1" customHeight="1" x14ac:dyDescent="0.3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>SUM(F51:I51)</f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</row>
    <row r="52" spans="1:50" s="50" customFormat="1" ht="24.9" customHeight="1" x14ac:dyDescent="0.3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/>
      <c r="H52" s="48"/>
      <c r="I52" s="48"/>
      <c r="J52" s="49">
        <f>SUM(F52:I52)</f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</row>
    <row r="53" spans="1:50" s="55" customFormat="1" ht="24.9" customHeight="1" x14ac:dyDescent="0.3">
      <c r="A53" s="8" t="s">
        <v>375</v>
      </c>
      <c r="B53" s="7" t="s">
        <v>374</v>
      </c>
      <c r="C53" s="52">
        <f>SUM(C48:C52)</f>
        <v>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0</v>
      </c>
      <c r="G53" s="52">
        <f>SUM(G48:G52)</f>
        <v>0</v>
      </c>
      <c r="H53" s="53">
        <f>SUM(H48:H52)</f>
        <v>0</v>
      </c>
      <c r="I53" s="53">
        <f>SUM(I48:I52)</f>
        <v>0</v>
      </c>
      <c r="J53" s="54">
        <f>IF((SUM(F53:I53))=(SUM(J48:J52)),SUM(J48:J52),"HIBA!")</f>
        <v>0</v>
      </c>
      <c r="K53" s="52">
        <f>SUM(K48:K52)</f>
        <v>0</v>
      </c>
      <c r="L53" s="53">
        <f>SUM(L48:L52)</f>
        <v>0</v>
      </c>
      <c r="M53" s="53">
        <f>SUM(M48:M52)</f>
        <v>0</v>
      </c>
      <c r="N53" s="54">
        <f>IF((SUM(J53:M53))=(SUM(N48:N52)),SUM(N48:N52),"HIBA!")</f>
        <v>0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0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0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0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0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0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0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0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0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0</v>
      </c>
    </row>
    <row r="54" spans="1:50" s="60" customFormat="1" ht="30" customHeight="1" x14ac:dyDescent="0.3">
      <c r="A54" s="4" t="s">
        <v>373</v>
      </c>
      <c r="B54" s="3" t="s">
        <v>372</v>
      </c>
      <c r="C54" s="57">
        <f>SUM(C53,C47,C44,C36,C33)</f>
        <v>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0</v>
      </c>
      <c r="G54" s="57">
        <f>SUM(G53,G47,G44,G36,G33)</f>
        <v>0</v>
      </c>
      <c r="H54" s="58">
        <f>SUM(H53,H47,H44,H36,H33)</f>
        <v>0</v>
      </c>
      <c r="I54" s="58">
        <f>SUM(I53,I47,I44,I36,I33)</f>
        <v>0</v>
      </c>
      <c r="J54" s="59">
        <f>IF((SUM(F54:I54))=(J33+J36+J44+J47+J53),SUM(J33+J36+J44+J47+J53),"HIBA!")</f>
        <v>0</v>
      </c>
      <c r="K54" s="57">
        <f>SUM(K53,K47,K44,K36,K33)</f>
        <v>0</v>
      </c>
      <c r="L54" s="58">
        <f>SUM(L53,L47,L44,L36,L33)</f>
        <v>0</v>
      </c>
      <c r="M54" s="58">
        <f>SUM(M53,M47,M44,M36,M33)</f>
        <v>0</v>
      </c>
      <c r="N54" s="59">
        <f>IF((SUM(J54:M54))=(N33+N36+N44+N47+N53),SUM(N33+N36+N44+N47+N53),"HIBA!")</f>
        <v>0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0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0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0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0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0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0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0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0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0</v>
      </c>
    </row>
    <row r="55" spans="1:50" s="69" customFormat="1" ht="24.9" hidden="1" customHeight="1" x14ac:dyDescent="0.3">
      <c r="A55" s="14" t="s">
        <v>371</v>
      </c>
      <c r="B55" s="5" t="s">
        <v>370</v>
      </c>
      <c r="C55" s="66"/>
      <c r="D55" s="67"/>
      <c r="E55" s="67"/>
      <c r="F55" s="68">
        <f t="shared" ref="F55:F62" si="24">SUM(C55:E55)</f>
        <v>0</v>
      </c>
      <c r="G55" s="66"/>
      <c r="H55" s="67"/>
      <c r="I55" s="67"/>
      <c r="J55" s="68">
        <f t="shared" ref="J55:J62" si="25">SUM(F55:I55)</f>
        <v>0</v>
      </c>
      <c r="K55" s="66"/>
      <c r="L55" s="67"/>
      <c r="M55" s="67"/>
      <c r="N55" s="68">
        <f t="shared" ref="N55:N62" si="26">SUM(J55:M55)</f>
        <v>0</v>
      </c>
      <c r="O55" s="66"/>
      <c r="P55" s="67"/>
      <c r="Q55" s="67"/>
      <c r="R55" s="68">
        <f t="shared" ref="R55:R62" si="27">SUM(N55:Q55)</f>
        <v>0</v>
      </c>
      <c r="S55" s="66"/>
      <c r="T55" s="67"/>
      <c r="U55" s="67"/>
      <c r="V55" s="68">
        <f t="shared" ref="V55:V62" si="28">SUM(R55:U55)</f>
        <v>0</v>
      </c>
      <c r="W55" s="66"/>
      <c r="X55" s="67"/>
      <c r="Y55" s="67"/>
      <c r="Z55" s="68">
        <f t="shared" ref="Z55:Z62" si="29">SUM(V55:Y55)</f>
        <v>0</v>
      </c>
      <c r="AA55" s="66"/>
      <c r="AB55" s="67"/>
      <c r="AC55" s="67"/>
      <c r="AD55" s="68">
        <f t="shared" ref="AD55:AD62" si="30">SUM(Z55:AC55)</f>
        <v>0</v>
      </c>
      <c r="AE55" s="66"/>
      <c r="AF55" s="67"/>
      <c r="AG55" s="67"/>
      <c r="AH55" s="68">
        <f t="shared" ref="AH55:AH62" si="31">SUM(AD55:AG55)</f>
        <v>0</v>
      </c>
      <c r="AI55" s="66"/>
      <c r="AJ55" s="67"/>
      <c r="AK55" s="67"/>
      <c r="AL55" s="68">
        <f t="shared" ref="AL55:AL62" si="32">SUM(AH55:AK55)</f>
        <v>0</v>
      </c>
      <c r="AM55" s="66"/>
      <c r="AN55" s="67"/>
      <c r="AO55" s="67"/>
      <c r="AP55" s="68">
        <f t="shared" ref="AP55:AP62" si="33">SUM(AL55:AO55)</f>
        <v>0</v>
      </c>
      <c r="AQ55" s="66"/>
      <c r="AR55" s="67"/>
      <c r="AS55" s="67"/>
      <c r="AT55" s="68">
        <f t="shared" ref="AT55:AT62" si="34">SUM(AP55:AS55)</f>
        <v>0</v>
      </c>
      <c r="AU55" s="66"/>
      <c r="AV55" s="67"/>
      <c r="AW55" s="67"/>
      <c r="AX55" s="68">
        <f t="shared" ref="AX55:AX62" si="35">SUM(AT55:AW55)</f>
        <v>0</v>
      </c>
    </row>
    <row r="56" spans="1:50" s="69" customFormat="1" ht="24.9" hidden="1" customHeight="1" x14ac:dyDescent="0.3">
      <c r="A56" s="14" t="s">
        <v>369</v>
      </c>
      <c r="B56" s="5" t="s">
        <v>368</v>
      </c>
      <c r="C56" s="66"/>
      <c r="D56" s="67"/>
      <c r="E56" s="67"/>
      <c r="F56" s="68">
        <f t="shared" si="24"/>
        <v>0</v>
      </c>
      <c r="G56" s="66"/>
      <c r="H56" s="67"/>
      <c r="I56" s="67"/>
      <c r="J56" s="68">
        <f t="shared" si="25"/>
        <v>0</v>
      </c>
      <c r="K56" s="66"/>
      <c r="L56" s="67"/>
      <c r="M56" s="67"/>
      <c r="N56" s="68">
        <f t="shared" si="26"/>
        <v>0</v>
      </c>
      <c r="O56" s="66"/>
      <c r="P56" s="67"/>
      <c r="Q56" s="67"/>
      <c r="R56" s="68">
        <f t="shared" si="27"/>
        <v>0</v>
      </c>
      <c r="S56" s="66"/>
      <c r="T56" s="67"/>
      <c r="U56" s="67"/>
      <c r="V56" s="68">
        <f t="shared" si="28"/>
        <v>0</v>
      </c>
      <c r="W56" s="66"/>
      <c r="X56" s="67"/>
      <c r="Y56" s="67"/>
      <c r="Z56" s="68">
        <f t="shared" si="29"/>
        <v>0</v>
      </c>
      <c r="AA56" s="66"/>
      <c r="AB56" s="67"/>
      <c r="AC56" s="67"/>
      <c r="AD56" s="68">
        <f t="shared" si="30"/>
        <v>0</v>
      </c>
      <c r="AE56" s="66"/>
      <c r="AF56" s="67"/>
      <c r="AG56" s="67"/>
      <c r="AH56" s="68">
        <f t="shared" si="31"/>
        <v>0</v>
      </c>
      <c r="AI56" s="66"/>
      <c r="AJ56" s="67"/>
      <c r="AK56" s="67"/>
      <c r="AL56" s="68">
        <f t="shared" si="32"/>
        <v>0</v>
      </c>
      <c r="AM56" s="66"/>
      <c r="AN56" s="67"/>
      <c r="AO56" s="67"/>
      <c r="AP56" s="68">
        <f t="shared" si="33"/>
        <v>0</v>
      </c>
      <c r="AQ56" s="66"/>
      <c r="AR56" s="67"/>
      <c r="AS56" s="67"/>
      <c r="AT56" s="68">
        <f t="shared" si="34"/>
        <v>0</v>
      </c>
      <c r="AU56" s="66"/>
      <c r="AV56" s="67"/>
      <c r="AW56" s="67"/>
      <c r="AX56" s="68">
        <f t="shared" si="35"/>
        <v>0</v>
      </c>
    </row>
    <row r="57" spans="1:50" s="69" customFormat="1" ht="24.9" hidden="1" customHeight="1" x14ac:dyDescent="0.3">
      <c r="A57" s="14" t="s">
        <v>367</v>
      </c>
      <c r="B57" s="5" t="s">
        <v>366</v>
      </c>
      <c r="C57" s="66"/>
      <c r="D57" s="67"/>
      <c r="E57" s="67"/>
      <c r="F57" s="68">
        <f t="shared" si="24"/>
        <v>0</v>
      </c>
      <c r="G57" s="66"/>
      <c r="H57" s="67"/>
      <c r="I57" s="67"/>
      <c r="J57" s="68">
        <f t="shared" si="25"/>
        <v>0</v>
      </c>
      <c r="K57" s="66"/>
      <c r="L57" s="67"/>
      <c r="M57" s="67"/>
      <c r="N57" s="68">
        <f t="shared" si="26"/>
        <v>0</v>
      </c>
      <c r="O57" s="66"/>
      <c r="P57" s="67"/>
      <c r="Q57" s="67"/>
      <c r="R57" s="68">
        <f t="shared" si="27"/>
        <v>0</v>
      </c>
      <c r="S57" s="66"/>
      <c r="T57" s="67"/>
      <c r="U57" s="67"/>
      <c r="V57" s="68">
        <f t="shared" si="28"/>
        <v>0</v>
      </c>
      <c r="W57" s="66"/>
      <c r="X57" s="67"/>
      <c r="Y57" s="67"/>
      <c r="Z57" s="68">
        <f t="shared" si="29"/>
        <v>0</v>
      </c>
      <c r="AA57" s="66"/>
      <c r="AB57" s="67"/>
      <c r="AC57" s="67"/>
      <c r="AD57" s="68">
        <f t="shared" si="30"/>
        <v>0</v>
      </c>
      <c r="AE57" s="66"/>
      <c r="AF57" s="67"/>
      <c r="AG57" s="67"/>
      <c r="AH57" s="68">
        <f t="shared" si="31"/>
        <v>0</v>
      </c>
      <c r="AI57" s="66"/>
      <c r="AJ57" s="67"/>
      <c r="AK57" s="67"/>
      <c r="AL57" s="68">
        <f t="shared" si="32"/>
        <v>0</v>
      </c>
      <c r="AM57" s="66"/>
      <c r="AN57" s="67"/>
      <c r="AO57" s="67"/>
      <c r="AP57" s="68">
        <f t="shared" si="33"/>
        <v>0</v>
      </c>
      <c r="AQ57" s="66"/>
      <c r="AR57" s="67"/>
      <c r="AS57" s="67"/>
      <c r="AT57" s="68">
        <f t="shared" si="34"/>
        <v>0</v>
      </c>
      <c r="AU57" s="66"/>
      <c r="AV57" s="67"/>
      <c r="AW57" s="67"/>
      <c r="AX57" s="68">
        <f t="shared" si="35"/>
        <v>0</v>
      </c>
    </row>
    <row r="58" spans="1:50" s="69" customFormat="1" ht="24.9" hidden="1" customHeight="1" x14ac:dyDescent="0.3">
      <c r="A58" s="14" t="s">
        <v>365</v>
      </c>
      <c r="B58" s="5" t="s">
        <v>364</v>
      </c>
      <c r="C58" s="66"/>
      <c r="D58" s="67"/>
      <c r="E58" s="67"/>
      <c r="F58" s="68">
        <f t="shared" si="24"/>
        <v>0</v>
      </c>
      <c r="G58" s="66"/>
      <c r="H58" s="67"/>
      <c r="I58" s="67"/>
      <c r="J58" s="68">
        <f t="shared" si="25"/>
        <v>0</v>
      </c>
      <c r="K58" s="66"/>
      <c r="L58" s="67"/>
      <c r="M58" s="67"/>
      <c r="N58" s="68">
        <f t="shared" si="26"/>
        <v>0</v>
      </c>
      <c r="O58" s="66"/>
      <c r="P58" s="67"/>
      <c r="Q58" s="67"/>
      <c r="R58" s="68">
        <f t="shared" si="27"/>
        <v>0</v>
      </c>
      <c r="S58" s="66"/>
      <c r="T58" s="67"/>
      <c r="U58" s="67"/>
      <c r="V58" s="68">
        <f t="shared" si="28"/>
        <v>0</v>
      </c>
      <c r="W58" s="66"/>
      <c r="X58" s="67"/>
      <c r="Y58" s="67"/>
      <c r="Z58" s="68">
        <f t="shared" si="29"/>
        <v>0</v>
      </c>
      <c r="AA58" s="66"/>
      <c r="AB58" s="67"/>
      <c r="AC58" s="67"/>
      <c r="AD58" s="68">
        <f t="shared" si="30"/>
        <v>0</v>
      </c>
      <c r="AE58" s="66"/>
      <c r="AF58" s="67"/>
      <c r="AG58" s="67"/>
      <c r="AH58" s="68">
        <f t="shared" si="31"/>
        <v>0</v>
      </c>
      <c r="AI58" s="66"/>
      <c r="AJ58" s="67"/>
      <c r="AK58" s="67"/>
      <c r="AL58" s="68">
        <f t="shared" si="32"/>
        <v>0</v>
      </c>
      <c r="AM58" s="66"/>
      <c r="AN58" s="67"/>
      <c r="AO58" s="67"/>
      <c r="AP58" s="68">
        <f t="shared" si="33"/>
        <v>0</v>
      </c>
      <c r="AQ58" s="66"/>
      <c r="AR58" s="67"/>
      <c r="AS58" s="67"/>
      <c r="AT58" s="68">
        <f t="shared" si="34"/>
        <v>0</v>
      </c>
      <c r="AU58" s="66"/>
      <c r="AV58" s="67"/>
      <c r="AW58" s="67"/>
      <c r="AX58" s="68">
        <f t="shared" si="35"/>
        <v>0</v>
      </c>
    </row>
    <row r="59" spans="1:50" s="69" customFormat="1" ht="24.9" hidden="1" customHeight="1" x14ac:dyDescent="0.3">
      <c r="A59" s="14" t="s">
        <v>363</v>
      </c>
      <c r="B59" s="5" t="s">
        <v>362</v>
      </c>
      <c r="C59" s="66">
        <v>0</v>
      </c>
      <c r="D59" s="67"/>
      <c r="E59" s="67"/>
      <c r="F59" s="68">
        <f t="shared" si="24"/>
        <v>0</v>
      </c>
      <c r="G59" s="66"/>
      <c r="H59" s="67"/>
      <c r="I59" s="67"/>
      <c r="J59" s="68">
        <f t="shared" si="25"/>
        <v>0</v>
      </c>
      <c r="K59" s="66"/>
      <c r="L59" s="67"/>
      <c r="M59" s="67"/>
      <c r="N59" s="68">
        <f t="shared" si="26"/>
        <v>0</v>
      </c>
      <c r="O59" s="66"/>
      <c r="P59" s="67"/>
      <c r="Q59" s="67"/>
      <c r="R59" s="68">
        <f t="shared" si="27"/>
        <v>0</v>
      </c>
      <c r="S59" s="66"/>
      <c r="T59" s="67"/>
      <c r="U59" s="67"/>
      <c r="V59" s="68">
        <f t="shared" si="28"/>
        <v>0</v>
      </c>
      <c r="W59" s="66"/>
      <c r="X59" s="67"/>
      <c r="Y59" s="67"/>
      <c r="Z59" s="68">
        <f t="shared" si="29"/>
        <v>0</v>
      </c>
      <c r="AA59" s="66"/>
      <c r="AB59" s="67"/>
      <c r="AC59" s="67"/>
      <c r="AD59" s="68">
        <f t="shared" si="30"/>
        <v>0</v>
      </c>
      <c r="AE59" s="66"/>
      <c r="AF59" s="67"/>
      <c r="AG59" s="67"/>
      <c r="AH59" s="68">
        <f t="shared" si="31"/>
        <v>0</v>
      </c>
      <c r="AI59" s="66"/>
      <c r="AJ59" s="67"/>
      <c r="AK59" s="67"/>
      <c r="AL59" s="68">
        <f t="shared" si="32"/>
        <v>0</v>
      </c>
      <c r="AM59" s="66"/>
      <c r="AN59" s="67"/>
      <c r="AO59" s="67"/>
      <c r="AP59" s="68">
        <f t="shared" si="33"/>
        <v>0</v>
      </c>
      <c r="AQ59" s="66"/>
      <c r="AR59" s="67"/>
      <c r="AS59" s="67"/>
      <c r="AT59" s="68">
        <f t="shared" si="34"/>
        <v>0</v>
      </c>
      <c r="AU59" s="66"/>
      <c r="AV59" s="67"/>
      <c r="AW59" s="67"/>
      <c r="AX59" s="68">
        <f t="shared" si="35"/>
        <v>0</v>
      </c>
    </row>
    <row r="60" spans="1:50" s="69" customFormat="1" ht="24.9" hidden="1" customHeight="1" x14ac:dyDescent="0.3">
      <c r="A60" s="14" t="s">
        <v>361</v>
      </c>
      <c r="B60" s="5" t="s">
        <v>360</v>
      </c>
      <c r="C60" s="66">
        <v>0</v>
      </c>
      <c r="D60" s="67"/>
      <c r="E60" s="67"/>
      <c r="F60" s="68">
        <f t="shared" si="24"/>
        <v>0</v>
      </c>
      <c r="G60" s="66"/>
      <c r="H60" s="67"/>
      <c r="I60" s="67"/>
      <c r="J60" s="68">
        <f t="shared" si="25"/>
        <v>0</v>
      </c>
      <c r="K60" s="66"/>
      <c r="L60" s="67"/>
      <c r="M60" s="67"/>
      <c r="N60" s="68">
        <f t="shared" si="26"/>
        <v>0</v>
      </c>
      <c r="O60" s="66"/>
      <c r="P60" s="67"/>
      <c r="Q60" s="67"/>
      <c r="R60" s="68">
        <f t="shared" si="27"/>
        <v>0</v>
      </c>
      <c r="S60" s="66"/>
      <c r="T60" s="67"/>
      <c r="U60" s="67"/>
      <c r="V60" s="68">
        <f t="shared" si="28"/>
        <v>0</v>
      </c>
      <c r="W60" s="66"/>
      <c r="X60" s="67"/>
      <c r="Y60" s="67"/>
      <c r="Z60" s="68">
        <f t="shared" si="29"/>
        <v>0</v>
      </c>
      <c r="AA60" s="66"/>
      <c r="AB60" s="67"/>
      <c r="AC60" s="67"/>
      <c r="AD60" s="68">
        <f t="shared" si="30"/>
        <v>0</v>
      </c>
      <c r="AE60" s="66"/>
      <c r="AF60" s="67"/>
      <c r="AG60" s="67"/>
      <c r="AH60" s="68">
        <f t="shared" si="31"/>
        <v>0</v>
      </c>
      <c r="AI60" s="66"/>
      <c r="AJ60" s="67"/>
      <c r="AK60" s="67"/>
      <c r="AL60" s="68">
        <f t="shared" si="32"/>
        <v>0</v>
      </c>
      <c r="AM60" s="66"/>
      <c r="AN60" s="67"/>
      <c r="AO60" s="67"/>
      <c r="AP60" s="68">
        <f t="shared" si="33"/>
        <v>0</v>
      </c>
      <c r="AQ60" s="66"/>
      <c r="AR60" s="67"/>
      <c r="AS60" s="67"/>
      <c r="AT60" s="68">
        <f t="shared" si="34"/>
        <v>0</v>
      </c>
      <c r="AU60" s="66"/>
      <c r="AV60" s="67"/>
      <c r="AW60" s="67"/>
      <c r="AX60" s="68">
        <f t="shared" si="35"/>
        <v>0</v>
      </c>
    </row>
    <row r="61" spans="1:50" s="69" customFormat="1" ht="24.9" hidden="1" customHeight="1" x14ac:dyDescent="0.3">
      <c r="A61" s="14" t="s">
        <v>359</v>
      </c>
      <c r="B61" s="5" t="s">
        <v>358</v>
      </c>
      <c r="C61" s="66"/>
      <c r="D61" s="67"/>
      <c r="E61" s="67"/>
      <c r="F61" s="68">
        <f t="shared" si="24"/>
        <v>0</v>
      </c>
      <c r="G61" s="66"/>
      <c r="H61" s="67"/>
      <c r="I61" s="67"/>
      <c r="J61" s="68">
        <f t="shared" si="25"/>
        <v>0</v>
      </c>
      <c r="K61" s="66"/>
      <c r="L61" s="67"/>
      <c r="M61" s="67"/>
      <c r="N61" s="68">
        <f t="shared" si="26"/>
        <v>0</v>
      </c>
      <c r="O61" s="66"/>
      <c r="P61" s="67"/>
      <c r="Q61" s="67"/>
      <c r="R61" s="68">
        <f t="shared" si="27"/>
        <v>0</v>
      </c>
      <c r="S61" s="66"/>
      <c r="T61" s="67"/>
      <c r="U61" s="67"/>
      <c r="V61" s="68">
        <f t="shared" si="28"/>
        <v>0</v>
      </c>
      <c r="W61" s="66"/>
      <c r="X61" s="67"/>
      <c r="Y61" s="67"/>
      <c r="Z61" s="68">
        <f t="shared" si="29"/>
        <v>0</v>
      </c>
      <c r="AA61" s="66"/>
      <c r="AB61" s="67"/>
      <c r="AC61" s="67"/>
      <c r="AD61" s="68">
        <f t="shared" si="30"/>
        <v>0</v>
      </c>
      <c r="AE61" s="66"/>
      <c r="AF61" s="67"/>
      <c r="AG61" s="67"/>
      <c r="AH61" s="68">
        <f t="shared" si="31"/>
        <v>0</v>
      </c>
      <c r="AI61" s="66"/>
      <c r="AJ61" s="67"/>
      <c r="AK61" s="67"/>
      <c r="AL61" s="68">
        <f t="shared" si="32"/>
        <v>0</v>
      </c>
      <c r="AM61" s="66"/>
      <c r="AN61" s="67"/>
      <c r="AO61" s="67"/>
      <c r="AP61" s="68">
        <f t="shared" si="33"/>
        <v>0</v>
      </c>
      <c r="AQ61" s="66"/>
      <c r="AR61" s="67"/>
      <c r="AS61" s="67"/>
      <c r="AT61" s="68">
        <f t="shared" si="34"/>
        <v>0</v>
      </c>
      <c r="AU61" s="66"/>
      <c r="AV61" s="67"/>
      <c r="AW61" s="67"/>
      <c r="AX61" s="68">
        <f t="shared" si="35"/>
        <v>0</v>
      </c>
    </row>
    <row r="62" spans="1:50" s="69" customFormat="1" ht="24.9" hidden="1" customHeight="1" x14ac:dyDescent="0.3">
      <c r="A62" s="14" t="s">
        <v>357</v>
      </c>
      <c r="B62" s="5" t="s">
        <v>356</v>
      </c>
      <c r="C62" s="66"/>
      <c r="D62" s="67"/>
      <c r="E62" s="67"/>
      <c r="F62" s="68">
        <f t="shared" si="24"/>
        <v>0</v>
      </c>
      <c r="G62" s="66"/>
      <c r="H62" s="67"/>
      <c r="I62" s="67"/>
      <c r="J62" s="68">
        <f t="shared" si="25"/>
        <v>0</v>
      </c>
      <c r="K62" s="66"/>
      <c r="L62" s="67"/>
      <c r="M62" s="67"/>
      <c r="N62" s="68">
        <f t="shared" si="26"/>
        <v>0</v>
      </c>
      <c r="O62" s="66"/>
      <c r="P62" s="67"/>
      <c r="Q62" s="67"/>
      <c r="R62" s="68">
        <f t="shared" si="27"/>
        <v>0</v>
      </c>
      <c r="S62" s="66"/>
      <c r="T62" s="67"/>
      <c r="U62" s="67"/>
      <c r="V62" s="68">
        <f t="shared" si="28"/>
        <v>0</v>
      </c>
      <c r="W62" s="66"/>
      <c r="X62" s="67"/>
      <c r="Y62" s="67"/>
      <c r="Z62" s="68">
        <f t="shared" si="29"/>
        <v>0</v>
      </c>
      <c r="AA62" s="66"/>
      <c r="AB62" s="67"/>
      <c r="AC62" s="67"/>
      <c r="AD62" s="68">
        <f t="shared" si="30"/>
        <v>0</v>
      </c>
      <c r="AE62" s="66"/>
      <c r="AF62" s="67"/>
      <c r="AG62" s="67"/>
      <c r="AH62" s="68">
        <f t="shared" si="31"/>
        <v>0</v>
      </c>
      <c r="AI62" s="66"/>
      <c r="AJ62" s="67"/>
      <c r="AK62" s="67"/>
      <c r="AL62" s="68">
        <f t="shared" si="32"/>
        <v>0</v>
      </c>
      <c r="AM62" s="66"/>
      <c r="AN62" s="67"/>
      <c r="AO62" s="67"/>
      <c r="AP62" s="68">
        <f t="shared" si="33"/>
        <v>0</v>
      </c>
      <c r="AQ62" s="66"/>
      <c r="AR62" s="67"/>
      <c r="AS62" s="67"/>
      <c r="AT62" s="68">
        <f t="shared" si="34"/>
        <v>0</v>
      </c>
      <c r="AU62" s="66"/>
      <c r="AV62" s="67"/>
      <c r="AW62" s="67"/>
      <c r="AX62" s="68">
        <f t="shared" si="35"/>
        <v>0</v>
      </c>
    </row>
    <row r="63" spans="1:50" s="60" customFormat="1" ht="30" customHeight="1" x14ac:dyDescent="0.3">
      <c r="A63" s="4" t="s">
        <v>355</v>
      </c>
      <c r="B63" s="3" t="s">
        <v>354</v>
      </c>
      <c r="C63" s="57">
        <f>SUM(C55:C62)</f>
        <v>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0</v>
      </c>
      <c r="G63" s="57">
        <f>SUM(G55:G62)</f>
        <v>0</v>
      </c>
      <c r="H63" s="58">
        <f>SUM(H55:H62)</f>
        <v>0</v>
      </c>
      <c r="I63" s="58">
        <f>SUM(I55:I62)</f>
        <v>0</v>
      </c>
      <c r="J63" s="59">
        <f>IF((SUM(F63:I63))=(SUM(J55:J62)),SUM(J55:J62),"HIBA!")</f>
        <v>0</v>
      </c>
      <c r="K63" s="57">
        <f>SUM(K55:K62)</f>
        <v>0</v>
      </c>
      <c r="L63" s="58">
        <f>SUM(L55:L62)</f>
        <v>0</v>
      </c>
      <c r="M63" s="58">
        <f>SUM(M55:M62)</f>
        <v>0</v>
      </c>
      <c r="N63" s="59">
        <f>IF((SUM(J63:M63))=(SUM(N55:N62)),SUM(N55:N62),"HIBA!")</f>
        <v>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0</v>
      </c>
    </row>
    <row r="64" spans="1:50" s="50" customFormat="1" ht="24.9" hidden="1" customHeight="1" x14ac:dyDescent="0.3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f>SUM(F64:I64)</f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</row>
    <row r="65" spans="1:50" s="50" customFormat="1" ht="24.9" hidden="1" customHeight="1" x14ac:dyDescent="0.3">
      <c r="A65" s="10" t="s">
        <v>351</v>
      </c>
      <c r="B65" s="9" t="s">
        <v>350</v>
      </c>
      <c r="C65" s="47"/>
      <c r="D65" s="48"/>
      <c r="E65" s="48"/>
      <c r="F65" s="49">
        <f>SUM(C65:E65)</f>
        <v>0</v>
      </c>
      <c r="G65" s="47"/>
      <c r="H65" s="48"/>
      <c r="I65" s="48"/>
      <c r="J65" s="49">
        <f>SUM(F65:I65)</f>
        <v>0</v>
      </c>
      <c r="K65" s="47"/>
      <c r="L65" s="48"/>
      <c r="M65" s="48"/>
      <c r="N65" s="49">
        <f>SUM(J65:M65)</f>
        <v>0</v>
      </c>
      <c r="O65" s="47"/>
      <c r="P65" s="48"/>
      <c r="Q65" s="48"/>
      <c r="R65" s="49">
        <f>SUM(N65:Q65)</f>
        <v>0</v>
      </c>
      <c r="S65" s="47"/>
      <c r="T65" s="48"/>
      <c r="U65" s="48"/>
      <c r="V65" s="49">
        <f>SUM(R65:U65)</f>
        <v>0</v>
      </c>
      <c r="W65" s="47"/>
      <c r="X65" s="48"/>
      <c r="Y65" s="48"/>
      <c r="Z65" s="49">
        <f>SUM(V65:Y65)</f>
        <v>0</v>
      </c>
      <c r="AA65" s="47"/>
      <c r="AB65" s="48"/>
      <c r="AC65" s="48"/>
      <c r="AD65" s="49">
        <f>SUM(Z65:AC65)</f>
        <v>0</v>
      </c>
      <c r="AE65" s="47"/>
      <c r="AF65" s="48"/>
      <c r="AG65" s="48"/>
      <c r="AH65" s="49">
        <f>SUM(AD65:AG65)</f>
        <v>0</v>
      </c>
      <c r="AI65" s="47"/>
      <c r="AJ65" s="48"/>
      <c r="AK65" s="48"/>
      <c r="AL65" s="49">
        <f>SUM(AH65:AK65)</f>
        <v>0</v>
      </c>
      <c r="AM65" s="47"/>
      <c r="AN65" s="48"/>
      <c r="AO65" s="48"/>
      <c r="AP65" s="49">
        <f>SUM(AL65:AO65)</f>
        <v>0</v>
      </c>
      <c r="AQ65" s="47"/>
      <c r="AR65" s="48"/>
      <c r="AS65" s="48"/>
      <c r="AT65" s="49">
        <f>SUM(AP65:AS65)</f>
        <v>0</v>
      </c>
      <c r="AU65" s="47"/>
      <c r="AV65" s="48"/>
      <c r="AW65" s="48"/>
      <c r="AX65" s="49">
        <f>SUM(AT65:AW65)</f>
        <v>0</v>
      </c>
    </row>
    <row r="66" spans="1:50" s="50" customFormat="1" ht="24.9" hidden="1" customHeight="1" x14ac:dyDescent="0.3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</row>
    <row r="67" spans="1:50" s="50" customFormat="1" ht="24.9" hidden="1" customHeight="1" x14ac:dyDescent="0.3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</row>
    <row r="68" spans="1:50" s="55" customFormat="1" ht="24.9" hidden="1" customHeight="1" x14ac:dyDescent="0.3">
      <c r="A68" s="8" t="s">
        <v>345</v>
      </c>
      <c r="B68" s="7" t="s">
        <v>344</v>
      </c>
      <c r="C68" s="52">
        <f>SUM(C65:C67)</f>
        <v>0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0</v>
      </c>
      <c r="G68" s="52">
        <f>SUM(G65:G67)</f>
        <v>0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0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0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0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0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0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0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0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0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0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0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0</v>
      </c>
    </row>
    <row r="69" spans="1:50" s="50" customFormat="1" ht="24.9" hidden="1" customHeight="1" x14ac:dyDescent="0.3">
      <c r="A69" s="10" t="s">
        <v>343</v>
      </c>
      <c r="B69" s="9" t="s">
        <v>342</v>
      </c>
      <c r="C69" s="47"/>
      <c r="D69" s="48"/>
      <c r="E69" s="48"/>
      <c r="F69" s="49">
        <f t="shared" ref="F69:F79" si="36">SUM(C69:E69)</f>
        <v>0</v>
      </c>
      <c r="G69" s="47"/>
      <c r="H69" s="48"/>
      <c r="I69" s="48"/>
      <c r="J69" s="49">
        <f t="shared" ref="J69:J79" si="37">SUM(F69:I69)</f>
        <v>0</v>
      </c>
      <c r="K69" s="47"/>
      <c r="L69" s="48"/>
      <c r="M69" s="48"/>
      <c r="N69" s="49">
        <f t="shared" ref="N69:N79" si="38">SUM(J69:M69)</f>
        <v>0</v>
      </c>
      <c r="O69" s="47"/>
      <c r="P69" s="48"/>
      <c r="Q69" s="48"/>
      <c r="R69" s="49">
        <f t="shared" ref="R69:R79" si="39">SUM(N69:Q69)</f>
        <v>0</v>
      </c>
      <c r="S69" s="47"/>
      <c r="T69" s="48"/>
      <c r="U69" s="48"/>
      <c r="V69" s="49">
        <f t="shared" ref="V69:V79" si="40">SUM(R69:U69)</f>
        <v>0</v>
      </c>
      <c r="W69" s="47"/>
      <c r="X69" s="48"/>
      <c r="Y69" s="48"/>
      <c r="Z69" s="49">
        <f t="shared" ref="Z69:Z79" si="41">SUM(V69:Y69)</f>
        <v>0</v>
      </c>
      <c r="AA69" s="47"/>
      <c r="AB69" s="48"/>
      <c r="AC69" s="48"/>
      <c r="AD69" s="49">
        <f t="shared" ref="AD69:AD79" si="42">SUM(Z69:AC69)</f>
        <v>0</v>
      </c>
      <c r="AE69" s="47"/>
      <c r="AF69" s="48"/>
      <c r="AG69" s="48"/>
      <c r="AH69" s="49">
        <f t="shared" ref="AH69:AH79" si="43">SUM(AD69:AG69)</f>
        <v>0</v>
      </c>
      <c r="AI69" s="47"/>
      <c r="AJ69" s="48"/>
      <c r="AK69" s="48"/>
      <c r="AL69" s="49">
        <f t="shared" ref="AL69:AL79" si="44">SUM(AH69:AK69)</f>
        <v>0</v>
      </c>
      <c r="AM69" s="47"/>
      <c r="AN69" s="48"/>
      <c r="AO69" s="48"/>
      <c r="AP69" s="49">
        <f t="shared" ref="AP69:AP79" si="45">SUM(AL69:AO69)</f>
        <v>0</v>
      </c>
      <c r="AQ69" s="47"/>
      <c r="AR69" s="48"/>
      <c r="AS69" s="48"/>
      <c r="AT69" s="49">
        <f t="shared" ref="AT69:AT79" si="46">SUM(AP69:AS69)</f>
        <v>0</v>
      </c>
      <c r="AU69" s="47"/>
      <c r="AV69" s="48"/>
      <c r="AW69" s="48"/>
      <c r="AX69" s="49">
        <f t="shared" ref="AX69:AX79" si="47">SUM(AT69:AW69)</f>
        <v>0</v>
      </c>
    </row>
    <row r="70" spans="1:50" s="50" customFormat="1" ht="24.9" hidden="1" customHeight="1" x14ac:dyDescent="0.3">
      <c r="A70" s="10" t="s">
        <v>341</v>
      </c>
      <c r="B70" s="9" t="s">
        <v>340</v>
      </c>
      <c r="C70" s="47"/>
      <c r="D70" s="48"/>
      <c r="E70" s="48"/>
      <c r="F70" s="49">
        <f t="shared" si="36"/>
        <v>0</v>
      </c>
      <c r="G70" s="47"/>
      <c r="H70" s="48"/>
      <c r="I70" s="48"/>
      <c r="J70" s="49">
        <f t="shared" si="37"/>
        <v>0</v>
      </c>
      <c r="K70" s="47"/>
      <c r="L70" s="48"/>
      <c r="M70" s="48"/>
      <c r="N70" s="49">
        <f t="shared" si="38"/>
        <v>0</v>
      </c>
      <c r="O70" s="47"/>
      <c r="P70" s="48"/>
      <c r="Q70" s="48"/>
      <c r="R70" s="49">
        <f t="shared" si="39"/>
        <v>0</v>
      </c>
      <c r="S70" s="47"/>
      <c r="T70" s="48"/>
      <c r="U70" s="48"/>
      <c r="V70" s="49">
        <f t="shared" si="40"/>
        <v>0</v>
      </c>
      <c r="W70" s="47"/>
      <c r="X70" s="48"/>
      <c r="Y70" s="48"/>
      <c r="Z70" s="49">
        <f t="shared" si="41"/>
        <v>0</v>
      </c>
      <c r="AA70" s="47"/>
      <c r="AB70" s="48"/>
      <c r="AC70" s="48"/>
      <c r="AD70" s="49">
        <f t="shared" si="42"/>
        <v>0</v>
      </c>
      <c r="AE70" s="47"/>
      <c r="AF70" s="48"/>
      <c r="AG70" s="48"/>
      <c r="AH70" s="49">
        <f t="shared" si="43"/>
        <v>0</v>
      </c>
      <c r="AI70" s="47"/>
      <c r="AJ70" s="48"/>
      <c r="AK70" s="48"/>
      <c r="AL70" s="49">
        <f t="shared" si="44"/>
        <v>0</v>
      </c>
      <c r="AM70" s="47"/>
      <c r="AN70" s="48"/>
      <c r="AO70" s="48"/>
      <c r="AP70" s="49">
        <f t="shared" si="45"/>
        <v>0</v>
      </c>
      <c r="AQ70" s="47"/>
      <c r="AR70" s="48"/>
      <c r="AS70" s="48"/>
      <c r="AT70" s="49">
        <f t="shared" si="46"/>
        <v>0</v>
      </c>
      <c r="AU70" s="47"/>
      <c r="AV70" s="48"/>
      <c r="AW70" s="48"/>
      <c r="AX70" s="49">
        <f t="shared" si="47"/>
        <v>0</v>
      </c>
    </row>
    <row r="71" spans="1:50" s="50" customFormat="1" ht="24.9" hidden="1" customHeight="1" x14ac:dyDescent="0.3">
      <c r="A71" s="10" t="s">
        <v>339</v>
      </c>
      <c r="B71" s="9" t="s">
        <v>338</v>
      </c>
      <c r="C71" s="47"/>
      <c r="D71" s="48"/>
      <c r="E71" s="48"/>
      <c r="F71" s="49">
        <f t="shared" si="36"/>
        <v>0</v>
      </c>
      <c r="G71" s="47"/>
      <c r="H71" s="48"/>
      <c r="I71" s="48"/>
      <c r="J71" s="49">
        <f t="shared" si="37"/>
        <v>0</v>
      </c>
      <c r="K71" s="47"/>
      <c r="L71" s="48"/>
      <c r="M71" s="48"/>
      <c r="N71" s="49">
        <f t="shared" si="38"/>
        <v>0</v>
      </c>
      <c r="O71" s="47"/>
      <c r="P71" s="48"/>
      <c r="Q71" s="48"/>
      <c r="R71" s="49">
        <f t="shared" si="39"/>
        <v>0</v>
      </c>
      <c r="S71" s="47"/>
      <c r="T71" s="48"/>
      <c r="U71" s="48"/>
      <c r="V71" s="49">
        <f t="shared" si="40"/>
        <v>0</v>
      </c>
      <c r="W71" s="47"/>
      <c r="X71" s="48"/>
      <c r="Y71" s="48"/>
      <c r="Z71" s="49">
        <f t="shared" si="41"/>
        <v>0</v>
      </c>
      <c r="AA71" s="47"/>
      <c r="AB71" s="48"/>
      <c r="AC71" s="48"/>
      <c r="AD71" s="49">
        <f t="shared" si="42"/>
        <v>0</v>
      </c>
      <c r="AE71" s="47"/>
      <c r="AF71" s="48"/>
      <c r="AG71" s="48"/>
      <c r="AH71" s="49">
        <f t="shared" si="43"/>
        <v>0</v>
      </c>
      <c r="AI71" s="47"/>
      <c r="AJ71" s="48"/>
      <c r="AK71" s="48"/>
      <c r="AL71" s="49">
        <f t="shared" si="44"/>
        <v>0</v>
      </c>
      <c r="AM71" s="47"/>
      <c r="AN71" s="48"/>
      <c r="AO71" s="48"/>
      <c r="AP71" s="49">
        <f t="shared" si="45"/>
        <v>0</v>
      </c>
      <c r="AQ71" s="47"/>
      <c r="AR71" s="48"/>
      <c r="AS71" s="48"/>
      <c r="AT71" s="49">
        <f t="shared" si="46"/>
        <v>0</v>
      </c>
      <c r="AU71" s="47"/>
      <c r="AV71" s="48"/>
      <c r="AW71" s="48"/>
      <c r="AX71" s="49">
        <f t="shared" si="47"/>
        <v>0</v>
      </c>
    </row>
    <row r="72" spans="1:50" s="50" customFormat="1" ht="24.9" hidden="1" customHeight="1" x14ac:dyDescent="0.3">
      <c r="A72" s="10" t="s">
        <v>337</v>
      </c>
      <c r="B72" s="9" t="s">
        <v>336</v>
      </c>
      <c r="C72" s="47"/>
      <c r="D72" s="48"/>
      <c r="E72" s="48"/>
      <c r="F72" s="49">
        <f t="shared" si="36"/>
        <v>0</v>
      </c>
      <c r="G72" s="47">
        <v>0</v>
      </c>
      <c r="H72" s="48"/>
      <c r="I72" s="48"/>
      <c r="J72" s="49">
        <f t="shared" si="37"/>
        <v>0</v>
      </c>
      <c r="K72" s="47"/>
      <c r="L72" s="48"/>
      <c r="M72" s="48"/>
      <c r="N72" s="49">
        <f t="shared" si="38"/>
        <v>0</v>
      </c>
      <c r="O72" s="47"/>
      <c r="P72" s="48"/>
      <c r="Q72" s="48"/>
      <c r="R72" s="49">
        <f t="shared" si="39"/>
        <v>0</v>
      </c>
      <c r="S72" s="47"/>
      <c r="T72" s="48"/>
      <c r="U72" s="48"/>
      <c r="V72" s="49">
        <f t="shared" si="40"/>
        <v>0</v>
      </c>
      <c r="W72" s="47"/>
      <c r="X72" s="48"/>
      <c r="Y72" s="48"/>
      <c r="Z72" s="49">
        <f t="shared" si="41"/>
        <v>0</v>
      </c>
      <c r="AA72" s="47"/>
      <c r="AB72" s="48"/>
      <c r="AC72" s="48"/>
      <c r="AD72" s="49">
        <f t="shared" si="42"/>
        <v>0</v>
      </c>
      <c r="AE72" s="47"/>
      <c r="AF72" s="48"/>
      <c r="AG72" s="48"/>
      <c r="AH72" s="49">
        <f t="shared" si="43"/>
        <v>0</v>
      </c>
      <c r="AI72" s="47"/>
      <c r="AJ72" s="48"/>
      <c r="AK72" s="48"/>
      <c r="AL72" s="49">
        <f t="shared" si="44"/>
        <v>0</v>
      </c>
      <c r="AM72" s="47"/>
      <c r="AN72" s="48"/>
      <c r="AO72" s="48"/>
      <c r="AP72" s="49">
        <f t="shared" si="45"/>
        <v>0</v>
      </c>
      <c r="AQ72" s="47"/>
      <c r="AR72" s="48"/>
      <c r="AS72" s="48"/>
      <c r="AT72" s="49">
        <f t="shared" si="46"/>
        <v>0</v>
      </c>
      <c r="AU72" s="47"/>
      <c r="AV72" s="48"/>
      <c r="AW72" s="48"/>
      <c r="AX72" s="49">
        <f t="shared" si="47"/>
        <v>0</v>
      </c>
    </row>
    <row r="73" spans="1:50" s="50" customFormat="1" ht="24.9" hidden="1" customHeight="1" x14ac:dyDescent="0.3">
      <c r="A73" s="10" t="s">
        <v>335</v>
      </c>
      <c r="B73" s="9" t="s">
        <v>334</v>
      </c>
      <c r="C73" s="47"/>
      <c r="D73" s="48"/>
      <c r="E73" s="48"/>
      <c r="F73" s="49">
        <f t="shared" si="36"/>
        <v>0</v>
      </c>
      <c r="G73" s="47"/>
      <c r="H73" s="48"/>
      <c r="I73" s="48"/>
      <c r="J73" s="49">
        <f t="shared" si="37"/>
        <v>0</v>
      </c>
      <c r="K73" s="47"/>
      <c r="L73" s="48"/>
      <c r="M73" s="48"/>
      <c r="N73" s="49">
        <f t="shared" si="38"/>
        <v>0</v>
      </c>
      <c r="O73" s="47"/>
      <c r="P73" s="48"/>
      <c r="Q73" s="48"/>
      <c r="R73" s="49">
        <f t="shared" si="39"/>
        <v>0</v>
      </c>
      <c r="S73" s="47"/>
      <c r="T73" s="48"/>
      <c r="U73" s="48"/>
      <c r="V73" s="49">
        <f t="shared" si="40"/>
        <v>0</v>
      </c>
      <c r="W73" s="47"/>
      <c r="X73" s="48"/>
      <c r="Y73" s="48"/>
      <c r="Z73" s="49">
        <f t="shared" si="41"/>
        <v>0</v>
      </c>
      <c r="AA73" s="47"/>
      <c r="AB73" s="48"/>
      <c r="AC73" s="48"/>
      <c r="AD73" s="49">
        <f t="shared" si="42"/>
        <v>0</v>
      </c>
      <c r="AE73" s="47"/>
      <c r="AF73" s="48"/>
      <c r="AG73" s="48"/>
      <c r="AH73" s="49">
        <f t="shared" si="43"/>
        <v>0</v>
      </c>
      <c r="AI73" s="47"/>
      <c r="AJ73" s="48"/>
      <c r="AK73" s="48"/>
      <c r="AL73" s="49">
        <f t="shared" si="44"/>
        <v>0</v>
      </c>
      <c r="AM73" s="47"/>
      <c r="AN73" s="48"/>
      <c r="AO73" s="48"/>
      <c r="AP73" s="49">
        <f t="shared" si="45"/>
        <v>0</v>
      </c>
      <c r="AQ73" s="47"/>
      <c r="AR73" s="48"/>
      <c r="AS73" s="48"/>
      <c r="AT73" s="49">
        <f t="shared" si="46"/>
        <v>0</v>
      </c>
      <c r="AU73" s="47"/>
      <c r="AV73" s="48"/>
      <c r="AW73" s="48"/>
      <c r="AX73" s="49">
        <f t="shared" si="47"/>
        <v>0</v>
      </c>
    </row>
    <row r="74" spans="1:50" s="50" customFormat="1" ht="24.9" hidden="1" customHeight="1" x14ac:dyDescent="0.3">
      <c r="A74" s="10" t="s">
        <v>333</v>
      </c>
      <c r="B74" s="9" t="s">
        <v>332</v>
      </c>
      <c r="C74" s="47"/>
      <c r="D74" s="48"/>
      <c r="E74" s="48"/>
      <c r="F74" s="49">
        <f t="shared" si="36"/>
        <v>0</v>
      </c>
      <c r="G74" s="47"/>
      <c r="H74" s="48"/>
      <c r="I74" s="48"/>
      <c r="J74" s="49">
        <f t="shared" si="37"/>
        <v>0</v>
      </c>
      <c r="K74" s="47"/>
      <c r="L74" s="48"/>
      <c r="M74" s="48"/>
      <c r="N74" s="49">
        <f t="shared" si="38"/>
        <v>0</v>
      </c>
      <c r="O74" s="47"/>
      <c r="P74" s="48"/>
      <c r="Q74" s="48"/>
      <c r="R74" s="49">
        <f t="shared" si="39"/>
        <v>0</v>
      </c>
      <c r="S74" s="47"/>
      <c r="T74" s="48"/>
      <c r="U74" s="48"/>
      <c r="V74" s="49">
        <f t="shared" si="40"/>
        <v>0</v>
      </c>
      <c r="W74" s="47"/>
      <c r="X74" s="48"/>
      <c r="Y74" s="48"/>
      <c r="Z74" s="49">
        <f t="shared" si="41"/>
        <v>0</v>
      </c>
      <c r="AA74" s="47"/>
      <c r="AB74" s="48"/>
      <c r="AC74" s="48"/>
      <c r="AD74" s="49">
        <f t="shared" si="42"/>
        <v>0</v>
      </c>
      <c r="AE74" s="47"/>
      <c r="AF74" s="48"/>
      <c r="AG74" s="48"/>
      <c r="AH74" s="49">
        <f t="shared" si="43"/>
        <v>0</v>
      </c>
      <c r="AI74" s="47"/>
      <c r="AJ74" s="48"/>
      <c r="AK74" s="48"/>
      <c r="AL74" s="49">
        <f t="shared" si="44"/>
        <v>0</v>
      </c>
      <c r="AM74" s="47"/>
      <c r="AN74" s="48"/>
      <c r="AO74" s="48"/>
      <c r="AP74" s="49">
        <f t="shared" si="45"/>
        <v>0</v>
      </c>
      <c r="AQ74" s="47"/>
      <c r="AR74" s="48"/>
      <c r="AS74" s="48"/>
      <c r="AT74" s="49">
        <f t="shared" si="46"/>
        <v>0</v>
      </c>
      <c r="AU74" s="47"/>
      <c r="AV74" s="48"/>
      <c r="AW74" s="48"/>
      <c r="AX74" s="49">
        <f t="shared" si="47"/>
        <v>0</v>
      </c>
    </row>
    <row r="75" spans="1:50" s="50" customFormat="1" ht="24.9" hidden="1" customHeight="1" x14ac:dyDescent="0.3">
      <c r="A75" s="10" t="s">
        <v>331</v>
      </c>
      <c r="B75" s="9" t="s">
        <v>330</v>
      </c>
      <c r="C75" s="47"/>
      <c r="D75" s="48"/>
      <c r="E75" s="48"/>
      <c r="F75" s="49">
        <f t="shared" si="36"/>
        <v>0</v>
      </c>
      <c r="G75" s="47"/>
      <c r="H75" s="48"/>
      <c r="I75" s="48"/>
      <c r="J75" s="49">
        <f t="shared" si="37"/>
        <v>0</v>
      </c>
      <c r="K75" s="47"/>
      <c r="L75" s="48"/>
      <c r="M75" s="48"/>
      <c r="N75" s="49">
        <f t="shared" si="38"/>
        <v>0</v>
      </c>
      <c r="O75" s="47"/>
      <c r="P75" s="48"/>
      <c r="Q75" s="48"/>
      <c r="R75" s="49">
        <f t="shared" si="39"/>
        <v>0</v>
      </c>
      <c r="S75" s="47"/>
      <c r="T75" s="48"/>
      <c r="U75" s="48"/>
      <c r="V75" s="49">
        <f t="shared" si="40"/>
        <v>0</v>
      </c>
      <c r="W75" s="47"/>
      <c r="X75" s="48"/>
      <c r="Y75" s="48"/>
      <c r="Z75" s="49">
        <f t="shared" si="41"/>
        <v>0</v>
      </c>
      <c r="AA75" s="47"/>
      <c r="AB75" s="48"/>
      <c r="AC75" s="48"/>
      <c r="AD75" s="49">
        <f t="shared" si="42"/>
        <v>0</v>
      </c>
      <c r="AE75" s="47"/>
      <c r="AF75" s="48"/>
      <c r="AG75" s="48"/>
      <c r="AH75" s="49">
        <f t="shared" si="43"/>
        <v>0</v>
      </c>
      <c r="AI75" s="47"/>
      <c r="AJ75" s="48"/>
      <c r="AK75" s="48"/>
      <c r="AL75" s="49">
        <f t="shared" si="44"/>
        <v>0</v>
      </c>
      <c r="AM75" s="47"/>
      <c r="AN75" s="48"/>
      <c r="AO75" s="48"/>
      <c r="AP75" s="49">
        <f t="shared" si="45"/>
        <v>0</v>
      </c>
      <c r="AQ75" s="47"/>
      <c r="AR75" s="48"/>
      <c r="AS75" s="48"/>
      <c r="AT75" s="49">
        <f t="shared" si="46"/>
        <v>0</v>
      </c>
      <c r="AU75" s="47"/>
      <c r="AV75" s="48"/>
      <c r="AW75" s="48"/>
      <c r="AX75" s="49">
        <f t="shared" si="47"/>
        <v>0</v>
      </c>
    </row>
    <row r="76" spans="1:50" s="50" customFormat="1" ht="24.9" hidden="1" customHeight="1" x14ac:dyDescent="0.3">
      <c r="A76" s="10" t="s">
        <v>329</v>
      </c>
      <c r="B76" s="9" t="s">
        <v>328</v>
      </c>
      <c r="C76" s="47"/>
      <c r="D76" s="48"/>
      <c r="E76" s="48"/>
      <c r="F76" s="49">
        <f t="shared" si="36"/>
        <v>0</v>
      </c>
      <c r="G76" s="47"/>
      <c r="H76" s="48"/>
      <c r="I76" s="48"/>
      <c r="J76" s="49">
        <f t="shared" si="37"/>
        <v>0</v>
      </c>
      <c r="K76" s="47"/>
      <c r="L76" s="48"/>
      <c r="M76" s="48"/>
      <c r="N76" s="49">
        <f t="shared" si="38"/>
        <v>0</v>
      </c>
      <c r="O76" s="47"/>
      <c r="P76" s="48"/>
      <c r="Q76" s="48"/>
      <c r="R76" s="49">
        <f t="shared" si="39"/>
        <v>0</v>
      </c>
      <c r="S76" s="47"/>
      <c r="T76" s="48"/>
      <c r="U76" s="48"/>
      <c r="V76" s="49">
        <f t="shared" si="40"/>
        <v>0</v>
      </c>
      <c r="W76" s="47"/>
      <c r="X76" s="48"/>
      <c r="Y76" s="48"/>
      <c r="Z76" s="49">
        <f t="shared" si="41"/>
        <v>0</v>
      </c>
      <c r="AA76" s="47"/>
      <c r="AB76" s="48"/>
      <c r="AC76" s="48"/>
      <c r="AD76" s="49">
        <f t="shared" si="42"/>
        <v>0</v>
      </c>
      <c r="AE76" s="47"/>
      <c r="AF76" s="48"/>
      <c r="AG76" s="48"/>
      <c r="AH76" s="49">
        <f t="shared" si="43"/>
        <v>0</v>
      </c>
      <c r="AI76" s="47"/>
      <c r="AJ76" s="48"/>
      <c r="AK76" s="48"/>
      <c r="AL76" s="49">
        <f t="shared" si="44"/>
        <v>0</v>
      </c>
      <c r="AM76" s="47"/>
      <c r="AN76" s="48"/>
      <c r="AO76" s="48"/>
      <c r="AP76" s="49">
        <f t="shared" si="45"/>
        <v>0</v>
      </c>
      <c r="AQ76" s="47"/>
      <c r="AR76" s="48"/>
      <c r="AS76" s="48"/>
      <c r="AT76" s="49">
        <f t="shared" si="46"/>
        <v>0</v>
      </c>
      <c r="AU76" s="47"/>
      <c r="AV76" s="48"/>
      <c r="AW76" s="48"/>
      <c r="AX76" s="49">
        <f t="shared" si="47"/>
        <v>0</v>
      </c>
    </row>
    <row r="77" spans="1:50" s="50" customFormat="1" ht="24.9" hidden="1" customHeight="1" x14ac:dyDescent="0.3">
      <c r="A77" s="10" t="s">
        <v>327</v>
      </c>
      <c r="B77" s="9" t="s">
        <v>326</v>
      </c>
      <c r="C77" s="47"/>
      <c r="D77" s="48"/>
      <c r="E77" s="48"/>
      <c r="F77" s="49">
        <f t="shared" si="36"/>
        <v>0</v>
      </c>
      <c r="G77" s="47"/>
      <c r="H77" s="48"/>
      <c r="I77" s="48"/>
      <c r="J77" s="49">
        <f t="shared" si="37"/>
        <v>0</v>
      </c>
      <c r="K77" s="47"/>
      <c r="L77" s="48"/>
      <c r="M77" s="48"/>
      <c r="N77" s="49">
        <f t="shared" si="38"/>
        <v>0</v>
      </c>
      <c r="O77" s="47"/>
      <c r="P77" s="48"/>
      <c r="Q77" s="48"/>
      <c r="R77" s="49">
        <f t="shared" si="39"/>
        <v>0</v>
      </c>
      <c r="S77" s="47"/>
      <c r="T77" s="48"/>
      <c r="U77" s="48"/>
      <c r="V77" s="49">
        <f t="shared" si="40"/>
        <v>0</v>
      </c>
      <c r="W77" s="47"/>
      <c r="X77" s="48"/>
      <c r="Y77" s="48"/>
      <c r="Z77" s="49">
        <f t="shared" si="41"/>
        <v>0</v>
      </c>
      <c r="AA77" s="47"/>
      <c r="AB77" s="48"/>
      <c r="AC77" s="48"/>
      <c r="AD77" s="49">
        <f t="shared" si="42"/>
        <v>0</v>
      </c>
      <c r="AE77" s="47"/>
      <c r="AF77" s="48"/>
      <c r="AG77" s="48"/>
      <c r="AH77" s="49">
        <f t="shared" si="43"/>
        <v>0</v>
      </c>
      <c r="AI77" s="47"/>
      <c r="AJ77" s="48"/>
      <c r="AK77" s="48"/>
      <c r="AL77" s="49">
        <f t="shared" si="44"/>
        <v>0</v>
      </c>
      <c r="AM77" s="47"/>
      <c r="AN77" s="48"/>
      <c r="AO77" s="48"/>
      <c r="AP77" s="49">
        <f t="shared" si="45"/>
        <v>0</v>
      </c>
      <c r="AQ77" s="47"/>
      <c r="AR77" s="48"/>
      <c r="AS77" s="48"/>
      <c r="AT77" s="49">
        <f t="shared" si="46"/>
        <v>0</v>
      </c>
      <c r="AU77" s="47"/>
      <c r="AV77" s="48"/>
      <c r="AW77" s="48"/>
      <c r="AX77" s="49">
        <f t="shared" si="47"/>
        <v>0</v>
      </c>
    </row>
    <row r="78" spans="1:50" s="50" customFormat="1" ht="24.9" hidden="1" customHeight="1" x14ac:dyDescent="0.3">
      <c r="A78" s="10" t="s">
        <v>325</v>
      </c>
      <c r="B78" s="9" t="s">
        <v>324</v>
      </c>
      <c r="C78" s="47"/>
      <c r="D78" s="48"/>
      <c r="E78" s="48"/>
      <c r="F78" s="49">
        <f t="shared" si="36"/>
        <v>0</v>
      </c>
      <c r="G78" s="47"/>
      <c r="H78" s="48"/>
      <c r="I78" s="48"/>
      <c r="J78" s="49">
        <f t="shared" si="37"/>
        <v>0</v>
      </c>
      <c r="K78" s="47"/>
      <c r="L78" s="48"/>
      <c r="M78" s="48"/>
      <c r="N78" s="49">
        <f t="shared" si="38"/>
        <v>0</v>
      </c>
      <c r="O78" s="47"/>
      <c r="P78" s="48"/>
      <c r="Q78" s="48"/>
      <c r="R78" s="49">
        <f t="shared" si="39"/>
        <v>0</v>
      </c>
      <c r="S78" s="47"/>
      <c r="T78" s="48"/>
      <c r="U78" s="48"/>
      <c r="V78" s="49">
        <f t="shared" si="40"/>
        <v>0</v>
      </c>
      <c r="W78" s="47"/>
      <c r="X78" s="48"/>
      <c r="Y78" s="48"/>
      <c r="Z78" s="49">
        <f t="shared" si="41"/>
        <v>0</v>
      </c>
      <c r="AA78" s="47"/>
      <c r="AB78" s="48"/>
      <c r="AC78" s="48"/>
      <c r="AD78" s="49">
        <f t="shared" si="42"/>
        <v>0</v>
      </c>
      <c r="AE78" s="47"/>
      <c r="AF78" s="48"/>
      <c r="AG78" s="48"/>
      <c r="AH78" s="49">
        <f t="shared" si="43"/>
        <v>0</v>
      </c>
      <c r="AI78" s="47"/>
      <c r="AJ78" s="48"/>
      <c r="AK78" s="48"/>
      <c r="AL78" s="49">
        <f t="shared" si="44"/>
        <v>0</v>
      </c>
      <c r="AM78" s="47"/>
      <c r="AN78" s="48"/>
      <c r="AO78" s="48"/>
      <c r="AP78" s="49">
        <f t="shared" si="45"/>
        <v>0</v>
      </c>
      <c r="AQ78" s="47"/>
      <c r="AR78" s="48"/>
      <c r="AS78" s="48"/>
      <c r="AT78" s="49">
        <f t="shared" si="46"/>
        <v>0</v>
      </c>
      <c r="AU78" s="47"/>
      <c r="AV78" s="48"/>
      <c r="AW78" s="48"/>
      <c r="AX78" s="49">
        <f t="shared" si="47"/>
        <v>0</v>
      </c>
    </row>
    <row r="79" spans="1:50" s="50" customFormat="1" ht="24.9" hidden="1" customHeight="1" x14ac:dyDescent="0.3">
      <c r="A79" s="10" t="s">
        <v>323</v>
      </c>
      <c r="B79" s="9" t="s">
        <v>322</v>
      </c>
      <c r="C79" s="47"/>
      <c r="D79" s="48"/>
      <c r="E79" s="48"/>
      <c r="F79" s="49">
        <f t="shared" si="36"/>
        <v>0</v>
      </c>
      <c r="G79" s="47"/>
      <c r="H79" s="48"/>
      <c r="I79" s="48"/>
      <c r="J79" s="49">
        <f t="shared" si="37"/>
        <v>0</v>
      </c>
      <c r="K79" s="47"/>
      <c r="L79" s="48"/>
      <c r="M79" s="48"/>
      <c r="N79" s="49">
        <f t="shared" si="38"/>
        <v>0</v>
      </c>
      <c r="O79" s="47"/>
      <c r="P79" s="48"/>
      <c r="Q79" s="48"/>
      <c r="R79" s="49">
        <f t="shared" si="39"/>
        <v>0</v>
      </c>
      <c r="S79" s="47"/>
      <c r="T79" s="48"/>
      <c r="U79" s="48"/>
      <c r="V79" s="49">
        <f t="shared" si="40"/>
        <v>0</v>
      </c>
      <c r="W79" s="47"/>
      <c r="X79" s="48"/>
      <c r="Y79" s="48"/>
      <c r="Z79" s="49">
        <f t="shared" si="41"/>
        <v>0</v>
      </c>
      <c r="AA79" s="47"/>
      <c r="AB79" s="48"/>
      <c r="AC79" s="48"/>
      <c r="AD79" s="49">
        <f t="shared" si="42"/>
        <v>0</v>
      </c>
      <c r="AE79" s="47"/>
      <c r="AF79" s="48"/>
      <c r="AG79" s="48"/>
      <c r="AH79" s="49">
        <f t="shared" si="43"/>
        <v>0</v>
      </c>
      <c r="AI79" s="47"/>
      <c r="AJ79" s="48"/>
      <c r="AK79" s="48"/>
      <c r="AL79" s="49">
        <f t="shared" si="44"/>
        <v>0</v>
      </c>
      <c r="AM79" s="47"/>
      <c r="AN79" s="48"/>
      <c r="AO79" s="48"/>
      <c r="AP79" s="49">
        <f t="shared" si="45"/>
        <v>0</v>
      </c>
      <c r="AQ79" s="47"/>
      <c r="AR79" s="48"/>
      <c r="AS79" s="48"/>
      <c r="AT79" s="49">
        <f t="shared" si="46"/>
        <v>0</v>
      </c>
      <c r="AU79" s="47"/>
      <c r="AV79" s="48"/>
      <c r="AW79" s="48"/>
      <c r="AX79" s="49">
        <f t="shared" si="47"/>
        <v>0</v>
      </c>
    </row>
    <row r="80" spans="1:50" s="60" customFormat="1" ht="30" hidden="1" customHeight="1" x14ac:dyDescent="0.3">
      <c r="A80" s="4" t="s">
        <v>321</v>
      </c>
      <c r="B80" s="3" t="s">
        <v>320</v>
      </c>
      <c r="C80" s="57">
        <f>SUM(C68:C79,C64)</f>
        <v>0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0</v>
      </c>
      <c r="G80" s="57">
        <f>SUM(G68:G79,G64)</f>
        <v>0</v>
      </c>
      <c r="H80" s="58">
        <f>SUM(H68:H79,H64)</f>
        <v>0</v>
      </c>
      <c r="I80" s="58">
        <f>SUM(I68:I79,I64)</f>
        <v>0</v>
      </c>
      <c r="J80" s="59">
        <f>IF((SUM(F80:I80))=(SUM(J68:J79,J64)),SUM(J68:J79,J64),"HIBA!")</f>
        <v>0</v>
      </c>
      <c r="K80" s="57">
        <f>SUM(K68:K79,K64)</f>
        <v>0</v>
      </c>
      <c r="L80" s="58">
        <f>SUM(L68:L79,L64)</f>
        <v>0</v>
      </c>
      <c r="M80" s="58">
        <f>SUM(M68:M79,M64)</f>
        <v>0</v>
      </c>
      <c r="N80" s="59">
        <f>IF((SUM(J80:M80))=(SUM(N68:N79,N64)),SUM(N68:N79,N64),"HIBA!")</f>
        <v>0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0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0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0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0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0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0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0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0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0</v>
      </c>
    </row>
    <row r="81" spans="1:50" s="75" customFormat="1" ht="30" hidden="1" customHeight="1" x14ac:dyDescent="0.3">
      <c r="A81" s="71" t="s">
        <v>102</v>
      </c>
      <c r="B81" s="13"/>
      <c r="C81" s="72">
        <f>SUM(C80,C63,C54,C29,C28)</f>
        <v>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0</v>
      </c>
      <c r="G81" s="72">
        <f>SUM(G80,G63,G54,G29,G28)</f>
        <v>0</v>
      </c>
      <c r="H81" s="73">
        <f>SUM(H80,H63,H54,H29,H28)</f>
        <v>0</v>
      </c>
      <c r="I81" s="73">
        <f>SUM(I80,I63,I54,I29,I28)</f>
        <v>0</v>
      </c>
      <c r="J81" s="74">
        <f>IF((SUM(F81:I81))=(J80+J63+J54+J29+J28),SUM(J80+J63+J54+J29+J28),"HIBA!")</f>
        <v>0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0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0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0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0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0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0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0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0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0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0</v>
      </c>
    </row>
    <row r="82" spans="1:50" s="69" customFormat="1" ht="24.9" hidden="1" customHeight="1" x14ac:dyDescent="0.3">
      <c r="A82" s="14" t="s">
        <v>319</v>
      </c>
      <c r="B82" s="5" t="s">
        <v>318</v>
      </c>
      <c r="C82" s="66"/>
      <c r="D82" s="67"/>
      <c r="E82" s="67"/>
      <c r="F82" s="68">
        <f t="shared" ref="F82:F88" si="48">SUM(C82:E82)</f>
        <v>0</v>
      </c>
      <c r="G82" s="66"/>
      <c r="H82" s="67"/>
      <c r="I82" s="67"/>
      <c r="J82" s="68">
        <f t="shared" ref="J82:J88" si="49">SUM(F82:I82)</f>
        <v>0</v>
      </c>
      <c r="K82" s="66"/>
      <c r="L82" s="67"/>
      <c r="M82" s="67"/>
      <c r="N82" s="68">
        <f t="shared" ref="N82:N88" si="50">SUM(J82:M82)</f>
        <v>0</v>
      </c>
      <c r="O82" s="66"/>
      <c r="P82" s="67"/>
      <c r="Q82" s="67"/>
      <c r="R82" s="68">
        <f t="shared" ref="R82:R88" si="51">SUM(N82:Q82)</f>
        <v>0</v>
      </c>
      <c r="S82" s="66"/>
      <c r="T82" s="67"/>
      <c r="U82" s="67"/>
      <c r="V82" s="68">
        <f t="shared" ref="V82:V88" si="52">SUM(R82:U82)</f>
        <v>0</v>
      </c>
      <c r="W82" s="66"/>
      <c r="X82" s="67"/>
      <c r="Y82" s="67"/>
      <c r="Z82" s="68">
        <f t="shared" ref="Z82:Z88" si="53">SUM(V82:Y82)</f>
        <v>0</v>
      </c>
      <c r="AA82" s="66"/>
      <c r="AB82" s="67"/>
      <c r="AC82" s="67"/>
      <c r="AD82" s="68">
        <f t="shared" ref="AD82:AD88" si="54">SUM(Z82:AC82)</f>
        <v>0</v>
      </c>
      <c r="AE82" s="66"/>
      <c r="AF82" s="67"/>
      <c r="AG82" s="67"/>
      <c r="AH82" s="68">
        <f t="shared" ref="AH82:AH88" si="55">SUM(AD82:AG82)</f>
        <v>0</v>
      </c>
      <c r="AI82" s="66"/>
      <c r="AJ82" s="67"/>
      <c r="AK82" s="67"/>
      <c r="AL82" s="68">
        <f t="shared" ref="AL82:AL88" si="56">SUM(AH82:AK82)</f>
        <v>0</v>
      </c>
      <c r="AM82" s="66"/>
      <c r="AN82" s="67"/>
      <c r="AO82" s="67"/>
      <c r="AP82" s="68">
        <f t="shared" ref="AP82:AP88" si="57">SUM(AL82:AO82)</f>
        <v>0</v>
      </c>
      <c r="AQ82" s="66"/>
      <c r="AR82" s="67"/>
      <c r="AS82" s="67"/>
      <c r="AT82" s="68">
        <f t="shared" ref="AT82:AT88" si="58">SUM(AP82:AS82)</f>
        <v>0</v>
      </c>
      <c r="AU82" s="66"/>
      <c r="AV82" s="67"/>
      <c r="AW82" s="67"/>
      <c r="AX82" s="68">
        <f t="shared" ref="AX82:AX88" si="59">SUM(AT82:AW82)</f>
        <v>0</v>
      </c>
    </row>
    <row r="83" spans="1:50" s="69" customFormat="1" ht="24.9" hidden="1" customHeight="1" x14ac:dyDescent="0.3">
      <c r="A83" s="14" t="s">
        <v>317</v>
      </c>
      <c r="B83" s="5" t="s">
        <v>316</v>
      </c>
      <c r="C83" s="66"/>
      <c r="D83" s="67"/>
      <c r="E83" s="67"/>
      <c r="F83" s="68">
        <f t="shared" si="48"/>
        <v>0</v>
      </c>
      <c r="G83" s="66"/>
      <c r="H83" s="67"/>
      <c r="I83" s="67"/>
      <c r="J83" s="68">
        <f t="shared" si="49"/>
        <v>0</v>
      </c>
      <c r="K83" s="66"/>
      <c r="L83" s="67"/>
      <c r="M83" s="67"/>
      <c r="N83" s="68">
        <f t="shared" si="50"/>
        <v>0</v>
      </c>
      <c r="O83" s="66"/>
      <c r="P83" s="67"/>
      <c r="Q83" s="67"/>
      <c r="R83" s="68">
        <f t="shared" si="51"/>
        <v>0</v>
      </c>
      <c r="S83" s="66"/>
      <c r="T83" s="67"/>
      <c r="U83" s="67"/>
      <c r="V83" s="68">
        <f t="shared" si="52"/>
        <v>0</v>
      </c>
      <c r="W83" s="66"/>
      <c r="X83" s="67"/>
      <c r="Y83" s="67"/>
      <c r="Z83" s="68">
        <f t="shared" si="53"/>
        <v>0</v>
      </c>
      <c r="AA83" s="66"/>
      <c r="AB83" s="67"/>
      <c r="AC83" s="67"/>
      <c r="AD83" s="68">
        <f t="shared" si="54"/>
        <v>0</v>
      </c>
      <c r="AE83" s="66"/>
      <c r="AF83" s="67"/>
      <c r="AG83" s="67"/>
      <c r="AH83" s="68">
        <f t="shared" si="55"/>
        <v>0</v>
      </c>
      <c r="AI83" s="66"/>
      <c r="AJ83" s="67"/>
      <c r="AK83" s="67"/>
      <c r="AL83" s="68">
        <f t="shared" si="56"/>
        <v>0</v>
      </c>
      <c r="AM83" s="66"/>
      <c r="AN83" s="67"/>
      <c r="AO83" s="67"/>
      <c r="AP83" s="68">
        <f t="shared" si="57"/>
        <v>0</v>
      </c>
      <c r="AQ83" s="66"/>
      <c r="AR83" s="67"/>
      <c r="AS83" s="67"/>
      <c r="AT83" s="68">
        <f t="shared" si="58"/>
        <v>0</v>
      </c>
      <c r="AU83" s="66"/>
      <c r="AV83" s="67"/>
      <c r="AW83" s="67"/>
      <c r="AX83" s="68">
        <f t="shared" si="59"/>
        <v>0</v>
      </c>
    </row>
    <row r="84" spans="1:50" s="69" customFormat="1" ht="24.9" customHeight="1" x14ac:dyDescent="0.3">
      <c r="A84" s="14" t="s">
        <v>315</v>
      </c>
      <c r="B84" s="5" t="s">
        <v>314</v>
      </c>
      <c r="C84" s="66"/>
      <c r="D84" s="67"/>
      <c r="E84" s="67"/>
      <c r="F84" s="68">
        <f t="shared" si="48"/>
        <v>0</v>
      </c>
      <c r="G84" s="66"/>
      <c r="H84" s="67"/>
      <c r="I84" s="67"/>
      <c r="J84" s="68">
        <f t="shared" si="49"/>
        <v>0</v>
      </c>
      <c r="K84" s="66"/>
      <c r="L84" s="67"/>
      <c r="M84" s="67"/>
      <c r="N84" s="68">
        <f t="shared" si="50"/>
        <v>0</v>
      </c>
      <c r="O84" s="66"/>
      <c r="P84" s="67"/>
      <c r="Q84" s="67"/>
      <c r="R84" s="68">
        <f t="shared" si="51"/>
        <v>0</v>
      </c>
      <c r="S84" s="66"/>
      <c r="T84" s="67"/>
      <c r="U84" s="67"/>
      <c r="V84" s="68">
        <f t="shared" si="52"/>
        <v>0</v>
      </c>
      <c r="W84" s="66"/>
      <c r="X84" s="67"/>
      <c r="Y84" s="67"/>
      <c r="Z84" s="68">
        <f t="shared" si="53"/>
        <v>0</v>
      </c>
      <c r="AA84" s="66"/>
      <c r="AB84" s="67"/>
      <c r="AC84" s="67"/>
      <c r="AD84" s="68">
        <f t="shared" si="54"/>
        <v>0</v>
      </c>
      <c r="AE84" s="66"/>
      <c r="AF84" s="67"/>
      <c r="AG84" s="67"/>
      <c r="AH84" s="68">
        <f t="shared" si="55"/>
        <v>0</v>
      </c>
      <c r="AI84" s="66"/>
      <c r="AJ84" s="67"/>
      <c r="AK84" s="67"/>
      <c r="AL84" s="68">
        <f t="shared" si="56"/>
        <v>0</v>
      </c>
      <c r="AM84" s="66"/>
      <c r="AN84" s="67"/>
      <c r="AO84" s="67"/>
      <c r="AP84" s="68">
        <f t="shared" si="57"/>
        <v>0</v>
      </c>
      <c r="AQ84" s="66"/>
      <c r="AR84" s="67"/>
      <c r="AS84" s="67"/>
      <c r="AT84" s="68">
        <f t="shared" si="58"/>
        <v>0</v>
      </c>
      <c r="AU84" s="66"/>
      <c r="AV84" s="67"/>
      <c r="AW84" s="67"/>
      <c r="AX84" s="68">
        <f t="shared" si="59"/>
        <v>0</v>
      </c>
    </row>
    <row r="85" spans="1:50" s="69" customFormat="1" ht="24.9" hidden="1" customHeight="1" x14ac:dyDescent="0.3">
      <c r="A85" s="14" t="s">
        <v>313</v>
      </c>
      <c r="B85" s="5" t="s">
        <v>312</v>
      </c>
      <c r="C85" s="66">
        <v>0</v>
      </c>
      <c r="D85" s="67"/>
      <c r="E85" s="67"/>
      <c r="F85" s="68">
        <f t="shared" si="48"/>
        <v>0</v>
      </c>
      <c r="G85" s="66">
        <v>0</v>
      </c>
      <c r="H85" s="67"/>
      <c r="I85" s="67"/>
      <c r="J85" s="68">
        <f t="shared" si="49"/>
        <v>0</v>
      </c>
      <c r="K85" s="66"/>
      <c r="L85" s="67"/>
      <c r="M85" s="67"/>
      <c r="N85" s="68">
        <f t="shared" si="50"/>
        <v>0</v>
      </c>
      <c r="O85" s="66"/>
      <c r="P85" s="67"/>
      <c r="Q85" s="67"/>
      <c r="R85" s="68">
        <f t="shared" si="51"/>
        <v>0</v>
      </c>
      <c r="S85" s="66"/>
      <c r="T85" s="67"/>
      <c r="U85" s="67"/>
      <c r="V85" s="68">
        <f t="shared" si="52"/>
        <v>0</v>
      </c>
      <c r="W85" s="66"/>
      <c r="X85" s="67"/>
      <c r="Y85" s="67"/>
      <c r="Z85" s="68">
        <f t="shared" si="53"/>
        <v>0</v>
      </c>
      <c r="AA85" s="66"/>
      <c r="AB85" s="67"/>
      <c r="AC85" s="67"/>
      <c r="AD85" s="68">
        <f t="shared" si="54"/>
        <v>0</v>
      </c>
      <c r="AE85" s="66"/>
      <c r="AF85" s="67"/>
      <c r="AG85" s="67"/>
      <c r="AH85" s="68">
        <f t="shared" si="55"/>
        <v>0</v>
      </c>
      <c r="AI85" s="66"/>
      <c r="AJ85" s="67"/>
      <c r="AK85" s="67"/>
      <c r="AL85" s="68">
        <f t="shared" si="56"/>
        <v>0</v>
      </c>
      <c r="AM85" s="66"/>
      <c r="AN85" s="67"/>
      <c r="AO85" s="67"/>
      <c r="AP85" s="68">
        <f t="shared" si="57"/>
        <v>0</v>
      </c>
      <c r="AQ85" s="66"/>
      <c r="AR85" s="67"/>
      <c r="AS85" s="67"/>
      <c r="AT85" s="68">
        <f t="shared" si="58"/>
        <v>0</v>
      </c>
      <c r="AU85" s="66"/>
      <c r="AV85" s="67"/>
      <c r="AW85" s="67"/>
      <c r="AX85" s="68">
        <f t="shared" si="59"/>
        <v>0</v>
      </c>
    </row>
    <row r="86" spans="1:50" s="69" customFormat="1" ht="24.9" hidden="1" customHeight="1" x14ac:dyDescent="0.3">
      <c r="A86" s="14" t="s">
        <v>311</v>
      </c>
      <c r="B86" s="5" t="s">
        <v>310</v>
      </c>
      <c r="C86" s="66"/>
      <c r="D86" s="67"/>
      <c r="E86" s="67"/>
      <c r="F86" s="68">
        <f t="shared" si="48"/>
        <v>0</v>
      </c>
      <c r="G86" s="66"/>
      <c r="H86" s="67"/>
      <c r="I86" s="67"/>
      <c r="J86" s="68">
        <f t="shared" si="49"/>
        <v>0</v>
      </c>
      <c r="K86" s="66"/>
      <c r="L86" s="67"/>
      <c r="M86" s="67"/>
      <c r="N86" s="68">
        <f t="shared" si="50"/>
        <v>0</v>
      </c>
      <c r="O86" s="66"/>
      <c r="P86" s="67"/>
      <c r="Q86" s="67"/>
      <c r="R86" s="68">
        <f t="shared" si="51"/>
        <v>0</v>
      </c>
      <c r="S86" s="66"/>
      <c r="T86" s="67"/>
      <c r="U86" s="67"/>
      <c r="V86" s="68">
        <f t="shared" si="52"/>
        <v>0</v>
      </c>
      <c r="W86" s="66"/>
      <c r="X86" s="67"/>
      <c r="Y86" s="67"/>
      <c r="Z86" s="68">
        <f t="shared" si="53"/>
        <v>0</v>
      </c>
      <c r="AA86" s="66"/>
      <c r="AB86" s="67"/>
      <c r="AC86" s="67"/>
      <c r="AD86" s="68">
        <f t="shared" si="54"/>
        <v>0</v>
      </c>
      <c r="AE86" s="66"/>
      <c r="AF86" s="67"/>
      <c r="AG86" s="67"/>
      <c r="AH86" s="68">
        <f t="shared" si="55"/>
        <v>0</v>
      </c>
      <c r="AI86" s="66"/>
      <c r="AJ86" s="67"/>
      <c r="AK86" s="67"/>
      <c r="AL86" s="68">
        <f t="shared" si="56"/>
        <v>0</v>
      </c>
      <c r="AM86" s="66"/>
      <c r="AN86" s="67"/>
      <c r="AO86" s="67"/>
      <c r="AP86" s="68">
        <f t="shared" si="57"/>
        <v>0</v>
      </c>
      <c r="AQ86" s="66"/>
      <c r="AR86" s="67"/>
      <c r="AS86" s="67"/>
      <c r="AT86" s="68">
        <f t="shared" si="58"/>
        <v>0</v>
      </c>
      <c r="AU86" s="66"/>
      <c r="AV86" s="67"/>
      <c r="AW86" s="67"/>
      <c r="AX86" s="68">
        <f t="shared" si="59"/>
        <v>0</v>
      </c>
    </row>
    <row r="87" spans="1:50" s="69" customFormat="1" ht="24.9" hidden="1" customHeight="1" x14ac:dyDescent="0.3">
      <c r="A87" s="14" t="s">
        <v>309</v>
      </c>
      <c r="B87" s="5" t="s">
        <v>308</v>
      </c>
      <c r="C87" s="66"/>
      <c r="D87" s="67"/>
      <c r="E87" s="67"/>
      <c r="F87" s="68">
        <f t="shared" si="48"/>
        <v>0</v>
      </c>
      <c r="G87" s="66"/>
      <c r="H87" s="67"/>
      <c r="I87" s="67"/>
      <c r="J87" s="68">
        <f t="shared" si="49"/>
        <v>0</v>
      </c>
      <c r="K87" s="66"/>
      <c r="L87" s="67"/>
      <c r="M87" s="67"/>
      <c r="N87" s="68">
        <f t="shared" si="50"/>
        <v>0</v>
      </c>
      <c r="O87" s="66"/>
      <c r="P87" s="67"/>
      <c r="Q87" s="67"/>
      <c r="R87" s="68">
        <f t="shared" si="51"/>
        <v>0</v>
      </c>
      <c r="S87" s="66"/>
      <c r="T87" s="67"/>
      <c r="U87" s="67"/>
      <c r="V87" s="68">
        <f t="shared" si="52"/>
        <v>0</v>
      </c>
      <c r="W87" s="66"/>
      <c r="X87" s="67"/>
      <c r="Y87" s="67"/>
      <c r="Z87" s="68">
        <f t="shared" si="53"/>
        <v>0</v>
      </c>
      <c r="AA87" s="66"/>
      <c r="AB87" s="67"/>
      <c r="AC87" s="67"/>
      <c r="AD87" s="68">
        <f t="shared" si="54"/>
        <v>0</v>
      </c>
      <c r="AE87" s="66"/>
      <c r="AF87" s="67"/>
      <c r="AG87" s="67"/>
      <c r="AH87" s="68">
        <f t="shared" si="55"/>
        <v>0</v>
      </c>
      <c r="AI87" s="66"/>
      <c r="AJ87" s="67"/>
      <c r="AK87" s="67"/>
      <c r="AL87" s="68">
        <f t="shared" si="56"/>
        <v>0</v>
      </c>
      <c r="AM87" s="66"/>
      <c r="AN87" s="67"/>
      <c r="AO87" s="67"/>
      <c r="AP87" s="68">
        <f t="shared" si="57"/>
        <v>0</v>
      </c>
      <c r="AQ87" s="66"/>
      <c r="AR87" s="67"/>
      <c r="AS87" s="67"/>
      <c r="AT87" s="68">
        <f t="shared" si="58"/>
        <v>0</v>
      </c>
      <c r="AU87" s="66"/>
      <c r="AV87" s="67"/>
      <c r="AW87" s="67"/>
      <c r="AX87" s="68">
        <f t="shared" si="59"/>
        <v>0</v>
      </c>
    </row>
    <row r="88" spans="1:50" s="69" customFormat="1" ht="24.9" customHeight="1" x14ac:dyDescent="0.3">
      <c r="A88" s="14" t="s">
        <v>307</v>
      </c>
      <c r="B88" s="5" t="s">
        <v>306</v>
      </c>
      <c r="C88" s="66"/>
      <c r="D88" s="67"/>
      <c r="E88" s="67"/>
      <c r="F88" s="68">
        <f t="shared" si="48"/>
        <v>0</v>
      </c>
      <c r="G88" s="66"/>
      <c r="H88" s="67"/>
      <c r="I88" s="67"/>
      <c r="J88" s="68">
        <f t="shared" si="49"/>
        <v>0</v>
      </c>
      <c r="K88" s="66"/>
      <c r="L88" s="67"/>
      <c r="M88" s="67"/>
      <c r="N88" s="68">
        <f t="shared" si="50"/>
        <v>0</v>
      </c>
      <c r="O88" s="66"/>
      <c r="P88" s="67"/>
      <c r="Q88" s="67"/>
      <c r="R88" s="68">
        <f t="shared" si="51"/>
        <v>0</v>
      </c>
      <c r="S88" s="66"/>
      <c r="T88" s="67"/>
      <c r="U88" s="67"/>
      <c r="V88" s="68">
        <f t="shared" si="52"/>
        <v>0</v>
      </c>
      <c r="W88" s="66"/>
      <c r="X88" s="67"/>
      <c r="Y88" s="67"/>
      <c r="Z88" s="68">
        <f t="shared" si="53"/>
        <v>0</v>
      </c>
      <c r="AA88" s="66"/>
      <c r="AB88" s="67"/>
      <c r="AC88" s="67"/>
      <c r="AD88" s="68">
        <f t="shared" si="54"/>
        <v>0</v>
      </c>
      <c r="AE88" s="66"/>
      <c r="AF88" s="67"/>
      <c r="AG88" s="67"/>
      <c r="AH88" s="68">
        <f t="shared" si="55"/>
        <v>0</v>
      </c>
      <c r="AI88" s="66"/>
      <c r="AJ88" s="67"/>
      <c r="AK88" s="67"/>
      <c r="AL88" s="68">
        <f t="shared" si="56"/>
        <v>0</v>
      </c>
      <c r="AM88" s="66"/>
      <c r="AN88" s="67"/>
      <c r="AO88" s="67"/>
      <c r="AP88" s="68">
        <f t="shared" si="57"/>
        <v>0</v>
      </c>
      <c r="AQ88" s="66"/>
      <c r="AR88" s="67"/>
      <c r="AS88" s="67"/>
      <c r="AT88" s="68">
        <f t="shared" si="58"/>
        <v>0</v>
      </c>
      <c r="AU88" s="66"/>
      <c r="AV88" s="67"/>
      <c r="AW88" s="67"/>
      <c r="AX88" s="68">
        <f t="shared" si="59"/>
        <v>0</v>
      </c>
    </row>
    <row r="89" spans="1:50" s="60" customFormat="1" ht="30" customHeight="1" x14ac:dyDescent="0.3">
      <c r="A89" s="4" t="s">
        <v>305</v>
      </c>
      <c r="B89" s="3" t="s">
        <v>304</v>
      </c>
      <c r="C89" s="57">
        <f>SUM(C82:C88)</f>
        <v>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0</v>
      </c>
    </row>
    <row r="90" spans="1:50" s="69" customFormat="1" ht="24.9" hidden="1" customHeight="1" x14ac:dyDescent="0.3">
      <c r="A90" s="14" t="s">
        <v>303</v>
      </c>
      <c r="B90" s="5" t="s">
        <v>302</v>
      </c>
      <c r="C90" s="66">
        <v>0</v>
      </c>
      <c r="D90" s="67"/>
      <c r="E90" s="67"/>
      <c r="F90" s="68">
        <f>SUM(C90:E90)</f>
        <v>0</v>
      </c>
      <c r="G90" s="66"/>
      <c r="H90" s="67"/>
      <c r="I90" s="67"/>
      <c r="J90" s="68">
        <f>SUM(F90:I90)</f>
        <v>0</v>
      </c>
      <c r="K90" s="66"/>
      <c r="L90" s="67"/>
      <c r="M90" s="67"/>
      <c r="N90" s="68">
        <f>SUM(J90:M90)</f>
        <v>0</v>
      </c>
      <c r="O90" s="66"/>
      <c r="P90" s="67"/>
      <c r="Q90" s="67"/>
      <c r="R90" s="68">
        <f>SUM(N90:Q90)</f>
        <v>0</v>
      </c>
      <c r="S90" s="66"/>
      <c r="T90" s="67"/>
      <c r="U90" s="67"/>
      <c r="V90" s="68">
        <f>SUM(R90:U90)</f>
        <v>0</v>
      </c>
      <c r="W90" s="66"/>
      <c r="X90" s="67"/>
      <c r="Y90" s="67"/>
      <c r="Z90" s="68">
        <f>SUM(V90:Y90)</f>
        <v>0</v>
      </c>
      <c r="AA90" s="66"/>
      <c r="AB90" s="67"/>
      <c r="AC90" s="67"/>
      <c r="AD90" s="68">
        <f>SUM(Z90:AC90)</f>
        <v>0</v>
      </c>
      <c r="AE90" s="66"/>
      <c r="AF90" s="67"/>
      <c r="AG90" s="67"/>
      <c r="AH90" s="68">
        <f>SUM(AD90:AG90)</f>
        <v>0</v>
      </c>
      <c r="AI90" s="66"/>
      <c r="AJ90" s="67"/>
      <c r="AK90" s="67"/>
      <c r="AL90" s="68">
        <f>SUM(AH90:AK90)</f>
        <v>0</v>
      </c>
      <c r="AM90" s="66"/>
      <c r="AN90" s="67"/>
      <c r="AO90" s="67"/>
      <c r="AP90" s="68">
        <f>SUM(AL90:AO90)</f>
        <v>0</v>
      </c>
      <c r="AQ90" s="66"/>
      <c r="AR90" s="67"/>
      <c r="AS90" s="67"/>
      <c r="AT90" s="68">
        <f>SUM(AP90:AS90)</f>
        <v>0</v>
      </c>
      <c r="AU90" s="66"/>
      <c r="AV90" s="67"/>
      <c r="AW90" s="67"/>
      <c r="AX90" s="68">
        <f>SUM(AT90:AW90)</f>
        <v>0</v>
      </c>
    </row>
    <row r="91" spans="1:50" s="69" customFormat="1" ht="24.9" hidden="1" customHeight="1" x14ac:dyDescent="0.3">
      <c r="A91" s="14" t="s">
        <v>301</v>
      </c>
      <c r="B91" s="5" t="s">
        <v>300</v>
      </c>
      <c r="C91" s="66"/>
      <c r="D91" s="67"/>
      <c r="E91" s="67"/>
      <c r="F91" s="68">
        <f>SUM(C91:E91)</f>
        <v>0</v>
      </c>
      <c r="G91" s="66"/>
      <c r="H91" s="67"/>
      <c r="I91" s="67"/>
      <c r="J91" s="68">
        <f>SUM(F91:I91)</f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</row>
    <row r="92" spans="1:50" s="69" customFormat="1" ht="24.9" hidden="1" customHeight="1" x14ac:dyDescent="0.3">
      <c r="A92" s="14" t="s">
        <v>299</v>
      </c>
      <c r="B92" s="5" t="s">
        <v>298</v>
      </c>
      <c r="C92" s="66"/>
      <c r="D92" s="67"/>
      <c r="E92" s="67"/>
      <c r="F92" s="68">
        <f>SUM(C92:E92)</f>
        <v>0</v>
      </c>
      <c r="G92" s="66"/>
      <c r="H92" s="67"/>
      <c r="I92" s="67"/>
      <c r="J92" s="68">
        <f>SUM(F92:I92)</f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</row>
    <row r="93" spans="1:50" s="69" customFormat="1" ht="24.9" hidden="1" customHeight="1" x14ac:dyDescent="0.3">
      <c r="A93" s="14" t="s">
        <v>297</v>
      </c>
      <c r="B93" s="5" t="s">
        <v>296</v>
      </c>
      <c r="C93" s="66"/>
      <c r="D93" s="67"/>
      <c r="E93" s="67"/>
      <c r="F93" s="68">
        <f>SUM(C93:E93)</f>
        <v>0</v>
      </c>
      <c r="G93" s="66"/>
      <c r="H93" s="67"/>
      <c r="I93" s="67"/>
      <c r="J93" s="68">
        <f>SUM(F93:I93)</f>
        <v>0</v>
      </c>
      <c r="K93" s="66"/>
      <c r="L93" s="67"/>
      <c r="M93" s="67"/>
      <c r="N93" s="68">
        <f>SUM(J93:M93)</f>
        <v>0</v>
      </c>
      <c r="O93" s="66"/>
      <c r="P93" s="67"/>
      <c r="Q93" s="67"/>
      <c r="R93" s="68">
        <f>SUM(N93:Q93)</f>
        <v>0</v>
      </c>
      <c r="S93" s="66"/>
      <c r="T93" s="67"/>
      <c r="U93" s="67"/>
      <c r="V93" s="68">
        <f>SUM(R93:U93)</f>
        <v>0</v>
      </c>
      <c r="W93" s="66"/>
      <c r="X93" s="67"/>
      <c r="Y93" s="67"/>
      <c r="Z93" s="68">
        <f>SUM(V93:Y93)</f>
        <v>0</v>
      </c>
      <c r="AA93" s="66"/>
      <c r="AB93" s="67"/>
      <c r="AC93" s="67"/>
      <c r="AD93" s="68">
        <f>SUM(Z93:AC93)</f>
        <v>0</v>
      </c>
      <c r="AE93" s="66"/>
      <c r="AF93" s="67"/>
      <c r="AG93" s="67"/>
      <c r="AH93" s="68">
        <f>SUM(AD93:AG93)</f>
        <v>0</v>
      </c>
      <c r="AI93" s="66"/>
      <c r="AJ93" s="67"/>
      <c r="AK93" s="67"/>
      <c r="AL93" s="68">
        <f>SUM(AH93:AK93)</f>
        <v>0</v>
      </c>
      <c r="AM93" s="66"/>
      <c r="AN93" s="67"/>
      <c r="AO93" s="67"/>
      <c r="AP93" s="68">
        <f>SUM(AL93:AO93)</f>
        <v>0</v>
      </c>
      <c r="AQ93" s="66"/>
      <c r="AR93" s="67"/>
      <c r="AS93" s="67"/>
      <c r="AT93" s="68">
        <f>SUM(AP93:AS93)</f>
        <v>0</v>
      </c>
      <c r="AU93" s="66"/>
      <c r="AV93" s="67"/>
      <c r="AW93" s="67"/>
      <c r="AX93" s="68">
        <f>SUM(AT93:AW93)</f>
        <v>0</v>
      </c>
    </row>
    <row r="94" spans="1:50" s="60" customFormat="1" ht="30" hidden="1" customHeight="1" x14ac:dyDescent="0.3">
      <c r="A94" s="4" t="s">
        <v>295</v>
      </c>
      <c r="B94" s="3" t="s">
        <v>294</v>
      </c>
      <c r="C94" s="77">
        <f>SUM(C90:C93)</f>
        <v>0</v>
      </c>
      <c r="D94" s="58">
        <f t="shared" ref="D94:G94" si="60">SUM(D90:D93)</f>
        <v>0</v>
      </c>
      <c r="E94" s="58">
        <f t="shared" si="60"/>
        <v>0</v>
      </c>
      <c r="F94" s="78">
        <f t="shared" si="60"/>
        <v>0</v>
      </c>
      <c r="G94" s="77">
        <f t="shared" si="60"/>
        <v>0</v>
      </c>
      <c r="H94" s="58">
        <f t="shared" ref="H94" si="61">SUM(H90:H93)</f>
        <v>0</v>
      </c>
      <c r="I94" s="58">
        <f t="shared" ref="I94" si="62">SUM(I90:I93)</f>
        <v>0</v>
      </c>
      <c r="J94" s="78">
        <f t="shared" ref="J94:K94" si="63">SUM(J90:J93)</f>
        <v>0</v>
      </c>
      <c r="K94" s="77">
        <f t="shared" si="63"/>
        <v>0</v>
      </c>
      <c r="L94" s="58">
        <f t="shared" ref="L94" si="64">SUM(L90:L93)</f>
        <v>0</v>
      </c>
      <c r="M94" s="58">
        <f t="shared" ref="M94" si="65">SUM(M90:M93)</f>
        <v>0</v>
      </c>
      <c r="N94" s="78">
        <f t="shared" ref="N94:O94" si="66">SUM(N90:N93)</f>
        <v>0</v>
      </c>
      <c r="O94" s="77">
        <f t="shared" si="66"/>
        <v>0</v>
      </c>
      <c r="P94" s="58">
        <f t="shared" ref="P94" si="67">SUM(P90:P93)</f>
        <v>0</v>
      </c>
      <c r="Q94" s="58">
        <f t="shared" ref="Q94" si="68">SUM(Q90:Q93)</f>
        <v>0</v>
      </c>
      <c r="R94" s="78">
        <f t="shared" ref="R94:S94" si="69">SUM(R90:R93)</f>
        <v>0</v>
      </c>
      <c r="S94" s="77">
        <f t="shared" si="69"/>
        <v>0</v>
      </c>
      <c r="T94" s="58">
        <f t="shared" ref="T94" si="70">SUM(T90:T93)</f>
        <v>0</v>
      </c>
      <c r="U94" s="58">
        <f t="shared" ref="U94" si="71">SUM(U90:U93)</f>
        <v>0</v>
      </c>
      <c r="V94" s="78">
        <f t="shared" ref="V94:W94" si="72">SUM(V90:V93)</f>
        <v>0</v>
      </c>
      <c r="W94" s="77">
        <f t="shared" si="72"/>
        <v>0</v>
      </c>
      <c r="X94" s="58">
        <f t="shared" ref="X94" si="73">SUM(X90:X93)</f>
        <v>0</v>
      </c>
      <c r="Y94" s="58">
        <f t="shared" ref="Y94" si="74">SUM(Y90:Y93)</f>
        <v>0</v>
      </c>
      <c r="Z94" s="78">
        <f t="shared" ref="Z94:AA94" si="75">SUM(Z90:Z93)</f>
        <v>0</v>
      </c>
      <c r="AA94" s="77">
        <f t="shared" si="75"/>
        <v>0</v>
      </c>
      <c r="AB94" s="58">
        <f t="shared" ref="AB94" si="76">SUM(AB90:AB93)</f>
        <v>0</v>
      </c>
      <c r="AC94" s="58">
        <f t="shared" ref="AC94" si="77">SUM(AC90:AC93)</f>
        <v>0</v>
      </c>
      <c r="AD94" s="78">
        <f t="shared" ref="AD94:AE94" si="78">SUM(AD90:AD93)</f>
        <v>0</v>
      </c>
      <c r="AE94" s="77">
        <f t="shared" si="78"/>
        <v>0</v>
      </c>
      <c r="AF94" s="58">
        <f t="shared" ref="AF94" si="79">SUM(AF90:AF93)</f>
        <v>0</v>
      </c>
      <c r="AG94" s="58">
        <f t="shared" ref="AG94" si="80">SUM(AG90:AG93)</f>
        <v>0</v>
      </c>
      <c r="AH94" s="78">
        <f t="shared" ref="AH94:AI94" si="81">SUM(AH90:AH93)</f>
        <v>0</v>
      </c>
      <c r="AI94" s="77">
        <f t="shared" si="81"/>
        <v>0</v>
      </c>
      <c r="AJ94" s="58">
        <f t="shared" ref="AJ94" si="82">SUM(AJ90:AJ93)</f>
        <v>0</v>
      </c>
      <c r="AK94" s="58">
        <f t="shared" ref="AK94" si="83">SUM(AK90:AK93)</f>
        <v>0</v>
      </c>
      <c r="AL94" s="78">
        <f t="shared" ref="AL94:AM94" si="84">SUM(AL90:AL93)</f>
        <v>0</v>
      </c>
      <c r="AM94" s="77">
        <f t="shared" si="84"/>
        <v>0</v>
      </c>
      <c r="AN94" s="58">
        <f t="shared" ref="AN94" si="85">SUM(AN90:AN93)</f>
        <v>0</v>
      </c>
      <c r="AO94" s="58">
        <f t="shared" ref="AO94" si="86">SUM(AO90:AO93)</f>
        <v>0</v>
      </c>
      <c r="AP94" s="78">
        <f t="shared" ref="AP94:AQ94" si="87">SUM(AP90:AP93)</f>
        <v>0</v>
      </c>
      <c r="AQ94" s="77">
        <f t="shared" si="87"/>
        <v>0</v>
      </c>
      <c r="AR94" s="58">
        <f t="shared" ref="AR94" si="88">SUM(AR90:AR93)</f>
        <v>0</v>
      </c>
      <c r="AS94" s="58">
        <f t="shared" ref="AS94" si="89">SUM(AS90:AS93)</f>
        <v>0</v>
      </c>
      <c r="AT94" s="78">
        <f t="shared" ref="AT94:AU94" si="90">SUM(AT90:AT93)</f>
        <v>0</v>
      </c>
      <c r="AU94" s="77">
        <f t="shared" si="90"/>
        <v>0</v>
      </c>
      <c r="AV94" s="58">
        <f t="shared" ref="AV94" si="91">SUM(AV90:AV93)</f>
        <v>0</v>
      </c>
      <c r="AW94" s="58">
        <f t="shared" ref="AW94" si="92">SUM(AW90:AW93)</f>
        <v>0</v>
      </c>
      <c r="AX94" s="78">
        <f t="shared" ref="AX94" si="93">SUM(AX90:AX93)</f>
        <v>0</v>
      </c>
    </row>
    <row r="95" spans="1:50" s="69" customFormat="1" ht="24.9" hidden="1" customHeight="1" x14ac:dyDescent="0.3">
      <c r="A95" s="14" t="s">
        <v>293</v>
      </c>
      <c r="B95" s="5" t="s">
        <v>292</v>
      </c>
      <c r="C95" s="66"/>
      <c r="D95" s="67"/>
      <c r="E95" s="67"/>
      <c r="F95" s="68">
        <f t="shared" ref="F95:F102" si="94">SUM(C95:E95)</f>
        <v>0</v>
      </c>
      <c r="G95" s="66"/>
      <c r="H95" s="67"/>
      <c r="I95" s="67"/>
      <c r="J95" s="68">
        <f t="shared" ref="J95:J103" si="95">SUM(F95:I95)</f>
        <v>0</v>
      </c>
      <c r="K95" s="66"/>
      <c r="L95" s="67"/>
      <c r="M95" s="67"/>
      <c r="N95" s="68">
        <f t="shared" ref="N95:N103" si="96">SUM(J95:M95)</f>
        <v>0</v>
      </c>
      <c r="O95" s="66"/>
      <c r="P95" s="67"/>
      <c r="Q95" s="67"/>
      <c r="R95" s="68">
        <f t="shared" ref="R95:R103" si="97">SUM(N95:Q95)</f>
        <v>0</v>
      </c>
      <c r="S95" s="66"/>
      <c r="T95" s="67"/>
      <c r="U95" s="67"/>
      <c r="V95" s="68">
        <f t="shared" ref="V95:V103" si="98">SUM(R95:U95)</f>
        <v>0</v>
      </c>
      <c r="W95" s="66"/>
      <c r="X95" s="67"/>
      <c r="Y95" s="67"/>
      <c r="Z95" s="68">
        <f t="shared" ref="Z95:Z103" si="99">SUM(V95:Y95)</f>
        <v>0</v>
      </c>
      <c r="AA95" s="66"/>
      <c r="AB95" s="67"/>
      <c r="AC95" s="67"/>
      <c r="AD95" s="68">
        <f t="shared" ref="AD95:AD103" si="100">SUM(Z95:AC95)</f>
        <v>0</v>
      </c>
      <c r="AE95" s="66"/>
      <c r="AF95" s="67"/>
      <c r="AG95" s="67"/>
      <c r="AH95" s="68">
        <f t="shared" ref="AH95:AH103" si="101">SUM(AD95:AG95)</f>
        <v>0</v>
      </c>
      <c r="AI95" s="66"/>
      <c r="AJ95" s="67"/>
      <c r="AK95" s="67"/>
      <c r="AL95" s="68">
        <f t="shared" ref="AL95:AL103" si="102">SUM(AH95:AK95)</f>
        <v>0</v>
      </c>
      <c r="AM95" s="66"/>
      <c r="AN95" s="67"/>
      <c r="AO95" s="67"/>
      <c r="AP95" s="68">
        <f t="shared" ref="AP95:AP103" si="103">SUM(AL95:AO95)</f>
        <v>0</v>
      </c>
      <c r="AQ95" s="66"/>
      <c r="AR95" s="67"/>
      <c r="AS95" s="67"/>
      <c r="AT95" s="68">
        <f t="shared" ref="AT95:AT103" si="104">SUM(AP95:AS95)</f>
        <v>0</v>
      </c>
      <c r="AU95" s="66"/>
      <c r="AV95" s="67"/>
      <c r="AW95" s="67"/>
      <c r="AX95" s="68">
        <f t="shared" ref="AX95:AX103" si="105">SUM(AT95:AW95)</f>
        <v>0</v>
      </c>
    </row>
    <row r="96" spans="1:50" s="69" customFormat="1" ht="24.9" hidden="1" customHeight="1" x14ac:dyDescent="0.3">
      <c r="A96" s="14" t="s">
        <v>291</v>
      </c>
      <c r="B96" s="5" t="s">
        <v>290</v>
      </c>
      <c r="C96" s="66"/>
      <c r="D96" s="67"/>
      <c r="E96" s="67"/>
      <c r="F96" s="68">
        <f t="shared" si="94"/>
        <v>0</v>
      </c>
      <c r="G96" s="66"/>
      <c r="H96" s="67"/>
      <c r="I96" s="67"/>
      <c r="J96" s="68">
        <f t="shared" si="95"/>
        <v>0</v>
      </c>
      <c r="K96" s="66"/>
      <c r="L96" s="67"/>
      <c r="M96" s="67"/>
      <c r="N96" s="68">
        <f t="shared" si="96"/>
        <v>0</v>
      </c>
      <c r="O96" s="66"/>
      <c r="P96" s="67"/>
      <c r="Q96" s="67"/>
      <c r="R96" s="68">
        <f t="shared" si="97"/>
        <v>0</v>
      </c>
      <c r="S96" s="66"/>
      <c r="T96" s="67"/>
      <c r="U96" s="67"/>
      <c r="V96" s="68">
        <f t="shared" si="98"/>
        <v>0</v>
      </c>
      <c r="W96" s="66"/>
      <c r="X96" s="67"/>
      <c r="Y96" s="67"/>
      <c r="Z96" s="68">
        <f t="shared" si="99"/>
        <v>0</v>
      </c>
      <c r="AA96" s="66"/>
      <c r="AB96" s="67"/>
      <c r="AC96" s="67"/>
      <c r="AD96" s="68">
        <f t="shared" si="100"/>
        <v>0</v>
      </c>
      <c r="AE96" s="66"/>
      <c r="AF96" s="67"/>
      <c r="AG96" s="67"/>
      <c r="AH96" s="68">
        <f t="shared" si="101"/>
        <v>0</v>
      </c>
      <c r="AI96" s="66"/>
      <c r="AJ96" s="67"/>
      <c r="AK96" s="67"/>
      <c r="AL96" s="68">
        <f t="shared" si="102"/>
        <v>0</v>
      </c>
      <c r="AM96" s="66"/>
      <c r="AN96" s="67"/>
      <c r="AO96" s="67"/>
      <c r="AP96" s="68">
        <f t="shared" si="103"/>
        <v>0</v>
      </c>
      <c r="AQ96" s="66"/>
      <c r="AR96" s="67"/>
      <c r="AS96" s="67"/>
      <c r="AT96" s="68">
        <f t="shared" si="104"/>
        <v>0</v>
      </c>
      <c r="AU96" s="66"/>
      <c r="AV96" s="67"/>
      <c r="AW96" s="67"/>
      <c r="AX96" s="68">
        <f t="shared" si="105"/>
        <v>0</v>
      </c>
    </row>
    <row r="97" spans="1:50" s="69" customFormat="1" ht="24.9" hidden="1" customHeight="1" x14ac:dyDescent="0.3">
      <c r="A97" s="14" t="s">
        <v>289</v>
      </c>
      <c r="B97" s="5" t="s">
        <v>288</v>
      </c>
      <c r="C97" s="66"/>
      <c r="D97" s="67"/>
      <c r="E97" s="67"/>
      <c r="F97" s="68">
        <f t="shared" si="94"/>
        <v>0</v>
      </c>
      <c r="G97" s="66"/>
      <c r="H97" s="67"/>
      <c r="I97" s="67"/>
      <c r="J97" s="68">
        <f t="shared" si="95"/>
        <v>0</v>
      </c>
      <c r="K97" s="66"/>
      <c r="L97" s="67"/>
      <c r="M97" s="67"/>
      <c r="N97" s="68">
        <f t="shared" si="96"/>
        <v>0</v>
      </c>
      <c r="O97" s="66"/>
      <c r="P97" s="67"/>
      <c r="Q97" s="67"/>
      <c r="R97" s="68">
        <f t="shared" si="97"/>
        <v>0</v>
      </c>
      <c r="S97" s="66"/>
      <c r="T97" s="67"/>
      <c r="U97" s="67"/>
      <c r="V97" s="68">
        <f t="shared" si="98"/>
        <v>0</v>
      </c>
      <c r="W97" s="66"/>
      <c r="X97" s="67"/>
      <c r="Y97" s="67"/>
      <c r="Z97" s="68">
        <f t="shared" si="99"/>
        <v>0</v>
      </c>
      <c r="AA97" s="66"/>
      <c r="AB97" s="67"/>
      <c r="AC97" s="67"/>
      <c r="AD97" s="68">
        <f t="shared" si="100"/>
        <v>0</v>
      </c>
      <c r="AE97" s="66"/>
      <c r="AF97" s="67"/>
      <c r="AG97" s="67"/>
      <c r="AH97" s="68">
        <f t="shared" si="101"/>
        <v>0</v>
      </c>
      <c r="AI97" s="66"/>
      <c r="AJ97" s="67"/>
      <c r="AK97" s="67"/>
      <c r="AL97" s="68">
        <f t="shared" si="102"/>
        <v>0</v>
      </c>
      <c r="AM97" s="66"/>
      <c r="AN97" s="67"/>
      <c r="AO97" s="67"/>
      <c r="AP97" s="68">
        <f t="shared" si="103"/>
        <v>0</v>
      </c>
      <c r="AQ97" s="66"/>
      <c r="AR97" s="67"/>
      <c r="AS97" s="67"/>
      <c r="AT97" s="68">
        <f t="shared" si="104"/>
        <v>0</v>
      </c>
      <c r="AU97" s="66"/>
      <c r="AV97" s="67"/>
      <c r="AW97" s="67"/>
      <c r="AX97" s="68">
        <f t="shared" si="105"/>
        <v>0</v>
      </c>
    </row>
    <row r="98" spans="1:50" s="69" customFormat="1" ht="24.9" hidden="1" customHeight="1" x14ac:dyDescent="0.3">
      <c r="A98" s="14" t="s">
        <v>287</v>
      </c>
      <c r="B98" s="5" t="s">
        <v>286</v>
      </c>
      <c r="C98" s="66"/>
      <c r="D98" s="67"/>
      <c r="E98" s="67"/>
      <c r="F98" s="68">
        <f t="shared" si="94"/>
        <v>0</v>
      </c>
      <c r="G98" s="66"/>
      <c r="H98" s="67"/>
      <c r="I98" s="67"/>
      <c r="J98" s="68">
        <f t="shared" si="95"/>
        <v>0</v>
      </c>
      <c r="K98" s="66"/>
      <c r="L98" s="67"/>
      <c r="M98" s="67"/>
      <c r="N98" s="68">
        <f t="shared" si="96"/>
        <v>0</v>
      </c>
      <c r="O98" s="66"/>
      <c r="P98" s="67"/>
      <c r="Q98" s="67"/>
      <c r="R98" s="68">
        <f t="shared" si="97"/>
        <v>0</v>
      </c>
      <c r="S98" s="66"/>
      <c r="T98" s="67"/>
      <c r="U98" s="67"/>
      <c r="V98" s="68">
        <f t="shared" si="98"/>
        <v>0</v>
      </c>
      <c r="W98" s="66"/>
      <c r="X98" s="67"/>
      <c r="Y98" s="67"/>
      <c r="Z98" s="68">
        <f t="shared" si="99"/>
        <v>0</v>
      </c>
      <c r="AA98" s="66"/>
      <c r="AB98" s="67"/>
      <c r="AC98" s="67"/>
      <c r="AD98" s="68">
        <f t="shared" si="100"/>
        <v>0</v>
      </c>
      <c r="AE98" s="66"/>
      <c r="AF98" s="67"/>
      <c r="AG98" s="67"/>
      <c r="AH98" s="68">
        <f t="shared" si="101"/>
        <v>0</v>
      </c>
      <c r="AI98" s="66"/>
      <c r="AJ98" s="67"/>
      <c r="AK98" s="67"/>
      <c r="AL98" s="68">
        <f t="shared" si="102"/>
        <v>0</v>
      </c>
      <c r="AM98" s="66"/>
      <c r="AN98" s="67"/>
      <c r="AO98" s="67"/>
      <c r="AP98" s="68">
        <f t="shared" si="103"/>
        <v>0</v>
      </c>
      <c r="AQ98" s="66"/>
      <c r="AR98" s="67"/>
      <c r="AS98" s="67"/>
      <c r="AT98" s="68">
        <f t="shared" si="104"/>
        <v>0</v>
      </c>
      <c r="AU98" s="66"/>
      <c r="AV98" s="67"/>
      <c r="AW98" s="67"/>
      <c r="AX98" s="68">
        <f t="shared" si="105"/>
        <v>0</v>
      </c>
    </row>
    <row r="99" spans="1:50" s="69" customFormat="1" ht="24.9" hidden="1" customHeight="1" x14ac:dyDescent="0.3">
      <c r="A99" s="14" t="s">
        <v>285</v>
      </c>
      <c r="B99" s="5" t="s">
        <v>284</v>
      </c>
      <c r="C99" s="66"/>
      <c r="D99" s="67"/>
      <c r="E99" s="67"/>
      <c r="F99" s="68">
        <f t="shared" si="94"/>
        <v>0</v>
      </c>
      <c r="G99" s="66"/>
      <c r="H99" s="67"/>
      <c r="I99" s="67"/>
      <c r="J99" s="68">
        <f t="shared" si="95"/>
        <v>0</v>
      </c>
      <c r="K99" s="66"/>
      <c r="L99" s="67"/>
      <c r="M99" s="67"/>
      <c r="N99" s="68">
        <f t="shared" si="96"/>
        <v>0</v>
      </c>
      <c r="O99" s="66"/>
      <c r="P99" s="67"/>
      <c r="Q99" s="67"/>
      <c r="R99" s="68">
        <f t="shared" si="97"/>
        <v>0</v>
      </c>
      <c r="S99" s="66"/>
      <c r="T99" s="67"/>
      <c r="U99" s="67"/>
      <c r="V99" s="68">
        <f t="shared" si="98"/>
        <v>0</v>
      </c>
      <c r="W99" s="66"/>
      <c r="X99" s="67"/>
      <c r="Y99" s="67"/>
      <c r="Z99" s="68">
        <f t="shared" si="99"/>
        <v>0</v>
      </c>
      <c r="AA99" s="66"/>
      <c r="AB99" s="67"/>
      <c r="AC99" s="67"/>
      <c r="AD99" s="68">
        <f t="shared" si="100"/>
        <v>0</v>
      </c>
      <c r="AE99" s="66"/>
      <c r="AF99" s="67"/>
      <c r="AG99" s="67"/>
      <c r="AH99" s="68">
        <f t="shared" si="101"/>
        <v>0</v>
      </c>
      <c r="AI99" s="66"/>
      <c r="AJ99" s="67"/>
      <c r="AK99" s="67"/>
      <c r="AL99" s="68">
        <f t="shared" si="102"/>
        <v>0</v>
      </c>
      <c r="AM99" s="66"/>
      <c r="AN99" s="67"/>
      <c r="AO99" s="67"/>
      <c r="AP99" s="68">
        <f t="shared" si="103"/>
        <v>0</v>
      </c>
      <c r="AQ99" s="66"/>
      <c r="AR99" s="67"/>
      <c r="AS99" s="67"/>
      <c r="AT99" s="68">
        <f t="shared" si="104"/>
        <v>0</v>
      </c>
      <c r="AU99" s="66"/>
      <c r="AV99" s="67"/>
      <c r="AW99" s="67"/>
      <c r="AX99" s="68">
        <f t="shared" si="105"/>
        <v>0</v>
      </c>
    </row>
    <row r="100" spans="1:50" s="69" customFormat="1" ht="24.9" hidden="1" customHeight="1" x14ac:dyDescent="0.3">
      <c r="A100" s="14" t="s">
        <v>283</v>
      </c>
      <c r="B100" s="5" t="s">
        <v>282</v>
      </c>
      <c r="C100" s="66"/>
      <c r="D100" s="67"/>
      <c r="E100" s="67"/>
      <c r="F100" s="68">
        <f t="shared" si="94"/>
        <v>0</v>
      </c>
      <c r="G100" s="66"/>
      <c r="H100" s="67"/>
      <c r="I100" s="67"/>
      <c r="J100" s="68">
        <f t="shared" si="95"/>
        <v>0</v>
      </c>
      <c r="K100" s="66"/>
      <c r="L100" s="67"/>
      <c r="M100" s="67"/>
      <c r="N100" s="68">
        <f t="shared" si="96"/>
        <v>0</v>
      </c>
      <c r="O100" s="66"/>
      <c r="P100" s="67"/>
      <c r="Q100" s="67"/>
      <c r="R100" s="68">
        <f t="shared" si="97"/>
        <v>0</v>
      </c>
      <c r="S100" s="66"/>
      <c r="T100" s="67"/>
      <c r="U100" s="67"/>
      <c r="V100" s="68">
        <f t="shared" si="98"/>
        <v>0</v>
      </c>
      <c r="W100" s="66"/>
      <c r="X100" s="67"/>
      <c r="Y100" s="67"/>
      <c r="Z100" s="68">
        <f t="shared" si="99"/>
        <v>0</v>
      </c>
      <c r="AA100" s="66"/>
      <c r="AB100" s="67"/>
      <c r="AC100" s="67"/>
      <c r="AD100" s="68">
        <f t="shared" si="100"/>
        <v>0</v>
      </c>
      <c r="AE100" s="66"/>
      <c r="AF100" s="67"/>
      <c r="AG100" s="67"/>
      <c r="AH100" s="68">
        <f t="shared" si="101"/>
        <v>0</v>
      </c>
      <c r="AI100" s="66"/>
      <c r="AJ100" s="67"/>
      <c r="AK100" s="67"/>
      <c r="AL100" s="68">
        <f t="shared" si="102"/>
        <v>0</v>
      </c>
      <c r="AM100" s="66"/>
      <c r="AN100" s="67"/>
      <c r="AO100" s="67"/>
      <c r="AP100" s="68">
        <f t="shared" si="103"/>
        <v>0</v>
      </c>
      <c r="AQ100" s="66"/>
      <c r="AR100" s="67"/>
      <c r="AS100" s="67"/>
      <c r="AT100" s="68">
        <f t="shared" si="104"/>
        <v>0</v>
      </c>
      <c r="AU100" s="66"/>
      <c r="AV100" s="67"/>
      <c r="AW100" s="67"/>
      <c r="AX100" s="68">
        <f t="shared" si="105"/>
        <v>0</v>
      </c>
    </row>
    <row r="101" spans="1:50" s="69" customFormat="1" ht="24.9" hidden="1" customHeight="1" x14ac:dyDescent="0.3">
      <c r="A101" s="14" t="s">
        <v>281</v>
      </c>
      <c r="B101" s="5" t="s">
        <v>280</v>
      </c>
      <c r="C101" s="66"/>
      <c r="D101" s="67"/>
      <c r="E101" s="67"/>
      <c r="F101" s="68">
        <f t="shared" si="94"/>
        <v>0</v>
      </c>
      <c r="G101" s="66"/>
      <c r="H101" s="67"/>
      <c r="I101" s="67"/>
      <c r="J101" s="68">
        <f t="shared" si="95"/>
        <v>0</v>
      </c>
      <c r="K101" s="66"/>
      <c r="L101" s="67"/>
      <c r="M101" s="67"/>
      <c r="N101" s="68">
        <f t="shared" si="96"/>
        <v>0</v>
      </c>
      <c r="O101" s="66"/>
      <c r="P101" s="67"/>
      <c r="Q101" s="67"/>
      <c r="R101" s="68">
        <f t="shared" si="97"/>
        <v>0</v>
      </c>
      <c r="S101" s="66"/>
      <c r="T101" s="67"/>
      <c r="U101" s="67"/>
      <c r="V101" s="68">
        <f t="shared" si="98"/>
        <v>0</v>
      </c>
      <c r="W101" s="66"/>
      <c r="X101" s="67"/>
      <c r="Y101" s="67"/>
      <c r="Z101" s="68">
        <f t="shared" si="99"/>
        <v>0</v>
      </c>
      <c r="AA101" s="66"/>
      <c r="AB101" s="67"/>
      <c r="AC101" s="67"/>
      <c r="AD101" s="68">
        <f t="shared" si="100"/>
        <v>0</v>
      </c>
      <c r="AE101" s="66"/>
      <c r="AF101" s="67"/>
      <c r="AG101" s="67"/>
      <c r="AH101" s="68">
        <f t="shared" si="101"/>
        <v>0</v>
      </c>
      <c r="AI101" s="66"/>
      <c r="AJ101" s="67"/>
      <c r="AK101" s="67"/>
      <c r="AL101" s="68">
        <f t="shared" si="102"/>
        <v>0</v>
      </c>
      <c r="AM101" s="66"/>
      <c r="AN101" s="67"/>
      <c r="AO101" s="67"/>
      <c r="AP101" s="68">
        <f t="shared" si="103"/>
        <v>0</v>
      </c>
      <c r="AQ101" s="66"/>
      <c r="AR101" s="67"/>
      <c r="AS101" s="67"/>
      <c r="AT101" s="68">
        <f t="shared" si="104"/>
        <v>0</v>
      </c>
      <c r="AU101" s="66"/>
      <c r="AV101" s="67"/>
      <c r="AW101" s="67"/>
      <c r="AX101" s="68">
        <f t="shared" si="105"/>
        <v>0</v>
      </c>
    </row>
    <row r="102" spans="1:50" s="69" customFormat="1" ht="24.9" hidden="1" customHeight="1" x14ac:dyDescent="0.3">
      <c r="A102" s="14" t="s">
        <v>279</v>
      </c>
      <c r="B102" s="5" t="s">
        <v>278</v>
      </c>
      <c r="C102" s="66"/>
      <c r="D102" s="67"/>
      <c r="E102" s="67"/>
      <c r="F102" s="68">
        <f t="shared" si="94"/>
        <v>0</v>
      </c>
      <c r="G102" s="66"/>
      <c r="H102" s="67"/>
      <c r="I102" s="67"/>
      <c r="J102" s="68">
        <f t="shared" si="95"/>
        <v>0</v>
      </c>
      <c r="K102" s="66"/>
      <c r="L102" s="67"/>
      <c r="M102" s="67"/>
      <c r="N102" s="68">
        <f t="shared" si="96"/>
        <v>0</v>
      </c>
      <c r="O102" s="66"/>
      <c r="P102" s="67"/>
      <c r="Q102" s="67"/>
      <c r="R102" s="68">
        <f t="shared" si="97"/>
        <v>0</v>
      </c>
      <c r="S102" s="66"/>
      <c r="T102" s="67"/>
      <c r="U102" s="67"/>
      <c r="V102" s="68">
        <f t="shared" si="98"/>
        <v>0</v>
      </c>
      <c r="W102" s="66"/>
      <c r="X102" s="67"/>
      <c r="Y102" s="67"/>
      <c r="Z102" s="68">
        <f t="shared" si="99"/>
        <v>0</v>
      </c>
      <c r="AA102" s="66"/>
      <c r="AB102" s="67"/>
      <c r="AC102" s="67"/>
      <c r="AD102" s="68">
        <f t="shared" si="100"/>
        <v>0</v>
      </c>
      <c r="AE102" s="66"/>
      <c r="AF102" s="67"/>
      <c r="AG102" s="67"/>
      <c r="AH102" s="68">
        <f t="shared" si="101"/>
        <v>0</v>
      </c>
      <c r="AI102" s="66"/>
      <c r="AJ102" s="67"/>
      <c r="AK102" s="67"/>
      <c r="AL102" s="68">
        <f t="shared" si="102"/>
        <v>0</v>
      </c>
      <c r="AM102" s="66"/>
      <c r="AN102" s="67"/>
      <c r="AO102" s="67"/>
      <c r="AP102" s="68">
        <f t="shared" si="103"/>
        <v>0</v>
      </c>
      <c r="AQ102" s="66"/>
      <c r="AR102" s="67"/>
      <c r="AS102" s="67"/>
      <c r="AT102" s="68">
        <f t="shared" si="104"/>
        <v>0</v>
      </c>
      <c r="AU102" s="66"/>
      <c r="AV102" s="67"/>
      <c r="AW102" s="67"/>
      <c r="AX102" s="68">
        <f t="shared" si="105"/>
        <v>0</v>
      </c>
    </row>
    <row r="103" spans="1:50" s="69" customFormat="1" ht="24.9" hidden="1" customHeight="1" x14ac:dyDescent="0.3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95"/>
        <v>0</v>
      </c>
      <c r="K103" s="66"/>
      <c r="L103" s="67"/>
      <c r="M103" s="67"/>
      <c r="N103" s="68">
        <f t="shared" si="96"/>
        <v>0</v>
      </c>
      <c r="O103" s="66"/>
      <c r="P103" s="67"/>
      <c r="Q103" s="67"/>
      <c r="R103" s="68">
        <f t="shared" si="97"/>
        <v>0</v>
      </c>
      <c r="S103" s="66"/>
      <c r="T103" s="67"/>
      <c r="U103" s="67"/>
      <c r="V103" s="68">
        <f t="shared" si="98"/>
        <v>0</v>
      </c>
      <c r="W103" s="66"/>
      <c r="X103" s="67"/>
      <c r="Y103" s="67"/>
      <c r="Z103" s="68">
        <f t="shared" si="99"/>
        <v>0</v>
      </c>
      <c r="AA103" s="66"/>
      <c r="AB103" s="67"/>
      <c r="AC103" s="67"/>
      <c r="AD103" s="68">
        <f t="shared" si="100"/>
        <v>0</v>
      </c>
      <c r="AE103" s="66"/>
      <c r="AF103" s="67"/>
      <c r="AG103" s="67"/>
      <c r="AH103" s="68">
        <f t="shared" si="101"/>
        <v>0</v>
      </c>
      <c r="AI103" s="66"/>
      <c r="AJ103" s="67"/>
      <c r="AK103" s="67"/>
      <c r="AL103" s="68">
        <f t="shared" si="102"/>
        <v>0</v>
      </c>
      <c r="AM103" s="66"/>
      <c r="AN103" s="67"/>
      <c r="AO103" s="67"/>
      <c r="AP103" s="68">
        <f t="shared" si="103"/>
        <v>0</v>
      </c>
      <c r="AQ103" s="66"/>
      <c r="AR103" s="67"/>
      <c r="AS103" s="67"/>
      <c r="AT103" s="68">
        <f t="shared" si="104"/>
        <v>0</v>
      </c>
      <c r="AU103" s="66"/>
      <c r="AV103" s="67"/>
      <c r="AW103" s="67"/>
      <c r="AX103" s="68">
        <f t="shared" si="105"/>
        <v>0</v>
      </c>
    </row>
    <row r="104" spans="1:50" s="60" customFormat="1" ht="30" hidden="1" customHeight="1" x14ac:dyDescent="0.3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</row>
    <row r="105" spans="1:50" s="75" customFormat="1" ht="30" customHeight="1" x14ac:dyDescent="0.3">
      <c r="A105" s="71" t="s">
        <v>65</v>
      </c>
      <c r="B105" s="13"/>
      <c r="C105" s="72">
        <f>SUM(C104,C94,C89)</f>
        <v>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0</v>
      </c>
    </row>
    <row r="106" spans="1:50" s="75" customFormat="1" ht="30" customHeight="1" x14ac:dyDescent="0.3">
      <c r="A106" s="12" t="s">
        <v>273</v>
      </c>
      <c r="B106" s="11" t="s">
        <v>272</v>
      </c>
      <c r="C106" s="79">
        <f>SUM(C105,C81)</f>
        <v>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0</v>
      </c>
      <c r="G106" s="79">
        <f>SUM(G105,G81)</f>
        <v>0</v>
      </c>
      <c r="H106" s="80">
        <f>SUM(H105,H81)</f>
        <v>0</v>
      </c>
      <c r="I106" s="80">
        <f>SUM(I105,I81)</f>
        <v>0</v>
      </c>
      <c r="J106" s="81">
        <f>IF((SUM(F106:I106))=(J105+J81),SUM(J105+J81),"HIBA!")</f>
        <v>0</v>
      </c>
      <c r="K106" s="79">
        <f>SUM(K105,K81)</f>
        <v>0</v>
      </c>
      <c r="L106" s="80">
        <f>SUM(L105,L81)</f>
        <v>0</v>
      </c>
      <c r="M106" s="80">
        <f>SUM(M105,M81)</f>
        <v>0</v>
      </c>
      <c r="N106" s="81">
        <f>IF((SUM(J106:M106))=(N105+N81),SUM(N105+N81),"HIBA!")</f>
        <v>0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0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0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0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0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0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0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0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0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0</v>
      </c>
    </row>
    <row r="107" spans="1:50" s="50" customFormat="1" ht="24.9" hidden="1" customHeight="1" x14ac:dyDescent="0.3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</row>
    <row r="108" spans="1:50" s="50" customFormat="1" ht="24.9" hidden="1" customHeight="1" x14ac:dyDescent="0.3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</row>
    <row r="109" spans="1:50" s="50" customFormat="1" ht="24.9" hidden="1" customHeight="1" x14ac:dyDescent="0.3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</row>
    <row r="110" spans="1:50" s="55" customFormat="1" ht="24.9" hidden="1" customHeight="1" x14ac:dyDescent="0.3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</row>
    <row r="111" spans="1:50" s="50" customFormat="1" ht="24.9" hidden="1" customHeight="1" x14ac:dyDescent="0.3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106">SUM(F111:I111)</f>
        <v>0</v>
      </c>
      <c r="K111" s="47"/>
      <c r="L111" s="48"/>
      <c r="M111" s="48"/>
      <c r="N111" s="49">
        <f t="shared" ref="N111:N116" si="107">SUM(J111:M111)</f>
        <v>0</v>
      </c>
      <c r="O111" s="47"/>
      <c r="P111" s="48"/>
      <c r="Q111" s="48"/>
      <c r="R111" s="49">
        <f t="shared" ref="R111:R116" si="108">SUM(N111:Q111)</f>
        <v>0</v>
      </c>
      <c r="S111" s="47"/>
      <c r="T111" s="48"/>
      <c r="U111" s="48"/>
      <c r="V111" s="49">
        <f t="shared" ref="V111:V116" si="109">SUM(R111:U111)</f>
        <v>0</v>
      </c>
      <c r="W111" s="47"/>
      <c r="X111" s="48"/>
      <c r="Y111" s="48"/>
      <c r="Z111" s="49">
        <f t="shared" ref="Z111:Z116" si="110">SUM(V111:Y111)</f>
        <v>0</v>
      </c>
      <c r="AA111" s="47"/>
      <c r="AB111" s="48"/>
      <c r="AC111" s="48"/>
      <c r="AD111" s="49">
        <f t="shared" ref="AD111:AD116" si="111">SUM(Z111:AC111)</f>
        <v>0</v>
      </c>
      <c r="AE111" s="47"/>
      <c r="AF111" s="48"/>
      <c r="AG111" s="48"/>
      <c r="AH111" s="49">
        <f t="shared" ref="AH111:AH116" si="112">SUM(AD111:AG111)</f>
        <v>0</v>
      </c>
      <c r="AI111" s="47"/>
      <c r="AJ111" s="48"/>
      <c r="AK111" s="48"/>
      <c r="AL111" s="49">
        <f t="shared" ref="AL111:AL116" si="113">SUM(AH111:AK111)</f>
        <v>0</v>
      </c>
      <c r="AM111" s="47"/>
      <c r="AN111" s="48"/>
      <c r="AO111" s="48"/>
      <c r="AP111" s="49">
        <f t="shared" ref="AP111:AP116" si="114">SUM(AL111:AO111)</f>
        <v>0</v>
      </c>
      <c r="AQ111" s="47"/>
      <c r="AR111" s="48"/>
      <c r="AS111" s="48"/>
      <c r="AT111" s="49">
        <f t="shared" ref="AT111:AT116" si="115">SUM(AP111:AS111)</f>
        <v>0</v>
      </c>
      <c r="AU111" s="47"/>
      <c r="AV111" s="48"/>
      <c r="AW111" s="48"/>
      <c r="AX111" s="49">
        <f t="shared" ref="AX111:AX116" si="116">SUM(AT111:AW111)</f>
        <v>0</v>
      </c>
    </row>
    <row r="112" spans="1:50" s="50" customFormat="1" ht="24.9" hidden="1" customHeight="1" x14ac:dyDescent="0.3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106"/>
        <v>0</v>
      </c>
      <c r="K112" s="47"/>
      <c r="L112" s="48"/>
      <c r="M112" s="48"/>
      <c r="N112" s="49">
        <f t="shared" si="107"/>
        <v>0</v>
      </c>
      <c r="O112" s="47"/>
      <c r="P112" s="48"/>
      <c r="Q112" s="48"/>
      <c r="R112" s="49">
        <f t="shared" si="108"/>
        <v>0</v>
      </c>
      <c r="S112" s="47"/>
      <c r="T112" s="48"/>
      <c r="U112" s="48"/>
      <c r="V112" s="49">
        <f t="shared" si="109"/>
        <v>0</v>
      </c>
      <c r="W112" s="47"/>
      <c r="X112" s="48"/>
      <c r="Y112" s="48"/>
      <c r="Z112" s="49">
        <f t="shared" si="110"/>
        <v>0</v>
      </c>
      <c r="AA112" s="47"/>
      <c r="AB112" s="48"/>
      <c r="AC112" s="48"/>
      <c r="AD112" s="49">
        <f t="shared" si="111"/>
        <v>0</v>
      </c>
      <c r="AE112" s="47"/>
      <c r="AF112" s="48"/>
      <c r="AG112" s="48"/>
      <c r="AH112" s="49">
        <f t="shared" si="112"/>
        <v>0</v>
      </c>
      <c r="AI112" s="47"/>
      <c r="AJ112" s="48"/>
      <c r="AK112" s="48"/>
      <c r="AL112" s="49">
        <f t="shared" si="113"/>
        <v>0</v>
      </c>
      <c r="AM112" s="47"/>
      <c r="AN112" s="48"/>
      <c r="AO112" s="48"/>
      <c r="AP112" s="49">
        <f t="shared" si="114"/>
        <v>0</v>
      </c>
      <c r="AQ112" s="47"/>
      <c r="AR112" s="48"/>
      <c r="AS112" s="48"/>
      <c r="AT112" s="49">
        <f t="shared" si="115"/>
        <v>0</v>
      </c>
      <c r="AU112" s="47"/>
      <c r="AV112" s="48"/>
      <c r="AW112" s="48"/>
      <c r="AX112" s="49">
        <f t="shared" si="116"/>
        <v>0</v>
      </c>
    </row>
    <row r="113" spans="1:50" s="50" customFormat="1" ht="24.9" hidden="1" customHeight="1" x14ac:dyDescent="0.3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106"/>
        <v>0</v>
      </c>
      <c r="K113" s="47"/>
      <c r="L113" s="48"/>
      <c r="M113" s="48"/>
      <c r="N113" s="49">
        <f t="shared" si="107"/>
        <v>0</v>
      </c>
      <c r="O113" s="47"/>
      <c r="P113" s="48"/>
      <c r="Q113" s="48"/>
      <c r="R113" s="49">
        <f t="shared" si="108"/>
        <v>0</v>
      </c>
      <c r="S113" s="47"/>
      <c r="T113" s="48"/>
      <c r="U113" s="48"/>
      <c r="V113" s="49">
        <f t="shared" si="109"/>
        <v>0</v>
      </c>
      <c r="W113" s="47"/>
      <c r="X113" s="48"/>
      <c r="Y113" s="48"/>
      <c r="Z113" s="49">
        <f t="shared" si="110"/>
        <v>0</v>
      </c>
      <c r="AA113" s="47"/>
      <c r="AB113" s="48"/>
      <c r="AC113" s="48"/>
      <c r="AD113" s="49">
        <f t="shared" si="111"/>
        <v>0</v>
      </c>
      <c r="AE113" s="47"/>
      <c r="AF113" s="48"/>
      <c r="AG113" s="48"/>
      <c r="AH113" s="49">
        <f t="shared" si="112"/>
        <v>0</v>
      </c>
      <c r="AI113" s="47"/>
      <c r="AJ113" s="48"/>
      <c r="AK113" s="48"/>
      <c r="AL113" s="49">
        <f t="shared" si="113"/>
        <v>0</v>
      </c>
      <c r="AM113" s="47"/>
      <c r="AN113" s="48"/>
      <c r="AO113" s="48"/>
      <c r="AP113" s="49">
        <f t="shared" si="114"/>
        <v>0</v>
      </c>
      <c r="AQ113" s="47"/>
      <c r="AR113" s="48"/>
      <c r="AS113" s="48"/>
      <c r="AT113" s="49">
        <f t="shared" si="115"/>
        <v>0</v>
      </c>
      <c r="AU113" s="47"/>
      <c r="AV113" s="48"/>
      <c r="AW113" s="48"/>
      <c r="AX113" s="49">
        <f t="shared" si="116"/>
        <v>0</v>
      </c>
    </row>
    <row r="114" spans="1:50" s="50" customFormat="1" ht="24.9" hidden="1" customHeight="1" x14ac:dyDescent="0.3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106"/>
        <v>0</v>
      </c>
      <c r="K114" s="47"/>
      <c r="L114" s="48"/>
      <c r="M114" s="48"/>
      <c r="N114" s="49">
        <f t="shared" si="107"/>
        <v>0</v>
      </c>
      <c r="O114" s="47"/>
      <c r="P114" s="48"/>
      <c r="Q114" s="48"/>
      <c r="R114" s="49">
        <f t="shared" si="108"/>
        <v>0</v>
      </c>
      <c r="S114" s="47"/>
      <c r="T114" s="48"/>
      <c r="U114" s="48"/>
      <c r="V114" s="49">
        <f t="shared" si="109"/>
        <v>0</v>
      </c>
      <c r="W114" s="47"/>
      <c r="X114" s="48"/>
      <c r="Y114" s="48"/>
      <c r="Z114" s="49">
        <f t="shared" si="110"/>
        <v>0</v>
      </c>
      <c r="AA114" s="47"/>
      <c r="AB114" s="48"/>
      <c r="AC114" s="48"/>
      <c r="AD114" s="49">
        <f t="shared" si="111"/>
        <v>0</v>
      </c>
      <c r="AE114" s="47"/>
      <c r="AF114" s="48"/>
      <c r="AG114" s="48"/>
      <c r="AH114" s="49">
        <f t="shared" si="112"/>
        <v>0</v>
      </c>
      <c r="AI114" s="47"/>
      <c r="AJ114" s="48"/>
      <c r="AK114" s="48"/>
      <c r="AL114" s="49">
        <f t="shared" si="113"/>
        <v>0</v>
      </c>
      <c r="AM114" s="47"/>
      <c r="AN114" s="48"/>
      <c r="AO114" s="48"/>
      <c r="AP114" s="49">
        <f t="shared" si="114"/>
        <v>0</v>
      </c>
      <c r="AQ114" s="47"/>
      <c r="AR114" s="48"/>
      <c r="AS114" s="48"/>
      <c r="AT114" s="49">
        <f t="shared" si="115"/>
        <v>0</v>
      </c>
      <c r="AU114" s="47"/>
      <c r="AV114" s="48"/>
      <c r="AW114" s="48"/>
      <c r="AX114" s="49">
        <f t="shared" si="116"/>
        <v>0</v>
      </c>
    </row>
    <row r="115" spans="1:50" s="50" customFormat="1" ht="24.9" hidden="1" customHeight="1" x14ac:dyDescent="0.3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106"/>
        <v>0</v>
      </c>
      <c r="K115" s="47"/>
      <c r="L115" s="48"/>
      <c r="M115" s="48"/>
      <c r="N115" s="49">
        <f t="shared" si="107"/>
        <v>0</v>
      </c>
      <c r="O115" s="47"/>
      <c r="P115" s="48"/>
      <c r="Q115" s="48"/>
      <c r="R115" s="49">
        <f t="shared" si="108"/>
        <v>0</v>
      </c>
      <c r="S115" s="47"/>
      <c r="T115" s="48"/>
      <c r="U115" s="48"/>
      <c r="V115" s="49">
        <f t="shared" si="109"/>
        <v>0</v>
      </c>
      <c r="W115" s="47"/>
      <c r="X115" s="48"/>
      <c r="Y115" s="48"/>
      <c r="Z115" s="49">
        <f t="shared" si="110"/>
        <v>0</v>
      </c>
      <c r="AA115" s="47"/>
      <c r="AB115" s="48"/>
      <c r="AC115" s="48"/>
      <c r="AD115" s="49">
        <f t="shared" si="111"/>
        <v>0</v>
      </c>
      <c r="AE115" s="47"/>
      <c r="AF115" s="48"/>
      <c r="AG115" s="48"/>
      <c r="AH115" s="49">
        <f t="shared" si="112"/>
        <v>0</v>
      </c>
      <c r="AI115" s="47"/>
      <c r="AJ115" s="48"/>
      <c r="AK115" s="48"/>
      <c r="AL115" s="49">
        <f t="shared" si="113"/>
        <v>0</v>
      </c>
      <c r="AM115" s="47"/>
      <c r="AN115" s="48"/>
      <c r="AO115" s="48"/>
      <c r="AP115" s="49">
        <f t="shared" si="114"/>
        <v>0</v>
      </c>
      <c r="AQ115" s="47"/>
      <c r="AR115" s="48"/>
      <c r="AS115" s="48"/>
      <c r="AT115" s="49">
        <f t="shared" si="115"/>
        <v>0</v>
      </c>
      <c r="AU115" s="47"/>
      <c r="AV115" s="48"/>
      <c r="AW115" s="48"/>
      <c r="AX115" s="49">
        <f t="shared" si="116"/>
        <v>0</v>
      </c>
    </row>
    <row r="116" spans="1:50" s="50" customFormat="1" ht="24.9" hidden="1" customHeight="1" x14ac:dyDescent="0.3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106"/>
        <v>0</v>
      </c>
      <c r="K116" s="47"/>
      <c r="L116" s="48"/>
      <c r="M116" s="48"/>
      <c r="N116" s="49">
        <f t="shared" si="107"/>
        <v>0</v>
      </c>
      <c r="O116" s="47"/>
      <c r="P116" s="48"/>
      <c r="Q116" s="48"/>
      <c r="R116" s="49">
        <f t="shared" si="108"/>
        <v>0</v>
      </c>
      <c r="S116" s="47"/>
      <c r="T116" s="48"/>
      <c r="U116" s="48"/>
      <c r="V116" s="49">
        <f t="shared" si="109"/>
        <v>0</v>
      </c>
      <c r="W116" s="47"/>
      <c r="X116" s="48"/>
      <c r="Y116" s="48"/>
      <c r="Z116" s="49">
        <f t="shared" si="110"/>
        <v>0</v>
      </c>
      <c r="AA116" s="47"/>
      <c r="AB116" s="48"/>
      <c r="AC116" s="48"/>
      <c r="AD116" s="49">
        <f t="shared" si="111"/>
        <v>0</v>
      </c>
      <c r="AE116" s="47"/>
      <c r="AF116" s="48"/>
      <c r="AG116" s="48"/>
      <c r="AH116" s="49">
        <f t="shared" si="112"/>
        <v>0</v>
      </c>
      <c r="AI116" s="47"/>
      <c r="AJ116" s="48"/>
      <c r="AK116" s="48"/>
      <c r="AL116" s="49">
        <f t="shared" si="113"/>
        <v>0</v>
      </c>
      <c r="AM116" s="47"/>
      <c r="AN116" s="48"/>
      <c r="AO116" s="48"/>
      <c r="AP116" s="49">
        <f t="shared" si="114"/>
        <v>0</v>
      </c>
      <c r="AQ116" s="47"/>
      <c r="AR116" s="48"/>
      <c r="AS116" s="48"/>
      <c r="AT116" s="49">
        <f t="shared" si="115"/>
        <v>0</v>
      </c>
      <c r="AU116" s="47"/>
      <c r="AV116" s="48"/>
      <c r="AW116" s="48"/>
      <c r="AX116" s="49">
        <f t="shared" si="116"/>
        <v>0</v>
      </c>
    </row>
    <row r="117" spans="1:50" s="55" customFormat="1" ht="24.9" hidden="1" customHeight="1" x14ac:dyDescent="0.3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</row>
    <row r="118" spans="1:50" s="50" customFormat="1" ht="24.9" hidden="1" customHeight="1" x14ac:dyDescent="0.3">
      <c r="A118" s="10" t="s">
        <v>249</v>
      </c>
      <c r="B118" s="9" t="s">
        <v>248</v>
      </c>
      <c r="C118" s="47"/>
      <c r="D118" s="48"/>
      <c r="E118" s="48"/>
      <c r="F118" s="49">
        <f t="shared" ref="F118:F125" si="117">SUM(C118:E118)</f>
        <v>0</v>
      </c>
      <c r="G118" s="47"/>
      <c r="H118" s="48"/>
      <c r="I118" s="48"/>
      <c r="J118" s="49">
        <f t="shared" ref="J118:J125" si="118">SUM(F118:I118)</f>
        <v>0</v>
      </c>
      <c r="K118" s="47"/>
      <c r="L118" s="48"/>
      <c r="M118" s="48"/>
      <c r="N118" s="49">
        <f t="shared" ref="N118:N125" si="119">SUM(J118:M118)</f>
        <v>0</v>
      </c>
      <c r="O118" s="47"/>
      <c r="P118" s="48"/>
      <c r="Q118" s="48"/>
      <c r="R118" s="49">
        <f t="shared" ref="R118:R125" si="120">SUM(N118:Q118)</f>
        <v>0</v>
      </c>
      <c r="S118" s="47"/>
      <c r="T118" s="48"/>
      <c r="U118" s="48"/>
      <c r="V118" s="49">
        <f t="shared" ref="V118:V125" si="121">SUM(R118:U118)</f>
        <v>0</v>
      </c>
      <c r="W118" s="47"/>
      <c r="X118" s="48"/>
      <c r="Y118" s="48"/>
      <c r="Z118" s="49">
        <f t="shared" ref="Z118:Z125" si="122">SUM(V118:Y118)</f>
        <v>0</v>
      </c>
      <c r="AA118" s="47"/>
      <c r="AB118" s="48"/>
      <c r="AC118" s="48"/>
      <c r="AD118" s="49">
        <f t="shared" ref="AD118:AD125" si="123">SUM(Z118:AC118)</f>
        <v>0</v>
      </c>
      <c r="AE118" s="47"/>
      <c r="AF118" s="48"/>
      <c r="AG118" s="48"/>
      <c r="AH118" s="49">
        <f t="shared" ref="AH118:AH125" si="124">SUM(AD118:AG118)</f>
        <v>0</v>
      </c>
      <c r="AI118" s="47"/>
      <c r="AJ118" s="48"/>
      <c r="AK118" s="48"/>
      <c r="AL118" s="49">
        <f t="shared" ref="AL118:AL125" si="125">SUM(AH118:AK118)</f>
        <v>0</v>
      </c>
      <c r="AM118" s="47"/>
      <c r="AN118" s="48"/>
      <c r="AO118" s="48"/>
      <c r="AP118" s="49">
        <f t="shared" ref="AP118:AP125" si="126">SUM(AL118:AO118)</f>
        <v>0</v>
      </c>
      <c r="AQ118" s="47"/>
      <c r="AR118" s="48"/>
      <c r="AS118" s="48"/>
      <c r="AT118" s="49">
        <f t="shared" ref="AT118:AT125" si="127">SUM(AP118:AS118)</f>
        <v>0</v>
      </c>
      <c r="AU118" s="47"/>
      <c r="AV118" s="48"/>
      <c r="AW118" s="48"/>
      <c r="AX118" s="49">
        <f t="shared" ref="AX118:AX125" si="128">SUM(AT118:AW118)</f>
        <v>0</v>
      </c>
    </row>
    <row r="119" spans="1:50" s="50" customFormat="1" ht="24.9" hidden="1" customHeight="1" x14ac:dyDescent="0.3">
      <c r="A119" s="10" t="s">
        <v>247</v>
      </c>
      <c r="B119" s="9" t="s">
        <v>246</v>
      </c>
      <c r="C119" s="47"/>
      <c r="D119" s="48"/>
      <c r="E119" s="48"/>
      <c r="F119" s="49">
        <f t="shared" si="117"/>
        <v>0</v>
      </c>
      <c r="G119" s="47"/>
      <c r="H119" s="48"/>
      <c r="I119" s="48"/>
      <c r="J119" s="49">
        <f t="shared" si="118"/>
        <v>0</v>
      </c>
      <c r="K119" s="47"/>
      <c r="L119" s="48"/>
      <c r="M119" s="48"/>
      <c r="N119" s="49">
        <f t="shared" si="119"/>
        <v>0</v>
      </c>
      <c r="O119" s="47"/>
      <c r="P119" s="48"/>
      <c r="Q119" s="48"/>
      <c r="R119" s="49">
        <f t="shared" si="120"/>
        <v>0</v>
      </c>
      <c r="S119" s="47"/>
      <c r="T119" s="48"/>
      <c r="U119" s="48"/>
      <c r="V119" s="49">
        <f t="shared" si="121"/>
        <v>0</v>
      </c>
      <c r="W119" s="47"/>
      <c r="X119" s="48"/>
      <c r="Y119" s="48"/>
      <c r="Z119" s="49">
        <f t="shared" si="122"/>
        <v>0</v>
      </c>
      <c r="AA119" s="47"/>
      <c r="AB119" s="48"/>
      <c r="AC119" s="48"/>
      <c r="AD119" s="49">
        <f t="shared" si="123"/>
        <v>0</v>
      </c>
      <c r="AE119" s="47"/>
      <c r="AF119" s="48"/>
      <c r="AG119" s="48"/>
      <c r="AH119" s="49">
        <f t="shared" si="124"/>
        <v>0</v>
      </c>
      <c r="AI119" s="47"/>
      <c r="AJ119" s="48"/>
      <c r="AK119" s="48"/>
      <c r="AL119" s="49">
        <f t="shared" si="125"/>
        <v>0</v>
      </c>
      <c r="AM119" s="47"/>
      <c r="AN119" s="48"/>
      <c r="AO119" s="48"/>
      <c r="AP119" s="49">
        <f t="shared" si="126"/>
        <v>0</v>
      </c>
      <c r="AQ119" s="47"/>
      <c r="AR119" s="48"/>
      <c r="AS119" s="48"/>
      <c r="AT119" s="49">
        <f t="shared" si="127"/>
        <v>0</v>
      </c>
      <c r="AU119" s="47"/>
      <c r="AV119" s="48"/>
      <c r="AW119" s="48"/>
      <c r="AX119" s="49">
        <f t="shared" si="128"/>
        <v>0</v>
      </c>
    </row>
    <row r="120" spans="1:50" s="50" customFormat="1" ht="24.9" hidden="1" customHeight="1" x14ac:dyDescent="0.3">
      <c r="A120" s="10" t="s">
        <v>245</v>
      </c>
      <c r="B120" s="9" t="s">
        <v>244</v>
      </c>
      <c r="C120" s="47"/>
      <c r="D120" s="48"/>
      <c r="E120" s="48"/>
      <c r="F120" s="49">
        <f t="shared" si="117"/>
        <v>0</v>
      </c>
      <c r="G120" s="47"/>
      <c r="H120" s="48"/>
      <c r="I120" s="48"/>
      <c r="J120" s="49">
        <f t="shared" si="118"/>
        <v>0</v>
      </c>
      <c r="K120" s="47"/>
      <c r="L120" s="48"/>
      <c r="M120" s="48"/>
      <c r="N120" s="49">
        <f t="shared" si="119"/>
        <v>0</v>
      </c>
      <c r="O120" s="47"/>
      <c r="P120" s="48"/>
      <c r="Q120" s="48"/>
      <c r="R120" s="49">
        <f t="shared" si="120"/>
        <v>0</v>
      </c>
      <c r="S120" s="47"/>
      <c r="T120" s="48"/>
      <c r="U120" s="48"/>
      <c r="V120" s="49">
        <f t="shared" si="121"/>
        <v>0</v>
      </c>
      <c r="W120" s="47"/>
      <c r="X120" s="48"/>
      <c r="Y120" s="48"/>
      <c r="Z120" s="49">
        <f t="shared" si="122"/>
        <v>0</v>
      </c>
      <c r="AA120" s="47"/>
      <c r="AB120" s="48"/>
      <c r="AC120" s="48"/>
      <c r="AD120" s="49">
        <f t="shared" si="123"/>
        <v>0</v>
      </c>
      <c r="AE120" s="47"/>
      <c r="AF120" s="48"/>
      <c r="AG120" s="48"/>
      <c r="AH120" s="49">
        <f t="shared" si="124"/>
        <v>0</v>
      </c>
      <c r="AI120" s="47"/>
      <c r="AJ120" s="48"/>
      <c r="AK120" s="48"/>
      <c r="AL120" s="49">
        <f t="shared" si="125"/>
        <v>0</v>
      </c>
      <c r="AM120" s="47"/>
      <c r="AN120" s="48"/>
      <c r="AO120" s="48"/>
      <c r="AP120" s="49">
        <f t="shared" si="126"/>
        <v>0</v>
      </c>
      <c r="AQ120" s="47"/>
      <c r="AR120" s="48"/>
      <c r="AS120" s="48"/>
      <c r="AT120" s="49">
        <f t="shared" si="127"/>
        <v>0</v>
      </c>
      <c r="AU120" s="47"/>
      <c r="AV120" s="48"/>
      <c r="AW120" s="48"/>
      <c r="AX120" s="49">
        <f t="shared" si="128"/>
        <v>0</v>
      </c>
    </row>
    <row r="121" spans="1:50" s="50" customFormat="1" ht="24.9" hidden="1" customHeight="1" x14ac:dyDescent="0.3">
      <c r="A121" s="10" t="s">
        <v>243</v>
      </c>
      <c r="B121" s="9" t="s">
        <v>242</v>
      </c>
      <c r="C121" s="47"/>
      <c r="D121" s="48"/>
      <c r="E121" s="48"/>
      <c r="F121" s="49">
        <f t="shared" si="117"/>
        <v>0</v>
      </c>
      <c r="G121" s="47"/>
      <c r="H121" s="48"/>
      <c r="I121" s="48"/>
      <c r="J121" s="49">
        <f t="shared" si="118"/>
        <v>0</v>
      </c>
      <c r="K121" s="47"/>
      <c r="L121" s="48"/>
      <c r="M121" s="48"/>
      <c r="N121" s="49">
        <f t="shared" si="119"/>
        <v>0</v>
      </c>
      <c r="O121" s="47"/>
      <c r="P121" s="48"/>
      <c r="Q121" s="48"/>
      <c r="R121" s="49">
        <f t="shared" si="120"/>
        <v>0</v>
      </c>
      <c r="S121" s="47"/>
      <c r="T121" s="48"/>
      <c r="U121" s="48"/>
      <c r="V121" s="49">
        <f t="shared" si="121"/>
        <v>0</v>
      </c>
      <c r="W121" s="47"/>
      <c r="X121" s="48"/>
      <c r="Y121" s="48"/>
      <c r="Z121" s="49">
        <f t="shared" si="122"/>
        <v>0</v>
      </c>
      <c r="AA121" s="47"/>
      <c r="AB121" s="48"/>
      <c r="AC121" s="48"/>
      <c r="AD121" s="49">
        <f t="shared" si="123"/>
        <v>0</v>
      </c>
      <c r="AE121" s="47"/>
      <c r="AF121" s="48"/>
      <c r="AG121" s="48"/>
      <c r="AH121" s="49">
        <f t="shared" si="124"/>
        <v>0</v>
      </c>
      <c r="AI121" s="47"/>
      <c r="AJ121" s="48"/>
      <c r="AK121" s="48"/>
      <c r="AL121" s="49">
        <f t="shared" si="125"/>
        <v>0</v>
      </c>
      <c r="AM121" s="47"/>
      <c r="AN121" s="48"/>
      <c r="AO121" s="48"/>
      <c r="AP121" s="49">
        <f t="shared" si="126"/>
        <v>0</v>
      </c>
      <c r="AQ121" s="47"/>
      <c r="AR121" s="48"/>
      <c r="AS121" s="48"/>
      <c r="AT121" s="49">
        <f t="shared" si="127"/>
        <v>0</v>
      </c>
      <c r="AU121" s="47"/>
      <c r="AV121" s="48"/>
      <c r="AW121" s="48"/>
      <c r="AX121" s="49">
        <f t="shared" si="128"/>
        <v>0</v>
      </c>
    </row>
    <row r="122" spans="1:50" s="50" customFormat="1" ht="24.9" hidden="1" customHeight="1" x14ac:dyDescent="0.3">
      <c r="A122" s="10" t="s">
        <v>241</v>
      </c>
      <c r="B122" s="9" t="s">
        <v>240</v>
      </c>
      <c r="C122" s="47"/>
      <c r="D122" s="48"/>
      <c r="E122" s="48"/>
      <c r="F122" s="49">
        <f t="shared" si="117"/>
        <v>0</v>
      </c>
      <c r="G122" s="47"/>
      <c r="H122" s="48"/>
      <c r="I122" s="48"/>
      <c r="J122" s="49">
        <f t="shared" si="118"/>
        <v>0</v>
      </c>
      <c r="K122" s="47"/>
      <c r="L122" s="48"/>
      <c r="M122" s="48"/>
      <c r="N122" s="49">
        <f t="shared" si="119"/>
        <v>0</v>
      </c>
      <c r="O122" s="47"/>
      <c r="P122" s="48"/>
      <c r="Q122" s="48"/>
      <c r="R122" s="49">
        <f t="shared" si="120"/>
        <v>0</v>
      </c>
      <c r="S122" s="47"/>
      <c r="T122" s="48"/>
      <c r="U122" s="48"/>
      <c r="V122" s="49">
        <f t="shared" si="121"/>
        <v>0</v>
      </c>
      <c r="W122" s="47"/>
      <c r="X122" s="48"/>
      <c r="Y122" s="48"/>
      <c r="Z122" s="49">
        <f t="shared" si="122"/>
        <v>0</v>
      </c>
      <c r="AA122" s="47"/>
      <c r="AB122" s="48"/>
      <c r="AC122" s="48"/>
      <c r="AD122" s="49">
        <f t="shared" si="123"/>
        <v>0</v>
      </c>
      <c r="AE122" s="47"/>
      <c r="AF122" s="48"/>
      <c r="AG122" s="48"/>
      <c r="AH122" s="49">
        <f t="shared" si="124"/>
        <v>0</v>
      </c>
      <c r="AI122" s="47"/>
      <c r="AJ122" s="48"/>
      <c r="AK122" s="48"/>
      <c r="AL122" s="49">
        <f t="shared" si="125"/>
        <v>0</v>
      </c>
      <c r="AM122" s="47"/>
      <c r="AN122" s="48"/>
      <c r="AO122" s="48"/>
      <c r="AP122" s="49">
        <f t="shared" si="126"/>
        <v>0</v>
      </c>
      <c r="AQ122" s="47"/>
      <c r="AR122" s="48"/>
      <c r="AS122" s="48"/>
      <c r="AT122" s="49">
        <f t="shared" si="127"/>
        <v>0</v>
      </c>
      <c r="AU122" s="47"/>
      <c r="AV122" s="48"/>
      <c r="AW122" s="48"/>
      <c r="AX122" s="49">
        <f t="shared" si="128"/>
        <v>0</v>
      </c>
    </row>
    <row r="123" spans="1:50" s="50" customFormat="1" ht="24.9" hidden="1" customHeight="1" x14ac:dyDescent="0.3">
      <c r="A123" s="10" t="s">
        <v>239</v>
      </c>
      <c r="B123" s="9" t="s">
        <v>238</v>
      </c>
      <c r="C123" s="47"/>
      <c r="D123" s="48"/>
      <c r="E123" s="48"/>
      <c r="F123" s="49">
        <f t="shared" si="117"/>
        <v>0</v>
      </c>
      <c r="G123" s="47"/>
      <c r="H123" s="48"/>
      <c r="I123" s="48"/>
      <c r="J123" s="49">
        <f t="shared" si="118"/>
        <v>0</v>
      </c>
      <c r="K123" s="47"/>
      <c r="L123" s="48"/>
      <c r="M123" s="48"/>
      <c r="N123" s="49">
        <f t="shared" si="119"/>
        <v>0</v>
      </c>
      <c r="O123" s="47"/>
      <c r="P123" s="48"/>
      <c r="Q123" s="48"/>
      <c r="R123" s="49">
        <f t="shared" si="120"/>
        <v>0</v>
      </c>
      <c r="S123" s="47"/>
      <c r="T123" s="48"/>
      <c r="U123" s="48"/>
      <c r="V123" s="49">
        <f t="shared" si="121"/>
        <v>0</v>
      </c>
      <c r="W123" s="47"/>
      <c r="X123" s="48"/>
      <c r="Y123" s="48"/>
      <c r="Z123" s="49">
        <f t="shared" si="122"/>
        <v>0</v>
      </c>
      <c r="AA123" s="47"/>
      <c r="AB123" s="48"/>
      <c r="AC123" s="48"/>
      <c r="AD123" s="49">
        <f t="shared" si="123"/>
        <v>0</v>
      </c>
      <c r="AE123" s="47"/>
      <c r="AF123" s="48"/>
      <c r="AG123" s="48"/>
      <c r="AH123" s="49">
        <f t="shared" si="124"/>
        <v>0</v>
      </c>
      <c r="AI123" s="47"/>
      <c r="AJ123" s="48"/>
      <c r="AK123" s="48"/>
      <c r="AL123" s="49">
        <f t="shared" si="125"/>
        <v>0</v>
      </c>
      <c r="AM123" s="47"/>
      <c r="AN123" s="48"/>
      <c r="AO123" s="48"/>
      <c r="AP123" s="49">
        <f t="shared" si="126"/>
        <v>0</v>
      </c>
      <c r="AQ123" s="47"/>
      <c r="AR123" s="48"/>
      <c r="AS123" s="48"/>
      <c r="AT123" s="49">
        <f t="shared" si="127"/>
        <v>0</v>
      </c>
      <c r="AU123" s="47"/>
      <c r="AV123" s="48"/>
      <c r="AW123" s="48"/>
      <c r="AX123" s="49">
        <f t="shared" si="128"/>
        <v>0</v>
      </c>
    </row>
    <row r="124" spans="1:50" s="50" customFormat="1" ht="24.9" hidden="1" customHeight="1" x14ac:dyDescent="0.3">
      <c r="A124" s="10" t="s">
        <v>237</v>
      </c>
      <c r="B124" s="9" t="s">
        <v>236</v>
      </c>
      <c r="C124" s="47"/>
      <c r="D124" s="48"/>
      <c r="E124" s="48"/>
      <c r="F124" s="49">
        <f t="shared" si="117"/>
        <v>0</v>
      </c>
      <c r="G124" s="47"/>
      <c r="H124" s="48"/>
      <c r="I124" s="48"/>
      <c r="J124" s="49">
        <f t="shared" si="118"/>
        <v>0</v>
      </c>
      <c r="K124" s="47"/>
      <c r="L124" s="48"/>
      <c r="M124" s="48"/>
      <c r="N124" s="49">
        <f t="shared" si="119"/>
        <v>0</v>
      </c>
      <c r="O124" s="47"/>
      <c r="P124" s="48"/>
      <c r="Q124" s="48"/>
      <c r="R124" s="49">
        <f t="shared" si="120"/>
        <v>0</v>
      </c>
      <c r="S124" s="47"/>
      <c r="T124" s="48"/>
      <c r="U124" s="48"/>
      <c r="V124" s="49">
        <f t="shared" si="121"/>
        <v>0</v>
      </c>
      <c r="W124" s="47"/>
      <c r="X124" s="48"/>
      <c r="Y124" s="48"/>
      <c r="Z124" s="49">
        <f t="shared" si="122"/>
        <v>0</v>
      </c>
      <c r="AA124" s="47"/>
      <c r="AB124" s="48"/>
      <c r="AC124" s="48"/>
      <c r="AD124" s="49">
        <f t="shared" si="123"/>
        <v>0</v>
      </c>
      <c r="AE124" s="47"/>
      <c r="AF124" s="48"/>
      <c r="AG124" s="48"/>
      <c r="AH124" s="49">
        <f t="shared" si="124"/>
        <v>0</v>
      </c>
      <c r="AI124" s="47"/>
      <c r="AJ124" s="48"/>
      <c r="AK124" s="48"/>
      <c r="AL124" s="49">
        <f t="shared" si="125"/>
        <v>0</v>
      </c>
      <c r="AM124" s="47"/>
      <c r="AN124" s="48"/>
      <c r="AO124" s="48"/>
      <c r="AP124" s="49">
        <f t="shared" si="126"/>
        <v>0</v>
      </c>
      <c r="AQ124" s="47"/>
      <c r="AR124" s="48"/>
      <c r="AS124" s="48"/>
      <c r="AT124" s="49">
        <f t="shared" si="127"/>
        <v>0</v>
      </c>
      <c r="AU124" s="47"/>
      <c r="AV124" s="48"/>
      <c r="AW124" s="48"/>
      <c r="AX124" s="49">
        <f t="shared" si="128"/>
        <v>0</v>
      </c>
    </row>
    <row r="125" spans="1:50" s="50" customFormat="1" ht="24.9" hidden="1" customHeight="1" x14ac:dyDescent="0.3">
      <c r="A125" s="10" t="s">
        <v>235</v>
      </c>
      <c r="B125" s="9" t="s">
        <v>234</v>
      </c>
      <c r="C125" s="47"/>
      <c r="D125" s="48"/>
      <c r="E125" s="48"/>
      <c r="F125" s="49">
        <f t="shared" si="117"/>
        <v>0</v>
      </c>
      <c r="G125" s="47"/>
      <c r="H125" s="48"/>
      <c r="I125" s="48"/>
      <c r="J125" s="49">
        <f t="shared" si="118"/>
        <v>0</v>
      </c>
      <c r="K125" s="47"/>
      <c r="L125" s="48"/>
      <c r="M125" s="48"/>
      <c r="N125" s="49">
        <f t="shared" si="119"/>
        <v>0</v>
      </c>
      <c r="O125" s="47"/>
      <c r="P125" s="48"/>
      <c r="Q125" s="48"/>
      <c r="R125" s="49">
        <f t="shared" si="120"/>
        <v>0</v>
      </c>
      <c r="S125" s="47"/>
      <c r="T125" s="48"/>
      <c r="U125" s="48"/>
      <c r="V125" s="49">
        <f t="shared" si="121"/>
        <v>0</v>
      </c>
      <c r="W125" s="47"/>
      <c r="X125" s="48"/>
      <c r="Y125" s="48"/>
      <c r="Z125" s="49">
        <f t="shared" si="122"/>
        <v>0</v>
      </c>
      <c r="AA125" s="47"/>
      <c r="AB125" s="48"/>
      <c r="AC125" s="48"/>
      <c r="AD125" s="49">
        <f t="shared" si="123"/>
        <v>0</v>
      </c>
      <c r="AE125" s="47"/>
      <c r="AF125" s="48"/>
      <c r="AG125" s="48"/>
      <c r="AH125" s="49">
        <f t="shared" si="124"/>
        <v>0</v>
      </c>
      <c r="AI125" s="47"/>
      <c r="AJ125" s="48"/>
      <c r="AK125" s="48"/>
      <c r="AL125" s="49">
        <f t="shared" si="125"/>
        <v>0</v>
      </c>
      <c r="AM125" s="47"/>
      <c r="AN125" s="48"/>
      <c r="AO125" s="48"/>
      <c r="AP125" s="49">
        <f t="shared" si="126"/>
        <v>0</v>
      </c>
      <c r="AQ125" s="47"/>
      <c r="AR125" s="48"/>
      <c r="AS125" s="48"/>
      <c r="AT125" s="49">
        <f t="shared" si="127"/>
        <v>0</v>
      </c>
      <c r="AU125" s="47"/>
      <c r="AV125" s="48"/>
      <c r="AW125" s="48"/>
      <c r="AX125" s="49">
        <f t="shared" si="128"/>
        <v>0</v>
      </c>
    </row>
    <row r="126" spans="1:50" s="55" customFormat="1" ht="24.9" hidden="1" customHeight="1" x14ac:dyDescent="0.3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>SUM(G124:G125)</f>
        <v>0</v>
      </c>
      <c r="H126" s="53">
        <f>SUM(H124:H125)</f>
        <v>0</v>
      </c>
      <c r="I126" s="53">
        <f>SUM(I124:I125)</f>
        <v>0</v>
      </c>
      <c r="J126" s="54">
        <f>IF((SUM(F126:I126))=SUM(J124:J125),SUM(J124:J125),"HIBA!")</f>
        <v>0</v>
      </c>
      <c r="K126" s="52">
        <f>SUM(K124:K125)</f>
        <v>0</v>
      </c>
      <c r="L126" s="53">
        <f>SUM(L124:L125)</f>
        <v>0</v>
      </c>
      <c r="M126" s="53">
        <f>SUM(M124:M125)</f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</row>
    <row r="127" spans="1:50" s="55" customFormat="1" ht="24.9" hidden="1" customHeight="1" x14ac:dyDescent="0.3">
      <c r="A127" s="8" t="s">
        <v>231</v>
      </c>
      <c r="B127" s="7" t="s">
        <v>230</v>
      </c>
      <c r="C127" s="52">
        <f>SUM(C117:C123)</f>
        <v>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0</v>
      </c>
      <c r="G127" s="52">
        <f>SUM(G117:G123)</f>
        <v>0</v>
      </c>
      <c r="H127" s="53">
        <f>SUM(H117:H123)</f>
        <v>0</v>
      </c>
      <c r="I127" s="53">
        <f>SUM(I117:I123)</f>
        <v>0</v>
      </c>
      <c r="J127" s="54">
        <f>IF((SUM(F127:I127))=SUM(J118:J123),SUM(J118:J123),"HIBA!")</f>
        <v>0</v>
      </c>
      <c r="K127" s="52">
        <f>SUM(K117:K123)</f>
        <v>0</v>
      </c>
      <c r="L127" s="53">
        <f>SUM(L117:L123)</f>
        <v>0</v>
      </c>
      <c r="M127" s="53">
        <f>SUM(M117:M123)</f>
        <v>0</v>
      </c>
      <c r="N127" s="54">
        <f>IF((SUM(J127:M127))=SUM(N118:N123),SUM(N118:N123),"HIBA!")</f>
        <v>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0</v>
      </c>
    </row>
    <row r="128" spans="1:50" s="50" customFormat="1" ht="24.9" hidden="1" customHeight="1" x14ac:dyDescent="0.3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</row>
    <row r="129" spans="1:50" s="50" customFormat="1" ht="24.9" hidden="1" customHeight="1" x14ac:dyDescent="0.3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</row>
    <row r="130" spans="1:50" s="50" customFormat="1" ht="24.9" hidden="1" customHeight="1" x14ac:dyDescent="0.3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</row>
    <row r="131" spans="1:50" s="50" customFormat="1" ht="24.9" hidden="1" customHeight="1" x14ac:dyDescent="0.3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</row>
    <row r="132" spans="1:50" s="50" customFormat="1" ht="24.9" hidden="1" customHeight="1" x14ac:dyDescent="0.3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</row>
    <row r="133" spans="1:50" s="55" customFormat="1" ht="24.9" hidden="1" customHeight="1" x14ac:dyDescent="0.3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</row>
    <row r="134" spans="1:50" s="69" customFormat="1" ht="24.9" hidden="1" customHeight="1" x14ac:dyDescent="0.3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</row>
    <row r="135" spans="1:50" s="69" customFormat="1" ht="24.9" hidden="1" customHeight="1" x14ac:dyDescent="0.3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</row>
    <row r="136" spans="1:50" s="75" customFormat="1" ht="30" customHeight="1" x14ac:dyDescent="0.3">
      <c r="A136" s="12" t="s">
        <v>213</v>
      </c>
      <c r="B136" s="11" t="s">
        <v>212</v>
      </c>
      <c r="C136" s="79">
        <f>SUM(C127,C133:C135)</f>
        <v>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0</v>
      </c>
      <c r="G136" s="79">
        <f>SUM(G127,G133,G134)</f>
        <v>0</v>
      </c>
      <c r="H136" s="80">
        <f>SUM(H127,H133,H134)</f>
        <v>0</v>
      </c>
      <c r="I136" s="80">
        <f>SUM(I127,I133,I134)</f>
        <v>0</v>
      </c>
      <c r="J136" s="81">
        <f>IF((SUM(F136:I136))=SUM(J127,J133,J134),SUM(J127,J133,J134),"HIBA!")</f>
        <v>0</v>
      </c>
      <c r="K136" s="79">
        <f>SUM(K127,K133,K134)</f>
        <v>0</v>
      </c>
      <c r="L136" s="80">
        <f>SUM(L127,L133,L134)</f>
        <v>0</v>
      </c>
      <c r="M136" s="80">
        <f>SUM(M127,M133,M134)</f>
        <v>0</v>
      </c>
      <c r="N136" s="81">
        <f>IF((SUM(J136:M136))=SUM(N127,N133,N134),SUM(N127,N133,N134),"HIBA!")</f>
        <v>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0</v>
      </c>
    </row>
    <row r="137" spans="1:50" s="75" customFormat="1" ht="30" customHeight="1" thickBot="1" x14ac:dyDescent="0.35">
      <c r="A137" s="82" t="s">
        <v>211</v>
      </c>
      <c r="B137" s="2"/>
      <c r="C137" s="83">
        <f>SUM(C136,C106)</f>
        <v>0</v>
      </c>
      <c r="D137" s="84">
        <f>SUM(D136,D106)</f>
        <v>0</v>
      </c>
      <c r="E137" s="84">
        <f>SUM(E136,E106)</f>
        <v>0</v>
      </c>
      <c r="F137" s="85">
        <f>IF((SUM(C137:E137))=SUM(F136,F106),SUM(F136,F106),"HIBA!")</f>
        <v>0</v>
      </c>
      <c r="G137" s="83">
        <f>SUM(G136,G106)</f>
        <v>0</v>
      </c>
      <c r="H137" s="84">
        <f>SUM(H136,H106)</f>
        <v>0</v>
      </c>
      <c r="I137" s="84">
        <f>SUM(I136,I106)</f>
        <v>0</v>
      </c>
      <c r="J137" s="85">
        <f>IF((SUM(F137:I137))=SUM(J136,J106),SUM(J136,J106),"HIBA!")</f>
        <v>0</v>
      </c>
      <c r="K137" s="83">
        <f>SUM(K136,K106)</f>
        <v>0</v>
      </c>
      <c r="L137" s="84">
        <f>SUM(L136,L106)</f>
        <v>0</v>
      </c>
      <c r="M137" s="84">
        <f>SUM(M136,M106)</f>
        <v>0</v>
      </c>
      <c r="N137" s="85">
        <f>IF((SUM(J137:M137))=SUM(N136,N106),SUM(N136,N106),"HIBA!")</f>
        <v>0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0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0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0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0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0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0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0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0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0</v>
      </c>
    </row>
    <row r="138" spans="1:50" s="50" customFormat="1" x14ac:dyDescent="0.3">
      <c r="A138" s="30"/>
      <c r="B138" s="22"/>
      <c r="C138" s="29"/>
      <c r="D138" s="29"/>
      <c r="E138" s="29"/>
      <c r="F138" s="30" t="str">
        <f>IF(F137=F244,"",F137-F244)</f>
        <v/>
      </c>
      <c r="G138" s="29"/>
      <c r="H138" s="29"/>
      <c r="I138" s="29"/>
      <c r="J138" s="30" t="str">
        <f>IF(J137=J244,"",J137-J244)</f>
        <v/>
      </c>
      <c r="K138" s="29"/>
      <c r="L138" s="29"/>
      <c r="M138" s="29"/>
      <c r="N138" s="30" t="str">
        <f>IF(N137=N244,"",N137-N244)</f>
        <v/>
      </c>
      <c r="O138" s="29"/>
      <c r="P138" s="29"/>
      <c r="Q138" s="29"/>
      <c r="R138" s="30" t="str">
        <f>IF(R137=R244,"",R137-R244)</f>
        <v/>
      </c>
      <c r="S138" s="29"/>
      <c r="T138" s="29"/>
      <c r="U138" s="29"/>
      <c r="V138" s="30" t="str">
        <f>IF(V137=V244,"",V137-V244)</f>
        <v/>
      </c>
      <c r="W138" s="29"/>
      <c r="X138" s="29"/>
      <c r="Y138" s="29"/>
      <c r="Z138" s="30" t="str">
        <f>IF(Z137=Z244,"",Z137-Z244)</f>
        <v/>
      </c>
      <c r="AA138" s="29"/>
      <c r="AB138" s="29"/>
      <c r="AC138" s="29"/>
      <c r="AD138" s="30" t="str">
        <f>IF(AD137=AD244,"",AD137-AD244)</f>
        <v/>
      </c>
      <c r="AE138" s="29"/>
      <c r="AF138" s="29"/>
      <c r="AG138" s="29"/>
      <c r="AH138" s="30" t="str">
        <f>IF(AH137=AH244,"",AH137-AH244)</f>
        <v/>
      </c>
      <c r="AI138" s="29"/>
      <c r="AJ138" s="29"/>
      <c r="AK138" s="29"/>
      <c r="AL138" s="30" t="str">
        <f>IF(AL137=AL244,"",AL137-AL244)</f>
        <v/>
      </c>
      <c r="AM138" s="29"/>
      <c r="AN138" s="29"/>
      <c r="AO138" s="29"/>
      <c r="AP138" s="30" t="str">
        <f>IF(AP137=AP244,"",AP137-AP244)</f>
        <v/>
      </c>
      <c r="AQ138" s="29"/>
      <c r="AR138" s="29"/>
      <c r="AS138" s="29"/>
      <c r="AT138" s="30" t="str">
        <f>IF(AT137=AT244,"",AT137-AT244)</f>
        <v/>
      </c>
      <c r="AU138" s="29"/>
      <c r="AV138" s="29"/>
      <c r="AW138" s="29"/>
      <c r="AX138" s="30" t="str">
        <f>IF(AX137=AX244,"",AX137-AX244)</f>
        <v/>
      </c>
    </row>
    <row r="139" spans="1:50" s="50" customFormat="1" x14ac:dyDescent="0.3">
      <c r="A139" s="800" t="s">
        <v>680</v>
      </c>
      <c r="B139" s="800"/>
      <c r="C139" s="800"/>
      <c r="D139" s="800"/>
      <c r="E139" s="800"/>
      <c r="F139" s="800"/>
      <c r="G139" s="800"/>
      <c r="H139" s="800"/>
      <c r="I139" s="800"/>
      <c r="J139" s="800"/>
      <c r="K139" s="29"/>
      <c r="L139" s="29"/>
      <c r="M139" s="29"/>
      <c r="N139" s="30"/>
      <c r="O139" s="29"/>
      <c r="P139" s="29"/>
      <c r="Q139" s="29"/>
      <c r="R139" s="30"/>
      <c r="S139" s="29"/>
      <c r="T139" s="29"/>
      <c r="U139" s="29"/>
      <c r="V139" s="30"/>
      <c r="W139" s="29"/>
      <c r="X139" s="29"/>
      <c r="Y139" s="29"/>
      <c r="Z139" s="30"/>
      <c r="AA139" s="29"/>
      <c r="AB139" s="29"/>
      <c r="AC139" s="29"/>
      <c r="AD139" s="30"/>
      <c r="AE139" s="29"/>
      <c r="AF139" s="29"/>
      <c r="AG139" s="29"/>
      <c r="AH139" s="30"/>
      <c r="AI139" s="29"/>
      <c r="AJ139" s="29"/>
      <c r="AK139" s="29"/>
      <c r="AL139" s="30"/>
      <c r="AM139" s="29"/>
      <c r="AN139" s="29"/>
      <c r="AO139" s="29"/>
      <c r="AP139" s="30"/>
      <c r="AQ139" s="29"/>
      <c r="AR139" s="29"/>
      <c r="AS139" s="29"/>
      <c r="AT139" s="30"/>
      <c r="AU139" s="29"/>
      <c r="AV139" s="29"/>
      <c r="AW139" s="29"/>
      <c r="AX139" s="30"/>
    </row>
    <row r="140" spans="1:50" s="50" customFormat="1" ht="15.6" x14ac:dyDescent="0.3">
      <c r="A140" s="38" t="s">
        <v>210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</row>
    <row r="141" spans="1:50" s="50" customFormat="1" ht="17.399999999999999" x14ac:dyDescent="0.3">
      <c r="A141" s="39" t="s">
        <v>465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</row>
    <row r="142" spans="1:50" s="50" customFormat="1" ht="13.8" x14ac:dyDescent="0.3">
      <c r="A142" s="40" t="s">
        <v>467</v>
      </c>
      <c r="B142" s="86"/>
      <c r="C142" s="87"/>
      <c r="D142" s="87"/>
      <c r="E142" s="87"/>
      <c r="F142" s="86"/>
      <c r="G142" s="87"/>
      <c r="H142" s="87"/>
      <c r="I142" s="87"/>
      <c r="J142" s="86"/>
      <c r="K142" s="87"/>
      <c r="L142" s="87"/>
      <c r="M142" s="87"/>
      <c r="N142" s="86"/>
      <c r="O142" s="87"/>
      <c r="P142" s="87"/>
      <c r="Q142" s="87"/>
      <c r="R142" s="86"/>
      <c r="S142" s="87"/>
      <c r="T142" s="88"/>
      <c r="U142" s="88"/>
      <c r="V142" s="89"/>
      <c r="W142" s="88"/>
      <c r="X142" s="88"/>
      <c r="Y142" s="88"/>
      <c r="Z142" s="89"/>
      <c r="AA142" s="88"/>
      <c r="AB142" s="88"/>
      <c r="AC142" s="88"/>
      <c r="AD142" s="89"/>
      <c r="AE142" s="88"/>
      <c r="AF142" s="88"/>
      <c r="AG142" s="88"/>
      <c r="AH142" s="89"/>
      <c r="AI142" s="88"/>
      <c r="AJ142" s="88"/>
      <c r="AK142" s="88"/>
      <c r="AL142" s="89"/>
      <c r="AM142" s="88"/>
      <c r="AN142" s="88"/>
      <c r="AO142" s="88"/>
      <c r="AP142" s="89"/>
      <c r="AQ142" s="88"/>
      <c r="AR142" s="88"/>
      <c r="AS142" s="88"/>
      <c r="AT142" s="89"/>
      <c r="AU142" s="88"/>
      <c r="AV142" s="88"/>
      <c r="AW142" s="88"/>
      <c r="AX142" s="89"/>
    </row>
    <row r="143" spans="1:50" s="50" customFormat="1" ht="13.8" thickBot="1" x14ac:dyDescent="0.35">
      <c r="A143" s="86"/>
      <c r="B143" s="21"/>
      <c r="C143" s="90"/>
      <c r="D143" s="90"/>
      <c r="E143" s="90"/>
      <c r="F143" s="91"/>
      <c r="G143" s="90"/>
      <c r="H143" s="90"/>
      <c r="I143" s="90"/>
      <c r="J143" s="91"/>
      <c r="K143" s="90"/>
      <c r="L143" s="90"/>
      <c r="M143" s="90"/>
      <c r="N143" s="91"/>
      <c r="O143" s="90"/>
      <c r="P143" s="90"/>
      <c r="Q143" s="90"/>
      <c r="R143" s="91"/>
      <c r="S143" s="90"/>
      <c r="T143" s="90"/>
      <c r="U143" s="90"/>
      <c r="V143" s="91"/>
      <c r="W143" s="90"/>
      <c r="X143" s="90"/>
      <c r="Y143" s="90"/>
      <c r="Z143" s="91"/>
      <c r="AA143" s="90"/>
      <c r="AB143" s="90"/>
      <c r="AC143" s="90"/>
      <c r="AD143" s="91"/>
      <c r="AE143" s="90"/>
      <c r="AF143" s="90"/>
      <c r="AG143" s="90"/>
      <c r="AH143" s="91"/>
      <c r="AI143" s="90"/>
      <c r="AJ143" s="90"/>
      <c r="AK143" s="90"/>
      <c r="AL143" s="91"/>
      <c r="AM143" s="90"/>
      <c r="AN143" s="90"/>
      <c r="AO143" s="90"/>
      <c r="AP143" s="91"/>
      <c r="AQ143" s="90"/>
      <c r="AR143" s="90"/>
      <c r="AS143" s="90"/>
      <c r="AT143" s="91"/>
      <c r="AU143" s="90"/>
      <c r="AV143" s="90"/>
      <c r="AW143" s="90"/>
      <c r="AX143" s="91"/>
    </row>
    <row r="144" spans="1:50" s="43" customFormat="1" ht="15" customHeight="1" x14ac:dyDescent="0.3">
      <c r="A144" s="41"/>
      <c r="B144" s="42"/>
      <c r="C144" s="783" t="s">
        <v>209</v>
      </c>
      <c r="D144" s="784"/>
      <c r="E144" s="785"/>
      <c r="F144" s="20" t="s">
        <v>198</v>
      </c>
      <c r="G144" s="783" t="s">
        <v>208</v>
      </c>
      <c r="H144" s="784"/>
      <c r="I144" s="785"/>
      <c r="J144" s="20" t="s">
        <v>198</v>
      </c>
      <c r="K144" s="783" t="s">
        <v>207</v>
      </c>
      <c r="L144" s="784"/>
      <c r="M144" s="785"/>
      <c r="N144" s="19" t="s">
        <v>198</v>
      </c>
      <c r="O144" s="783" t="s">
        <v>207</v>
      </c>
      <c r="P144" s="784"/>
      <c r="Q144" s="785"/>
      <c r="R144" s="19" t="s">
        <v>198</v>
      </c>
      <c r="S144" s="783" t="s">
        <v>206</v>
      </c>
      <c r="T144" s="784"/>
      <c r="U144" s="785"/>
      <c r="V144" s="19" t="s">
        <v>198</v>
      </c>
      <c r="W144" s="783" t="s">
        <v>205</v>
      </c>
      <c r="X144" s="784"/>
      <c r="Y144" s="785"/>
      <c r="Z144" s="19" t="s">
        <v>198</v>
      </c>
      <c r="AA144" s="783" t="s">
        <v>204</v>
      </c>
      <c r="AB144" s="784"/>
      <c r="AC144" s="785"/>
      <c r="AD144" s="19" t="s">
        <v>198</v>
      </c>
      <c r="AE144" s="783" t="s">
        <v>203</v>
      </c>
      <c r="AF144" s="784"/>
      <c r="AG144" s="785"/>
      <c r="AH144" s="19" t="s">
        <v>198</v>
      </c>
      <c r="AI144" s="783" t="s">
        <v>202</v>
      </c>
      <c r="AJ144" s="784"/>
      <c r="AK144" s="785"/>
      <c r="AL144" s="19" t="s">
        <v>198</v>
      </c>
      <c r="AM144" s="783" t="s">
        <v>201</v>
      </c>
      <c r="AN144" s="784"/>
      <c r="AO144" s="785"/>
      <c r="AP144" s="19" t="s">
        <v>198</v>
      </c>
      <c r="AQ144" s="783" t="s">
        <v>200</v>
      </c>
      <c r="AR144" s="784"/>
      <c r="AS144" s="785"/>
      <c r="AT144" s="19" t="s">
        <v>198</v>
      </c>
      <c r="AU144" s="783" t="s">
        <v>199</v>
      </c>
      <c r="AV144" s="784"/>
      <c r="AW144" s="785"/>
      <c r="AX144" s="19" t="s">
        <v>198</v>
      </c>
    </row>
    <row r="145" spans="1:50" s="43" customFormat="1" ht="79.2" x14ac:dyDescent="0.3">
      <c r="A145" s="18" t="s">
        <v>197</v>
      </c>
      <c r="B145" s="17" t="s">
        <v>196</v>
      </c>
      <c r="C145" s="45" t="s">
        <v>195</v>
      </c>
      <c r="D145" s="46" t="s">
        <v>194</v>
      </c>
      <c r="E145" s="46" t="s">
        <v>193</v>
      </c>
      <c r="F145" s="16"/>
      <c r="G145" s="45" t="s">
        <v>195</v>
      </c>
      <c r="H145" s="46" t="s">
        <v>194</v>
      </c>
      <c r="I145" s="46" t="s">
        <v>193</v>
      </c>
      <c r="J145" s="16"/>
      <c r="K145" s="45" t="s">
        <v>195</v>
      </c>
      <c r="L145" s="46" t="s">
        <v>194</v>
      </c>
      <c r="M145" s="46" t="s">
        <v>193</v>
      </c>
      <c r="N145" s="15"/>
      <c r="O145" s="45" t="s">
        <v>195</v>
      </c>
      <c r="P145" s="46" t="s">
        <v>194</v>
      </c>
      <c r="Q145" s="46" t="s">
        <v>193</v>
      </c>
      <c r="R145" s="15"/>
      <c r="S145" s="45" t="s">
        <v>195</v>
      </c>
      <c r="T145" s="46" t="s">
        <v>194</v>
      </c>
      <c r="U145" s="46" t="s">
        <v>193</v>
      </c>
      <c r="V145" s="15"/>
      <c r="W145" s="45" t="s">
        <v>195</v>
      </c>
      <c r="X145" s="46" t="s">
        <v>194</v>
      </c>
      <c r="Y145" s="46" t="s">
        <v>193</v>
      </c>
      <c r="Z145" s="15"/>
      <c r="AA145" s="45" t="s">
        <v>195</v>
      </c>
      <c r="AB145" s="46" t="s">
        <v>194</v>
      </c>
      <c r="AC145" s="46" t="s">
        <v>193</v>
      </c>
      <c r="AD145" s="15"/>
      <c r="AE145" s="45" t="s">
        <v>195</v>
      </c>
      <c r="AF145" s="46" t="s">
        <v>194</v>
      </c>
      <c r="AG145" s="46" t="s">
        <v>193</v>
      </c>
      <c r="AH145" s="15"/>
      <c r="AI145" s="45" t="s">
        <v>195</v>
      </c>
      <c r="AJ145" s="46" t="s">
        <v>194</v>
      </c>
      <c r="AK145" s="46" t="s">
        <v>193</v>
      </c>
      <c r="AL145" s="15"/>
      <c r="AM145" s="45" t="s">
        <v>195</v>
      </c>
      <c r="AN145" s="46" t="s">
        <v>194</v>
      </c>
      <c r="AO145" s="46" t="s">
        <v>193</v>
      </c>
      <c r="AP145" s="15"/>
      <c r="AQ145" s="45" t="s">
        <v>195</v>
      </c>
      <c r="AR145" s="46" t="s">
        <v>194</v>
      </c>
      <c r="AS145" s="46" t="s">
        <v>193</v>
      </c>
      <c r="AT145" s="15"/>
      <c r="AU145" s="45" t="s">
        <v>195</v>
      </c>
      <c r="AV145" s="46" t="s">
        <v>194</v>
      </c>
      <c r="AW145" s="46" t="s">
        <v>193</v>
      </c>
      <c r="AX145" s="15"/>
    </row>
    <row r="146" spans="1:50" s="50" customFormat="1" ht="24.9" hidden="1" customHeight="1" x14ac:dyDescent="0.3">
      <c r="A146" s="10" t="s">
        <v>192</v>
      </c>
      <c r="B146" s="9" t="s">
        <v>191</v>
      </c>
      <c r="C146" s="92"/>
      <c r="D146" s="93"/>
      <c r="E146" s="93"/>
      <c r="F146" s="94">
        <f t="shared" ref="F146:F151" si="129">SUM(C146:E146)</f>
        <v>0</v>
      </c>
      <c r="G146" s="92"/>
      <c r="H146" s="93"/>
      <c r="I146" s="93"/>
      <c r="J146" s="94">
        <f t="shared" ref="J146:J151" si="130">SUM(F146:I146)</f>
        <v>0</v>
      </c>
      <c r="K146" s="92"/>
      <c r="L146" s="93"/>
      <c r="M146" s="93"/>
      <c r="N146" s="94">
        <f t="shared" ref="N146:N151" si="131">SUM(J146:M146)</f>
        <v>0</v>
      </c>
      <c r="O146" s="92"/>
      <c r="P146" s="93"/>
      <c r="Q146" s="93"/>
      <c r="R146" s="94">
        <f t="shared" ref="R146:R151" si="132">SUM(N146:Q146)</f>
        <v>0</v>
      </c>
      <c r="S146" s="92"/>
      <c r="T146" s="93"/>
      <c r="U146" s="93"/>
      <c r="V146" s="94">
        <f t="shared" ref="V146:V151" si="133">SUM(R146:U146)</f>
        <v>0</v>
      </c>
      <c r="W146" s="92"/>
      <c r="X146" s="93"/>
      <c r="Y146" s="93"/>
      <c r="Z146" s="94">
        <f t="shared" ref="Z146:Z151" si="134">SUM(V146:Y146)</f>
        <v>0</v>
      </c>
      <c r="AA146" s="92"/>
      <c r="AB146" s="93"/>
      <c r="AC146" s="93"/>
      <c r="AD146" s="94">
        <f t="shared" ref="AD146:AD151" si="135">SUM(Z146:AC146)</f>
        <v>0</v>
      </c>
      <c r="AE146" s="92"/>
      <c r="AF146" s="93"/>
      <c r="AG146" s="93"/>
      <c r="AH146" s="94">
        <f t="shared" ref="AH146:AH151" si="136">SUM(AD146:AG146)</f>
        <v>0</v>
      </c>
      <c r="AI146" s="92"/>
      <c r="AJ146" s="93"/>
      <c r="AK146" s="93"/>
      <c r="AL146" s="94">
        <f t="shared" ref="AL146:AL151" si="137">SUM(AH146:AK146)</f>
        <v>0</v>
      </c>
      <c r="AM146" s="92"/>
      <c r="AN146" s="93"/>
      <c r="AO146" s="93"/>
      <c r="AP146" s="94">
        <f t="shared" ref="AP146:AP151" si="138">SUM(AL146:AO146)</f>
        <v>0</v>
      </c>
      <c r="AQ146" s="92"/>
      <c r="AR146" s="93"/>
      <c r="AS146" s="93"/>
      <c r="AT146" s="94">
        <f t="shared" ref="AT146:AT151" si="139">SUM(AP146:AS146)</f>
        <v>0</v>
      </c>
      <c r="AU146" s="92"/>
      <c r="AV146" s="93"/>
      <c r="AW146" s="93"/>
      <c r="AX146" s="94">
        <f t="shared" ref="AX146:AX151" si="140">SUM(AT146:AW146)</f>
        <v>0</v>
      </c>
    </row>
    <row r="147" spans="1:50" s="50" customFormat="1" ht="24.9" hidden="1" customHeight="1" x14ac:dyDescent="0.3">
      <c r="A147" s="10" t="s">
        <v>190</v>
      </c>
      <c r="B147" s="9" t="s">
        <v>189</v>
      </c>
      <c r="C147" s="92"/>
      <c r="D147" s="93"/>
      <c r="E147" s="93"/>
      <c r="F147" s="94">
        <f t="shared" si="129"/>
        <v>0</v>
      </c>
      <c r="G147" s="92"/>
      <c r="H147" s="93"/>
      <c r="I147" s="93"/>
      <c r="J147" s="94">
        <f t="shared" si="130"/>
        <v>0</v>
      </c>
      <c r="K147" s="92"/>
      <c r="L147" s="93"/>
      <c r="M147" s="93"/>
      <c r="N147" s="94">
        <f t="shared" si="131"/>
        <v>0</v>
      </c>
      <c r="O147" s="92"/>
      <c r="P147" s="93"/>
      <c r="Q147" s="93"/>
      <c r="R147" s="94">
        <f t="shared" si="132"/>
        <v>0</v>
      </c>
      <c r="S147" s="92"/>
      <c r="T147" s="93"/>
      <c r="U147" s="93"/>
      <c r="V147" s="94">
        <f t="shared" si="133"/>
        <v>0</v>
      </c>
      <c r="W147" s="92"/>
      <c r="X147" s="93"/>
      <c r="Y147" s="93"/>
      <c r="Z147" s="94">
        <f t="shared" si="134"/>
        <v>0</v>
      </c>
      <c r="AA147" s="92"/>
      <c r="AB147" s="93"/>
      <c r="AC147" s="93"/>
      <c r="AD147" s="94">
        <f t="shared" si="135"/>
        <v>0</v>
      </c>
      <c r="AE147" s="92"/>
      <c r="AF147" s="93"/>
      <c r="AG147" s="93"/>
      <c r="AH147" s="94">
        <f t="shared" si="136"/>
        <v>0</v>
      </c>
      <c r="AI147" s="92"/>
      <c r="AJ147" s="93"/>
      <c r="AK147" s="93"/>
      <c r="AL147" s="94">
        <f t="shared" si="137"/>
        <v>0</v>
      </c>
      <c r="AM147" s="92"/>
      <c r="AN147" s="93"/>
      <c r="AO147" s="93"/>
      <c r="AP147" s="94">
        <f t="shared" si="138"/>
        <v>0</v>
      </c>
      <c r="AQ147" s="92"/>
      <c r="AR147" s="93"/>
      <c r="AS147" s="93"/>
      <c r="AT147" s="94">
        <f t="shared" si="139"/>
        <v>0</v>
      </c>
      <c r="AU147" s="92"/>
      <c r="AV147" s="93"/>
      <c r="AW147" s="93"/>
      <c r="AX147" s="94">
        <f t="shared" si="140"/>
        <v>0</v>
      </c>
    </row>
    <row r="148" spans="1:50" s="50" customFormat="1" ht="24.9" hidden="1" customHeight="1" x14ac:dyDescent="0.3">
      <c r="A148" s="10" t="s">
        <v>188</v>
      </c>
      <c r="B148" s="9" t="s">
        <v>187</v>
      </c>
      <c r="C148" s="92"/>
      <c r="D148" s="93"/>
      <c r="E148" s="93"/>
      <c r="F148" s="94">
        <f t="shared" si="129"/>
        <v>0</v>
      </c>
      <c r="G148" s="92"/>
      <c r="H148" s="93"/>
      <c r="I148" s="93"/>
      <c r="J148" s="94">
        <f t="shared" si="130"/>
        <v>0</v>
      </c>
      <c r="K148" s="92"/>
      <c r="L148" s="93"/>
      <c r="M148" s="93"/>
      <c r="N148" s="94">
        <f t="shared" si="131"/>
        <v>0</v>
      </c>
      <c r="O148" s="92"/>
      <c r="P148" s="93"/>
      <c r="Q148" s="93"/>
      <c r="R148" s="94">
        <f t="shared" si="132"/>
        <v>0</v>
      </c>
      <c r="S148" s="92"/>
      <c r="T148" s="93"/>
      <c r="U148" s="93"/>
      <c r="V148" s="94">
        <f t="shared" si="133"/>
        <v>0</v>
      </c>
      <c r="W148" s="92"/>
      <c r="X148" s="93"/>
      <c r="Y148" s="93"/>
      <c r="Z148" s="94">
        <f t="shared" si="134"/>
        <v>0</v>
      </c>
      <c r="AA148" s="92"/>
      <c r="AB148" s="93"/>
      <c r="AC148" s="93"/>
      <c r="AD148" s="94">
        <f t="shared" si="135"/>
        <v>0</v>
      </c>
      <c r="AE148" s="92"/>
      <c r="AF148" s="93"/>
      <c r="AG148" s="93"/>
      <c r="AH148" s="94">
        <f t="shared" si="136"/>
        <v>0</v>
      </c>
      <c r="AI148" s="92"/>
      <c r="AJ148" s="93"/>
      <c r="AK148" s="93"/>
      <c r="AL148" s="94">
        <f t="shared" si="137"/>
        <v>0</v>
      </c>
      <c r="AM148" s="92"/>
      <c r="AN148" s="93"/>
      <c r="AO148" s="93"/>
      <c r="AP148" s="94">
        <f t="shared" si="138"/>
        <v>0</v>
      </c>
      <c r="AQ148" s="92"/>
      <c r="AR148" s="93"/>
      <c r="AS148" s="93"/>
      <c r="AT148" s="94">
        <f t="shared" si="139"/>
        <v>0</v>
      </c>
      <c r="AU148" s="92"/>
      <c r="AV148" s="93"/>
      <c r="AW148" s="93"/>
      <c r="AX148" s="94">
        <f t="shared" si="140"/>
        <v>0</v>
      </c>
    </row>
    <row r="149" spans="1:50" s="50" customFormat="1" ht="24.9" hidden="1" customHeight="1" x14ac:dyDescent="0.3">
      <c r="A149" s="10" t="s">
        <v>186</v>
      </c>
      <c r="B149" s="9" t="s">
        <v>185</v>
      </c>
      <c r="C149" s="92"/>
      <c r="D149" s="93"/>
      <c r="E149" s="93"/>
      <c r="F149" s="94">
        <f t="shared" si="129"/>
        <v>0</v>
      </c>
      <c r="G149" s="92"/>
      <c r="H149" s="93"/>
      <c r="I149" s="93"/>
      <c r="J149" s="94">
        <f t="shared" si="130"/>
        <v>0</v>
      </c>
      <c r="K149" s="92"/>
      <c r="L149" s="93"/>
      <c r="M149" s="93"/>
      <c r="N149" s="94">
        <f t="shared" si="131"/>
        <v>0</v>
      </c>
      <c r="O149" s="92"/>
      <c r="P149" s="93"/>
      <c r="Q149" s="93"/>
      <c r="R149" s="94">
        <f t="shared" si="132"/>
        <v>0</v>
      </c>
      <c r="S149" s="92"/>
      <c r="T149" s="93"/>
      <c r="U149" s="93"/>
      <c r="V149" s="94">
        <f t="shared" si="133"/>
        <v>0</v>
      </c>
      <c r="W149" s="92"/>
      <c r="X149" s="93"/>
      <c r="Y149" s="93"/>
      <c r="Z149" s="94">
        <f t="shared" si="134"/>
        <v>0</v>
      </c>
      <c r="AA149" s="92"/>
      <c r="AB149" s="93"/>
      <c r="AC149" s="93"/>
      <c r="AD149" s="94">
        <f t="shared" si="135"/>
        <v>0</v>
      </c>
      <c r="AE149" s="92"/>
      <c r="AF149" s="93"/>
      <c r="AG149" s="93"/>
      <c r="AH149" s="94">
        <f t="shared" si="136"/>
        <v>0</v>
      </c>
      <c r="AI149" s="92"/>
      <c r="AJ149" s="93"/>
      <c r="AK149" s="93"/>
      <c r="AL149" s="94">
        <f t="shared" si="137"/>
        <v>0</v>
      </c>
      <c r="AM149" s="92"/>
      <c r="AN149" s="93"/>
      <c r="AO149" s="93"/>
      <c r="AP149" s="94">
        <f t="shared" si="138"/>
        <v>0</v>
      </c>
      <c r="AQ149" s="92"/>
      <c r="AR149" s="93"/>
      <c r="AS149" s="93"/>
      <c r="AT149" s="94">
        <f t="shared" si="139"/>
        <v>0</v>
      </c>
      <c r="AU149" s="92"/>
      <c r="AV149" s="93"/>
      <c r="AW149" s="93"/>
      <c r="AX149" s="94">
        <f t="shared" si="140"/>
        <v>0</v>
      </c>
    </row>
    <row r="150" spans="1:50" s="50" customFormat="1" ht="24.9" hidden="1" customHeight="1" x14ac:dyDescent="0.3">
      <c r="A150" s="10" t="s">
        <v>184</v>
      </c>
      <c r="B150" s="9" t="s">
        <v>183</v>
      </c>
      <c r="C150" s="92"/>
      <c r="D150" s="93"/>
      <c r="E150" s="93"/>
      <c r="F150" s="94">
        <f t="shared" si="129"/>
        <v>0</v>
      </c>
      <c r="G150" s="92"/>
      <c r="H150" s="93"/>
      <c r="I150" s="93"/>
      <c r="J150" s="94">
        <f t="shared" si="130"/>
        <v>0</v>
      </c>
      <c r="K150" s="92"/>
      <c r="L150" s="93"/>
      <c r="M150" s="93"/>
      <c r="N150" s="94">
        <f t="shared" si="131"/>
        <v>0</v>
      </c>
      <c r="O150" s="92"/>
      <c r="P150" s="93"/>
      <c r="Q150" s="93"/>
      <c r="R150" s="94">
        <f t="shared" si="132"/>
        <v>0</v>
      </c>
      <c r="S150" s="92"/>
      <c r="T150" s="93"/>
      <c r="U150" s="93"/>
      <c r="V150" s="94">
        <f t="shared" si="133"/>
        <v>0</v>
      </c>
      <c r="W150" s="92"/>
      <c r="X150" s="93"/>
      <c r="Y150" s="93"/>
      <c r="Z150" s="94">
        <f t="shared" si="134"/>
        <v>0</v>
      </c>
      <c r="AA150" s="92"/>
      <c r="AB150" s="93"/>
      <c r="AC150" s="93"/>
      <c r="AD150" s="94">
        <f t="shared" si="135"/>
        <v>0</v>
      </c>
      <c r="AE150" s="92"/>
      <c r="AF150" s="93"/>
      <c r="AG150" s="93"/>
      <c r="AH150" s="94">
        <f t="shared" si="136"/>
        <v>0</v>
      </c>
      <c r="AI150" s="92"/>
      <c r="AJ150" s="93"/>
      <c r="AK150" s="93"/>
      <c r="AL150" s="94">
        <f t="shared" si="137"/>
        <v>0</v>
      </c>
      <c r="AM150" s="92"/>
      <c r="AN150" s="93"/>
      <c r="AO150" s="93"/>
      <c r="AP150" s="94">
        <f t="shared" si="138"/>
        <v>0</v>
      </c>
      <c r="AQ150" s="92"/>
      <c r="AR150" s="93"/>
      <c r="AS150" s="93"/>
      <c r="AT150" s="94">
        <f t="shared" si="139"/>
        <v>0</v>
      </c>
      <c r="AU150" s="92"/>
      <c r="AV150" s="93"/>
      <c r="AW150" s="93"/>
      <c r="AX150" s="94">
        <f t="shared" si="140"/>
        <v>0</v>
      </c>
    </row>
    <row r="151" spans="1:50" s="50" customFormat="1" ht="24.9" customHeight="1" x14ac:dyDescent="0.3">
      <c r="A151" s="10" t="s">
        <v>182</v>
      </c>
      <c r="B151" s="9" t="s">
        <v>181</v>
      </c>
      <c r="C151" s="92"/>
      <c r="D151" s="93"/>
      <c r="E151" s="93"/>
      <c r="F151" s="94">
        <f t="shared" si="129"/>
        <v>0</v>
      </c>
      <c r="G151" s="92"/>
      <c r="H151" s="93"/>
      <c r="I151" s="93"/>
      <c r="J151" s="94">
        <f t="shared" si="130"/>
        <v>0</v>
      </c>
      <c r="K151" s="92"/>
      <c r="L151" s="93"/>
      <c r="M151" s="93"/>
      <c r="N151" s="94">
        <f t="shared" si="131"/>
        <v>0</v>
      </c>
      <c r="O151" s="92"/>
      <c r="P151" s="93"/>
      <c r="Q151" s="93"/>
      <c r="R151" s="94">
        <f t="shared" si="132"/>
        <v>0</v>
      </c>
      <c r="S151" s="92"/>
      <c r="T151" s="93"/>
      <c r="U151" s="93"/>
      <c r="V151" s="94">
        <f t="shared" si="133"/>
        <v>0</v>
      </c>
      <c r="W151" s="92"/>
      <c r="X151" s="93"/>
      <c r="Y151" s="93"/>
      <c r="Z151" s="94">
        <f t="shared" si="134"/>
        <v>0</v>
      </c>
      <c r="AA151" s="92"/>
      <c r="AB151" s="93"/>
      <c r="AC151" s="93"/>
      <c r="AD151" s="94">
        <f t="shared" si="135"/>
        <v>0</v>
      </c>
      <c r="AE151" s="92"/>
      <c r="AF151" s="93"/>
      <c r="AG151" s="93"/>
      <c r="AH151" s="94">
        <f t="shared" si="136"/>
        <v>0</v>
      </c>
      <c r="AI151" s="92"/>
      <c r="AJ151" s="93"/>
      <c r="AK151" s="93"/>
      <c r="AL151" s="94">
        <f t="shared" si="137"/>
        <v>0</v>
      </c>
      <c r="AM151" s="92"/>
      <c r="AN151" s="93"/>
      <c r="AO151" s="93"/>
      <c r="AP151" s="94">
        <f t="shared" si="138"/>
        <v>0</v>
      </c>
      <c r="AQ151" s="92"/>
      <c r="AR151" s="93"/>
      <c r="AS151" s="93"/>
      <c r="AT151" s="94">
        <f t="shared" si="139"/>
        <v>0</v>
      </c>
      <c r="AU151" s="92"/>
      <c r="AV151" s="93"/>
      <c r="AW151" s="93"/>
      <c r="AX151" s="94">
        <f t="shared" si="140"/>
        <v>0</v>
      </c>
    </row>
    <row r="152" spans="1:50" s="55" customFormat="1" ht="24.9" customHeight="1" x14ac:dyDescent="0.3">
      <c r="A152" s="8" t="s">
        <v>180</v>
      </c>
      <c r="B152" s="7" t="s">
        <v>179</v>
      </c>
      <c r="C152" s="95">
        <f>SUM(C146:C151)</f>
        <v>0</v>
      </c>
      <c r="D152" s="96">
        <f>SUM(D146:D151)</f>
        <v>0</v>
      </c>
      <c r="E152" s="96">
        <f>SUM(E146:E151)</f>
        <v>0</v>
      </c>
      <c r="F152" s="97">
        <f>IF((SUM(C152:E152))=SUM(F146:F151),SUM(F146:F151),"HIBA!")</f>
        <v>0</v>
      </c>
      <c r="G152" s="95">
        <f>SUM(G146:G151)</f>
        <v>0</v>
      </c>
      <c r="H152" s="96">
        <f>SUM(H146:H151)</f>
        <v>0</v>
      </c>
      <c r="I152" s="96">
        <f>SUM(I146:I151)</f>
        <v>0</v>
      </c>
      <c r="J152" s="97">
        <f>IF((SUM(F152:I152))=SUM(J146:J151),SUM(J146:J151),"HIBA!")</f>
        <v>0</v>
      </c>
      <c r="K152" s="95">
        <f>SUM(K146:K151)</f>
        <v>0</v>
      </c>
      <c r="L152" s="96">
        <f>SUM(L146:L151)</f>
        <v>0</v>
      </c>
      <c r="M152" s="96">
        <f>SUM(M146:M151)</f>
        <v>0</v>
      </c>
      <c r="N152" s="97">
        <f>IF((SUM(J152:M152))=SUM(N146:N151),SUM(N146:N151),"HIBA!")</f>
        <v>0</v>
      </c>
      <c r="O152" s="95">
        <f>SUM(O146:O151)</f>
        <v>0</v>
      </c>
      <c r="P152" s="96">
        <f>SUM(P146:P151)</f>
        <v>0</v>
      </c>
      <c r="Q152" s="96">
        <f>SUM(Q146:Q151)</f>
        <v>0</v>
      </c>
      <c r="R152" s="97">
        <f>IF((SUM(N152:Q152))=SUM(R146:R151),SUM(R146:R151),"HIBA!")</f>
        <v>0</v>
      </c>
      <c r="S152" s="95">
        <f>SUM(S146:S151)</f>
        <v>0</v>
      </c>
      <c r="T152" s="96">
        <f>SUM(T146:T151)</f>
        <v>0</v>
      </c>
      <c r="U152" s="96">
        <f>SUM(U146:U151)</f>
        <v>0</v>
      </c>
      <c r="V152" s="97">
        <f>IF((SUM(R152:U152))=SUM(V146:V151),SUM(V146:V151),"HIBA!")</f>
        <v>0</v>
      </c>
      <c r="W152" s="95">
        <f>SUM(W146:W151)</f>
        <v>0</v>
      </c>
      <c r="X152" s="96">
        <f>SUM(X146:X151)</f>
        <v>0</v>
      </c>
      <c r="Y152" s="96">
        <f>SUM(Y146:Y151)</f>
        <v>0</v>
      </c>
      <c r="Z152" s="97">
        <f>IF((SUM(V152:Y152))=SUM(Z146:Z151),SUM(Z146:Z151),"HIBA!")</f>
        <v>0</v>
      </c>
      <c r="AA152" s="95">
        <f>SUM(AA146:AA151)</f>
        <v>0</v>
      </c>
      <c r="AB152" s="96">
        <f>SUM(AB146:AB151)</f>
        <v>0</v>
      </c>
      <c r="AC152" s="96">
        <f>SUM(AC146:AC151)</f>
        <v>0</v>
      </c>
      <c r="AD152" s="97">
        <f>IF((SUM(Z152:AC152))=SUM(AD146:AD151),SUM(AD146:AD151),"HIBA!")</f>
        <v>0</v>
      </c>
      <c r="AE152" s="95">
        <f>SUM(AE146:AE151)</f>
        <v>0</v>
      </c>
      <c r="AF152" s="96">
        <f>SUM(AF146:AF151)</f>
        <v>0</v>
      </c>
      <c r="AG152" s="96">
        <f>SUM(AG146:AG151)</f>
        <v>0</v>
      </c>
      <c r="AH152" s="97">
        <f>IF((SUM(AD152:AG152))=SUM(AH146:AH151),SUM(AH146:AH151),"HIBA!")</f>
        <v>0</v>
      </c>
      <c r="AI152" s="95">
        <f>SUM(AI146:AI151)</f>
        <v>0</v>
      </c>
      <c r="AJ152" s="96">
        <f>SUM(AJ146:AJ151)</f>
        <v>0</v>
      </c>
      <c r="AK152" s="96">
        <f>SUM(AK146:AK151)</f>
        <v>0</v>
      </c>
      <c r="AL152" s="97">
        <f>IF((SUM(AH152:AK152))=SUM(AL146:AL151),SUM(AL146:AL151),"HIBA!")</f>
        <v>0</v>
      </c>
      <c r="AM152" s="95">
        <f>SUM(AM146:AM151)</f>
        <v>0</v>
      </c>
      <c r="AN152" s="96">
        <f>SUM(AN146:AN151)</f>
        <v>0</v>
      </c>
      <c r="AO152" s="96">
        <f>SUM(AO146:AO151)</f>
        <v>0</v>
      </c>
      <c r="AP152" s="97">
        <f>IF((SUM(AL152:AO152))=SUM(AP146:AP151),SUM(AP146:AP151),"HIBA!")</f>
        <v>0</v>
      </c>
      <c r="AQ152" s="95">
        <f>SUM(AQ146:AQ151)</f>
        <v>0</v>
      </c>
      <c r="AR152" s="96">
        <f>SUM(AR146:AR151)</f>
        <v>0</v>
      </c>
      <c r="AS152" s="96">
        <f>SUM(AS146:AS151)</f>
        <v>0</v>
      </c>
      <c r="AT152" s="97">
        <f>IF((SUM(AP152:AS152))=SUM(AT146:AT151),SUM(AT146:AT151),"HIBA!")</f>
        <v>0</v>
      </c>
      <c r="AU152" s="95">
        <f>SUM(AU146:AU151)</f>
        <v>0</v>
      </c>
      <c r="AV152" s="96">
        <f>SUM(AV146:AV151)</f>
        <v>0</v>
      </c>
      <c r="AW152" s="96">
        <f>SUM(AW146:AW151)</f>
        <v>0</v>
      </c>
      <c r="AX152" s="97">
        <f>IF((SUM(AT152:AW152))=SUM(AX146:AX151),SUM(AX146:AX151),"HIBA!")</f>
        <v>0</v>
      </c>
    </row>
    <row r="153" spans="1:50" s="69" customFormat="1" ht="24.9" hidden="1" customHeight="1" x14ac:dyDescent="0.3">
      <c r="A153" s="14" t="s">
        <v>178</v>
      </c>
      <c r="B153" s="5" t="s">
        <v>177</v>
      </c>
      <c r="C153" s="92"/>
      <c r="D153" s="93"/>
      <c r="E153" s="93"/>
      <c r="F153" s="98">
        <f>SUM(C153:E153)</f>
        <v>0</v>
      </c>
      <c r="G153" s="92"/>
      <c r="H153" s="93"/>
      <c r="I153" s="93"/>
      <c r="J153" s="98">
        <f>SUM(F153:I153)</f>
        <v>0</v>
      </c>
      <c r="K153" s="92"/>
      <c r="L153" s="93"/>
      <c r="M153" s="93"/>
      <c r="N153" s="98">
        <f>SUM(J153:M153)</f>
        <v>0</v>
      </c>
      <c r="O153" s="92"/>
      <c r="P153" s="93"/>
      <c r="Q153" s="93"/>
      <c r="R153" s="98">
        <f>SUM(N153:Q153)</f>
        <v>0</v>
      </c>
      <c r="S153" s="92"/>
      <c r="T153" s="93"/>
      <c r="U153" s="93"/>
      <c r="V153" s="98">
        <f>SUM(R153:U153)</f>
        <v>0</v>
      </c>
      <c r="W153" s="92"/>
      <c r="X153" s="93"/>
      <c r="Y153" s="93"/>
      <c r="Z153" s="98">
        <f>SUM(V153:Y153)</f>
        <v>0</v>
      </c>
      <c r="AA153" s="92"/>
      <c r="AB153" s="93"/>
      <c r="AC153" s="93"/>
      <c r="AD153" s="98">
        <f>SUM(Z153:AC153)</f>
        <v>0</v>
      </c>
      <c r="AE153" s="92"/>
      <c r="AF153" s="93"/>
      <c r="AG153" s="93"/>
      <c r="AH153" s="98">
        <f>SUM(AD153:AG153)</f>
        <v>0</v>
      </c>
      <c r="AI153" s="92"/>
      <c r="AJ153" s="93"/>
      <c r="AK153" s="93"/>
      <c r="AL153" s="98">
        <f>SUM(AH153:AK153)</f>
        <v>0</v>
      </c>
      <c r="AM153" s="92"/>
      <c r="AN153" s="93"/>
      <c r="AO153" s="93"/>
      <c r="AP153" s="98">
        <f>SUM(AL153:AO153)</f>
        <v>0</v>
      </c>
      <c r="AQ153" s="92"/>
      <c r="AR153" s="93"/>
      <c r="AS153" s="93"/>
      <c r="AT153" s="98">
        <f>SUM(AP153:AS153)</f>
        <v>0</v>
      </c>
      <c r="AU153" s="92"/>
      <c r="AV153" s="93"/>
      <c r="AW153" s="93"/>
      <c r="AX153" s="98">
        <f>SUM(AT153:AW153)</f>
        <v>0</v>
      </c>
    </row>
    <row r="154" spans="1:50" s="69" customFormat="1" ht="24.9" hidden="1" customHeight="1" x14ac:dyDescent="0.3">
      <c r="A154" s="14" t="s">
        <v>176</v>
      </c>
      <c r="B154" s="5" t="s">
        <v>175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</row>
    <row r="155" spans="1:50" s="69" customFormat="1" ht="24.9" hidden="1" customHeight="1" x14ac:dyDescent="0.3">
      <c r="A155" s="14" t="s">
        <v>174</v>
      </c>
      <c r="B155" s="5" t="s">
        <v>173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</row>
    <row r="156" spans="1:50" s="69" customFormat="1" ht="24.9" hidden="1" customHeight="1" x14ac:dyDescent="0.3">
      <c r="A156" s="14" t="s">
        <v>172</v>
      </c>
      <c r="B156" s="5" t="s">
        <v>171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</row>
    <row r="157" spans="1:50" s="69" customFormat="1" ht="24.9" hidden="1" customHeight="1" x14ac:dyDescent="0.3">
      <c r="A157" s="14" t="s">
        <v>170</v>
      </c>
      <c r="B157" s="5" t="s">
        <v>169</v>
      </c>
      <c r="C157" s="99"/>
      <c r="D157" s="100"/>
      <c r="E157" s="100"/>
      <c r="F157" s="98">
        <f>SUM(C157:E157)</f>
        <v>0</v>
      </c>
      <c r="G157" s="99"/>
      <c r="H157" s="100"/>
      <c r="I157" s="100"/>
      <c r="J157" s="98">
        <f>SUM(F157:I157)</f>
        <v>0</v>
      </c>
      <c r="K157" s="99"/>
      <c r="L157" s="100"/>
      <c r="M157" s="100"/>
      <c r="N157" s="98">
        <f>SUM(J157:M157)</f>
        <v>0</v>
      </c>
      <c r="O157" s="99"/>
      <c r="P157" s="100"/>
      <c r="Q157" s="100"/>
      <c r="R157" s="98">
        <f>SUM(N157:Q157)</f>
        <v>0</v>
      </c>
      <c r="S157" s="99"/>
      <c r="T157" s="100"/>
      <c r="U157" s="100"/>
      <c r="V157" s="98">
        <f>SUM(R157:U157)</f>
        <v>0</v>
      </c>
      <c r="W157" s="99"/>
      <c r="X157" s="100"/>
      <c r="Y157" s="100"/>
      <c r="Z157" s="98">
        <f>SUM(V157:Y157)</f>
        <v>0</v>
      </c>
      <c r="AA157" s="99"/>
      <c r="AB157" s="100"/>
      <c r="AC157" s="100"/>
      <c r="AD157" s="98">
        <f>SUM(Z157:AC157)</f>
        <v>0</v>
      </c>
      <c r="AE157" s="99"/>
      <c r="AF157" s="100"/>
      <c r="AG157" s="100"/>
      <c r="AH157" s="98">
        <f>SUM(AD157:AG157)</f>
        <v>0</v>
      </c>
      <c r="AI157" s="99"/>
      <c r="AJ157" s="100"/>
      <c r="AK157" s="100"/>
      <c r="AL157" s="98">
        <f>SUM(AH157:AK157)</f>
        <v>0</v>
      </c>
      <c r="AM157" s="99"/>
      <c r="AN157" s="100"/>
      <c r="AO157" s="100"/>
      <c r="AP157" s="98">
        <f>SUM(AL157:AO157)</f>
        <v>0</v>
      </c>
      <c r="AQ157" s="99"/>
      <c r="AR157" s="100"/>
      <c r="AS157" s="100"/>
      <c r="AT157" s="98">
        <f>SUM(AP157:AS157)</f>
        <v>0</v>
      </c>
      <c r="AU157" s="99"/>
      <c r="AV157" s="100"/>
      <c r="AW157" s="100"/>
      <c r="AX157" s="98">
        <f>SUM(AT157:AW157)</f>
        <v>0</v>
      </c>
    </row>
    <row r="158" spans="1:50" s="60" customFormat="1" ht="30" hidden="1" customHeight="1" x14ac:dyDescent="0.3">
      <c r="A158" s="4" t="s">
        <v>168</v>
      </c>
      <c r="B158" s="3" t="s">
        <v>167</v>
      </c>
      <c r="C158" s="101">
        <f>SUM(C152:C157)</f>
        <v>0</v>
      </c>
      <c r="D158" s="102">
        <f>SUM(D152:D157)</f>
        <v>0</v>
      </c>
      <c r="E158" s="102">
        <f>SUM(E152:E157)</f>
        <v>0</v>
      </c>
      <c r="F158" s="103">
        <f>IF((SUM(C158:E158))=SUM(F152:F157),SUM(F152:F157),"HIBA!")</f>
        <v>0</v>
      </c>
      <c r="G158" s="101">
        <f>SUM(G152:G157)</f>
        <v>0</v>
      </c>
      <c r="H158" s="102">
        <f>SUM(H152:H157)</f>
        <v>0</v>
      </c>
      <c r="I158" s="102">
        <f>SUM(I152:I157)</f>
        <v>0</v>
      </c>
      <c r="J158" s="103">
        <f>IF((SUM(F158:I158))=SUM(J152:J157),SUM(J152:J157),"HIBA!")</f>
        <v>0</v>
      </c>
      <c r="K158" s="101">
        <f>SUM(K152:K157)</f>
        <v>0</v>
      </c>
      <c r="L158" s="102">
        <f>SUM(L152:L157)</f>
        <v>0</v>
      </c>
      <c r="M158" s="102">
        <f>SUM(M152:M157)</f>
        <v>0</v>
      </c>
      <c r="N158" s="103">
        <f>IF((SUM(J158:M158))=SUM(N152:N157),SUM(N152:N157),"HIBA!")</f>
        <v>0</v>
      </c>
      <c r="O158" s="101">
        <f>SUM(O152:O157)</f>
        <v>0</v>
      </c>
      <c r="P158" s="102">
        <f>SUM(P152:P157)</f>
        <v>0</v>
      </c>
      <c r="Q158" s="102">
        <f>SUM(Q152:Q157)</f>
        <v>0</v>
      </c>
      <c r="R158" s="103">
        <f>IF((SUM(N158:Q158))=SUM(R152:R157),SUM(R152:R157),"HIBA!")</f>
        <v>0</v>
      </c>
      <c r="S158" s="101">
        <f>SUM(S152:S157)</f>
        <v>0</v>
      </c>
      <c r="T158" s="102">
        <f>SUM(T152:T157)</f>
        <v>0</v>
      </c>
      <c r="U158" s="102">
        <f>SUM(U152:U157)</f>
        <v>0</v>
      </c>
      <c r="V158" s="103">
        <f>IF((SUM(R158:U158))=SUM(V152:V157),SUM(V152:V157),"HIBA!")</f>
        <v>0</v>
      </c>
      <c r="W158" s="101">
        <f>SUM(W152:W157)</f>
        <v>0</v>
      </c>
      <c r="X158" s="102">
        <f>SUM(X152:X157)</f>
        <v>0</v>
      </c>
      <c r="Y158" s="102">
        <f>SUM(Y152:Y157)</f>
        <v>0</v>
      </c>
      <c r="Z158" s="103">
        <f>IF((SUM(V158:Y158))=SUM(Z152:Z157),SUM(Z152:Z157),"HIBA!")</f>
        <v>0</v>
      </c>
      <c r="AA158" s="101">
        <f>SUM(AA152:AA157)</f>
        <v>0</v>
      </c>
      <c r="AB158" s="102">
        <f>SUM(AB152:AB157)</f>
        <v>0</v>
      </c>
      <c r="AC158" s="102">
        <f>SUM(AC152:AC157)</f>
        <v>0</v>
      </c>
      <c r="AD158" s="103">
        <f>IF((SUM(Z158:AC158))=SUM(AD152:AD157),SUM(AD152:AD157),"HIBA!")</f>
        <v>0</v>
      </c>
      <c r="AE158" s="101">
        <f>SUM(AE152:AE157)</f>
        <v>0</v>
      </c>
      <c r="AF158" s="102">
        <f>SUM(AF152:AF157)</f>
        <v>0</v>
      </c>
      <c r="AG158" s="102">
        <f>SUM(AG152:AG157)</f>
        <v>0</v>
      </c>
      <c r="AH158" s="103">
        <f>IF((SUM(AD158:AG158))=SUM(AH152:AH157),SUM(AH152:AH157),"HIBA!")</f>
        <v>0</v>
      </c>
      <c r="AI158" s="101">
        <f>SUM(AI152:AI157)</f>
        <v>0</v>
      </c>
      <c r="AJ158" s="102">
        <f>SUM(AJ152:AJ157)</f>
        <v>0</v>
      </c>
      <c r="AK158" s="102">
        <f>SUM(AK152:AK157)</f>
        <v>0</v>
      </c>
      <c r="AL158" s="103">
        <f>IF((SUM(AH158:AK158))=SUM(AL152:AL157),SUM(AL152:AL157),"HIBA!")</f>
        <v>0</v>
      </c>
      <c r="AM158" s="101">
        <f>SUM(AM152:AM157)</f>
        <v>0</v>
      </c>
      <c r="AN158" s="102">
        <f>SUM(AN152:AN157)</f>
        <v>0</v>
      </c>
      <c r="AO158" s="102">
        <f>SUM(AO152:AO157)</f>
        <v>0</v>
      </c>
      <c r="AP158" s="103">
        <f>IF((SUM(AL158:AO158))=SUM(AP152:AP157),SUM(AP152:AP157),"HIBA!")</f>
        <v>0</v>
      </c>
      <c r="AQ158" s="101">
        <f>SUM(AQ152:AQ157)</f>
        <v>0</v>
      </c>
      <c r="AR158" s="102">
        <f>SUM(AR152:AR157)</f>
        <v>0</v>
      </c>
      <c r="AS158" s="102">
        <f>SUM(AS152:AS157)</f>
        <v>0</v>
      </c>
      <c r="AT158" s="103">
        <f>IF((SUM(AP158:AS158))=SUM(AT152:AT157),SUM(AT152:AT157),"HIBA!")</f>
        <v>0</v>
      </c>
      <c r="AU158" s="101">
        <f>SUM(AU152:AU157)</f>
        <v>0</v>
      </c>
      <c r="AV158" s="102">
        <f>SUM(AV152:AV157)</f>
        <v>0</v>
      </c>
      <c r="AW158" s="102">
        <f>SUM(AW152:AW157)</f>
        <v>0</v>
      </c>
      <c r="AX158" s="103">
        <f>IF((SUM(AT158:AW158))=SUM(AX152:AX157),SUM(AX152:AX157),"HIBA!")</f>
        <v>0</v>
      </c>
    </row>
    <row r="159" spans="1:50" s="50" customFormat="1" ht="24.9" hidden="1" customHeight="1" x14ac:dyDescent="0.3">
      <c r="A159" s="10" t="s">
        <v>166</v>
      </c>
      <c r="B159" s="9" t="s">
        <v>165</v>
      </c>
      <c r="C159" s="92"/>
      <c r="D159" s="93"/>
      <c r="E159" s="93"/>
      <c r="F159" s="94">
        <f>SUM(C159:E159)</f>
        <v>0</v>
      </c>
      <c r="G159" s="92"/>
      <c r="H159" s="93"/>
      <c r="I159" s="93"/>
      <c r="J159" s="94">
        <f>SUM(F159:I159)</f>
        <v>0</v>
      </c>
      <c r="K159" s="92"/>
      <c r="L159" s="93"/>
      <c r="M159" s="93"/>
      <c r="N159" s="94">
        <f>SUM(J159:M159)</f>
        <v>0</v>
      </c>
      <c r="O159" s="92"/>
      <c r="P159" s="93"/>
      <c r="Q159" s="93"/>
      <c r="R159" s="94">
        <f>SUM(N159:Q159)</f>
        <v>0</v>
      </c>
      <c r="S159" s="92"/>
      <c r="T159" s="93"/>
      <c r="U159" s="93"/>
      <c r="V159" s="94">
        <f>SUM(R159:U159)</f>
        <v>0</v>
      </c>
      <c r="W159" s="92"/>
      <c r="X159" s="93"/>
      <c r="Y159" s="93"/>
      <c r="Z159" s="94">
        <f>SUM(V159:Y159)</f>
        <v>0</v>
      </c>
      <c r="AA159" s="92"/>
      <c r="AB159" s="93"/>
      <c r="AC159" s="93"/>
      <c r="AD159" s="94">
        <f>SUM(Z159:AC159)</f>
        <v>0</v>
      </c>
      <c r="AE159" s="92"/>
      <c r="AF159" s="93"/>
      <c r="AG159" s="93"/>
      <c r="AH159" s="94">
        <f>SUM(AD159:AG159)</f>
        <v>0</v>
      </c>
      <c r="AI159" s="92"/>
      <c r="AJ159" s="93"/>
      <c r="AK159" s="93"/>
      <c r="AL159" s="94">
        <f>SUM(AH159:AK159)</f>
        <v>0</v>
      </c>
      <c r="AM159" s="92"/>
      <c r="AN159" s="93"/>
      <c r="AO159" s="93"/>
      <c r="AP159" s="94">
        <f>SUM(AL159:AO159)</f>
        <v>0</v>
      </c>
      <c r="AQ159" s="92"/>
      <c r="AR159" s="93"/>
      <c r="AS159" s="93"/>
      <c r="AT159" s="94">
        <f>SUM(AP159:AS159)</f>
        <v>0</v>
      </c>
      <c r="AU159" s="92"/>
      <c r="AV159" s="93"/>
      <c r="AW159" s="93"/>
      <c r="AX159" s="94">
        <f>SUM(AT159:AW159)</f>
        <v>0</v>
      </c>
    </row>
    <row r="160" spans="1:50" s="50" customFormat="1" ht="24.9" hidden="1" customHeight="1" x14ac:dyDescent="0.3">
      <c r="A160" s="10" t="s">
        <v>164</v>
      </c>
      <c r="B160" s="9" t="s">
        <v>163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</row>
    <row r="161" spans="1:50" s="55" customFormat="1" ht="24.9" hidden="1" customHeight="1" x14ac:dyDescent="0.3">
      <c r="A161" s="8" t="s">
        <v>162</v>
      </c>
      <c r="B161" s="7" t="s">
        <v>161</v>
      </c>
      <c r="C161" s="95">
        <f>SUM(C159:C160)</f>
        <v>0</v>
      </c>
      <c r="D161" s="96">
        <f>SUM(D159:D160)</f>
        <v>0</v>
      </c>
      <c r="E161" s="96">
        <f>SUM(E159:E160)</f>
        <v>0</v>
      </c>
      <c r="F161" s="97">
        <f>IF((SUM(C161:E161))=SUM(F159:F160),SUM(F159:F160),"HIBA!")</f>
        <v>0</v>
      </c>
      <c r="G161" s="95">
        <f>SUM(G159:G160)</f>
        <v>0</v>
      </c>
      <c r="H161" s="96">
        <f>SUM(H159:H160)</f>
        <v>0</v>
      </c>
      <c r="I161" s="96">
        <f>SUM(I159:I160)</f>
        <v>0</v>
      </c>
      <c r="J161" s="97">
        <f>IF((SUM(F161:I161))=SUM(J159:J160),SUM(J159:J160),"HIBA!")</f>
        <v>0</v>
      </c>
      <c r="K161" s="95">
        <f>SUM(K159:K160)</f>
        <v>0</v>
      </c>
      <c r="L161" s="96">
        <f>SUM(L159:L160)</f>
        <v>0</v>
      </c>
      <c r="M161" s="96">
        <f>SUM(M159:M160)</f>
        <v>0</v>
      </c>
      <c r="N161" s="97">
        <f>IF((SUM(J161:M161))=SUM(N159:N160),SUM(N159:N160),"HIBA!")</f>
        <v>0</v>
      </c>
      <c r="O161" s="95">
        <f>SUM(O159:O160)</f>
        <v>0</v>
      </c>
      <c r="P161" s="96">
        <f>SUM(P159:P160)</f>
        <v>0</v>
      </c>
      <c r="Q161" s="96">
        <f>SUM(Q159:Q160)</f>
        <v>0</v>
      </c>
      <c r="R161" s="97">
        <f>IF((SUM(N161:Q161))=SUM(R159:R160),SUM(R159:R160),"HIBA!")</f>
        <v>0</v>
      </c>
      <c r="S161" s="95">
        <f>SUM(S159:S160)</f>
        <v>0</v>
      </c>
      <c r="T161" s="96">
        <f>SUM(T159:T160)</f>
        <v>0</v>
      </c>
      <c r="U161" s="96">
        <f>SUM(U159:U160)</f>
        <v>0</v>
      </c>
      <c r="V161" s="97">
        <f>IF((SUM(R161:U161))=SUM(V159:V160),SUM(V159:V160),"HIBA!")</f>
        <v>0</v>
      </c>
      <c r="W161" s="95">
        <f>SUM(W159:W160)</f>
        <v>0</v>
      </c>
      <c r="X161" s="96">
        <f>SUM(X159:X160)</f>
        <v>0</v>
      </c>
      <c r="Y161" s="96">
        <f>SUM(Y159:Y160)</f>
        <v>0</v>
      </c>
      <c r="Z161" s="97">
        <f>IF((SUM(V161:Y161))=SUM(Z159:Z160),SUM(Z159:Z160),"HIBA!")</f>
        <v>0</v>
      </c>
      <c r="AA161" s="95">
        <f>SUM(AA159:AA160)</f>
        <v>0</v>
      </c>
      <c r="AB161" s="96">
        <f>SUM(AB159:AB160)</f>
        <v>0</v>
      </c>
      <c r="AC161" s="96">
        <f>SUM(AC159:AC160)</f>
        <v>0</v>
      </c>
      <c r="AD161" s="97">
        <f>IF((SUM(Z161:AC161))=SUM(AD159:AD160),SUM(AD159:AD160),"HIBA!")</f>
        <v>0</v>
      </c>
      <c r="AE161" s="95">
        <f>SUM(AE159:AE160)</f>
        <v>0</v>
      </c>
      <c r="AF161" s="96">
        <f>SUM(AF159:AF160)</f>
        <v>0</v>
      </c>
      <c r="AG161" s="96">
        <f>SUM(AG159:AG160)</f>
        <v>0</v>
      </c>
      <c r="AH161" s="97">
        <f>IF((SUM(AD161:AG161))=SUM(AH159:AH160),SUM(AH159:AH160),"HIBA!")</f>
        <v>0</v>
      </c>
      <c r="AI161" s="95">
        <f>SUM(AI159:AI160)</f>
        <v>0</v>
      </c>
      <c r="AJ161" s="96">
        <f>SUM(AJ159:AJ160)</f>
        <v>0</v>
      </c>
      <c r="AK161" s="96">
        <f>SUM(AK159:AK160)</f>
        <v>0</v>
      </c>
      <c r="AL161" s="97">
        <f>IF((SUM(AH161:AK161))=SUM(AL159:AL160),SUM(AL159:AL160),"HIBA!")</f>
        <v>0</v>
      </c>
      <c r="AM161" s="95">
        <f>SUM(AM159:AM160)</f>
        <v>0</v>
      </c>
      <c r="AN161" s="96">
        <f>SUM(AN159:AN160)</f>
        <v>0</v>
      </c>
      <c r="AO161" s="96">
        <f>SUM(AO159:AO160)</f>
        <v>0</v>
      </c>
      <c r="AP161" s="97">
        <f>IF((SUM(AL161:AO161))=SUM(AP159:AP160),SUM(AP159:AP160),"HIBA!")</f>
        <v>0</v>
      </c>
      <c r="AQ161" s="95">
        <f>SUM(AQ159:AQ160)</f>
        <v>0</v>
      </c>
      <c r="AR161" s="96">
        <f>SUM(AR159:AR160)</f>
        <v>0</v>
      </c>
      <c r="AS161" s="96">
        <f>SUM(AS159:AS160)</f>
        <v>0</v>
      </c>
      <c r="AT161" s="97">
        <f>IF((SUM(AP161:AS161))=SUM(AT159:AT160),SUM(AT159:AT160),"HIBA!")</f>
        <v>0</v>
      </c>
      <c r="AU161" s="95">
        <f>SUM(AU159:AU160)</f>
        <v>0</v>
      </c>
      <c r="AV161" s="96">
        <f>SUM(AV159:AV160)</f>
        <v>0</v>
      </c>
      <c r="AW161" s="96">
        <f>SUM(AW159:AW160)</f>
        <v>0</v>
      </c>
      <c r="AX161" s="97">
        <f>IF((SUM(AT161:AW161))=SUM(AX159:AX160),SUM(AX159:AX160),"HIBA!")</f>
        <v>0</v>
      </c>
    </row>
    <row r="162" spans="1:50" s="69" customFormat="1" ht="24.9" hidden="1" customHeight="1" x14ac:dyDescent="0.3">
      <c r="A162" s="14" t="s">
        <v>160</v>
      </c>
      <c r="B162" s="5" t="s">
        <v>159</v>
      </c>
      <c r="C162" s="92"/>
      <c r="D162" s="93"/>
      <c r="E162" s="93"/>
      <c r="F162" s="98">
        <f t="shared" ref="F162:F169" si="141">SUM(C162:E162)</f>
        <v>0</v>
      </c>
      <c r="G162" s="92"/>
      <c r="H162" s="93"/>
      <c r="I162" s="93"/>
      <c r="J162" s="98">
        <f t="shared" ref="J162:J169" si="142">SUM(F162:I162)</f>
        <v>0</v>
      </c>
      <c r="K162" s="92"/>
      <c r="L162" s="93"/>
      <c r="M162" s="93"/>
      <c r="N162" s="98">
        <f t="shared" ref="N162:N169" si="143">SUM(J162:M162)</f>
        <v>0</v>
      </c>
      <c r="O162" s="92"/>
      <c r="P162" s="93"/>
      <c r="Q162" s="93"/>
      <c r="R162" s="98">
        <f t="shared" ref="R162:R169" si="144">SUM(N162:Q162)</f>
        <v>0</v>
      </c>
      <c r="S162" s="92"/>
      <c r="T162" s="93"/>
      <c r="U162" s="93"/>
      <c r="V162" s="98">
        <f t="shared" ref="V162:V169" si="145">SUM(R162:U162)</f>
        <v>0</v>
      </c>
      <c r="W162" s="92"/>
      <c r="X162" s="93"/>
      <c r="Y162" s="93"/>
      <c r="Z162" s="98">
        <f t="shared" ref="Z162:Z169" si="146">SUM(V162:Y162)</f>
        <v>0</v>
      </c>
      <c r="AA162" s="92"/>
      <c r="AB162" s="93"/>
      <c r="AC162" s="93"/>
      <c r="AD162" s="98">
        <f t="shared" ref="AD162:AD169" si="147">SUM(Z162:AC162)</f>
        <v>0</v>
      </c>
      <c r="AE162" s="92"/>
      <c r="AF162" s="93"/>
      <c r="AG162" s="93"/>
      <c r="AH162" s="98">
        <f t="shared" ref="AH162:AH169" si="148">SUM(AD162:AG162)</f>
        <v>0</v>
      </c>
      <c r="AI162" s="92"/>
      <c r="AJ162" s="93"/>
      <c r="AK162" s="93"/>
      <c r="AL162" s="98">
        <f t="shared" ref="AL162:AL169" si="149">SUM(AH162:AK162)</f>
        <v>0</v>
      </c>
      <c r="AM162" s="92"/>
      <c r="AN162" s="93"/>
      <c r="AO162" s="93"/>
      <c r="AP162" s="98">
        <f t="shared" ref="AP162:AP169" si="150">SUM(AL162:AO162)</f>
        <v>0</v>
      </c>
      <c r="AQ162" s="92"/>
      <c r="AR162" s="93"/>
      <c r="AS162" s="93"/>
      <c r="AT162" s="98">
        <f t="shared" ref="AT162:AT169" si="151">SUM(AP162:AS162)</f>
        <v>0</v>
      </c>
      <c r="AU162" s="92"/>
      <c r="AV162" s="93"/>
      <c r="AW162" s="93"/>
      <c r="AX162" s="98">
        <f t="shared" ref="AX162:AX169" si="152">SUM(AT162:AW162)</f>
        <v>0</v>
      </c>
    </row>
    <row r="163" spans="1:50" s="69" customFormat="1" ht="24.9" hidden="1" customHeight="1" x14ac:dyDescent="0.3">
      <c r="A163" s="14" t="s">
        <v>158</v>
      </c>
      <c r="B163" s="5" t="s">
        <v>157</v>
      </c>
      <c r="C163" s="92"/>
      <c r="D163" s="93"/>
      <c r="E163" s="93"/>
      <c r="F163" s="98">
        <f t="shared" si="141"/>
        <v>0</v>
      </c>
      <c r="G163" s="92"/>
      <c r="H163" s="93"/>
      <c r="I163" s="93"/>
      <c r="J163" s="98">
        <f t="shared" si="142"/>
        <v>0</v>
      </c>
      <c r="K163" s="92"/>
      <c r="L163" s="93"/>
      <c r="M163" s="93"/>
      <c r="N163" s="98">
        <f t="shared" si="143"/>
        <v>0</v>
      </c>
      <c r="O163" s="92"/>
      <c r="P163" s="93"/>
      <c r="Q163" s="93"/>
      <c r="R163" s="98">
        <f t="shared" si="144"/>
        <v>0</v>
      </c>
      <c r="S163" s="92"/>
      <c r="T163" s="93"/>
      <c r="U163" s="93"/>
      <c r="V163" s="98">
        <f t="shared" si="145"/>
        <v>0</v>
      </c>
      <c r="W163" s="92"/>
      <c r="X163" s="93"/>
      <c r="Y163" s="93"/>
      <c r="Z163" s="98">
        <f t="shared" si="146"/>
        <v>0</v>
      </c>
      <c r="AA163" s="92"/>
      <c r="AB163" s="93"/>
      <c r="AC163" s="93"/>
      <c r="AD163" s="98">
        <f t="shared" si="147"/>
        <v>0</v>
      </c>
      <c r="AE163" s="92"/>
      <c r="AF163" s="93"/>
      <c r="AG163" s="93"/>
      <c r="AH163" s="98">
        <f t="shared" si="148"/>
        <v>0</v>
      </c>
      <c r="AI163" s="92"/>
      <c r="AJ163" s="93"/>
      <c r="AK163" s="93"/>
      <c r="AL163" s="98">
        <f t="shared" si="149"/>
        <v>0</v>
      </c>
      <c r="AM163" s="92"/>
      <c r="AN163" s="93"/>
      <c r="AO163" s="93"/>
      <c r="AP163" s="98">
        <f t="shared" si="150"/>
        <v>0</v>
      </c>
      <c r="AQ163" s="92"/>
      <c r="AR163" s="93"/>
      <c r="AS163" s="93"/>
      <c r="AT163" s="98">
        <f t="shared" si="151"/>
        <v>0</v>
      </c>
      <c r="AU163" s="92"/>
      <c r="AV163" s="93"/>
      <c r="AW163" s="93"/>
      <c r="AX163" s="98">
        <f t="shared" si="152"/>
        <v>0</v>
      </c>
    </row>
    <row r="164" spans="1:50" s="69" customFormat="1" ht="24.9" hidden="1" customHeight="1" x14ac:dyDescent="0.3">
      <c r="A164" s="14" t="s">
        <v>156</v>
      </c>
      <c r="B164" s="5" t="s">
        <v>155</v>
      </c>
      <c r="C164" s="92"/>
      <c r="D164" s="93"/>
      <c r="E164" s="93"/>
      <c r="F164" s="98">
        <f t="shared" si="141"/>
        <v>0</v>
      </c>
      <c r="G164" s="92"/>
      <c r="H164" s="93"/>
      <c r="I164" s="93"/>
      <c r="J164" s="98">
        <f t="shared" si="142"/>
        <v>0</v>
      </c>
      <c r="K164" s="92"/>
      <c r="L164" s="93"/>
      <c r="M164" s="93"/>
      <c r="N164" s="98">
        <f t="shared" si="143"/>
        <v>0</v>
      </c>
      <c r="O164" s="92"/>
      <c r="P164" s="93"/>
      <c r="Q164" s="93"/>
      <c r="R164" s="98">
        <f t="shared" si="144"/>
        <v>0</v>
      </c>
      <c r="S164" s="92"/>
      <c r="T164" s="93"/>
      <c r="U164" s="93"/>
      <c r="V164" s="98">
        <f t="shared" si="145"/>
        <v>0</v>
      </c>
      <c r="W164" s="92"/>
      <c r="X164" s="93"/>
      <c r="Y164" s="93"/>
      <c r="Z164" s="98">
        <f t="shared" si="146"/>
        <v>0</v>
      </c>
      <c r="AA164" s="92"/>
      <c r="AB164" s="93"/>
      <c r="AC164" s="93"/>
      <c r="AD164" s="98">
        <f t="shared" si="147"/>
        <v>0</v>
      </c>
      <c r="AE164" s="92"/>
      <c r="AF164" s="93"/>
      <c r="AG164" s="93"/>
      <c r="AH164" s="98">
        <f t="shared" si="148"/>
        <v>0</v>
      </c>
      <c r="AI164" s="92"/>
      <c r="AJ164" s="93"/>
      <c r="AK164" s="93"/>
      <c r="AL164" s="98">
        <f t="shared" si="149"/>
        <v>0</v>
      </c>
      <c r="AM164" s="92"/>
      <c r="AN164" s="93"/>
      <c r="AO164" s="93"/>
      <c r="AP164" s="98">
        <f t="shared" si="150"/>
        <v>0</v>
      </c>
      <c r="AQ164" s="92"/>
      <c r="AR164" s="93"/>
      <c r="AS164" s="93"/>
      <c r="AT164" s="98">
        <f t="shared" si="151"/>
        <v>0</v>
      </c>
      <c r="AU164" s="92"/>
      <c r="AV164" s="93"/>
      <c r="AW164" s="93"/>
      <c r="AX164" s="98">
        <f t="shared" si="152"/>
        <v>0</v>
      </c>
    </row>
    <row r="165" spans="1:50" s="50" customFormat="1" ht="24.9" hidden="1" customHeight="1" x14ac:dyDescent="0.3">
      <c r="A165" s="10" t="s">
        <v>154</v>
      </c>
      <c r="B165" s="9" t="s">
        <v>153</v>
      </c>
      <c r="C165" s="92"/>
      <c r="D165" s="93"/>
      <c r="E165" s="93"/>
      <c r="F165" s="94">
        <f t="shared" si="141"/>
        <v>0</v>
      </c>
      <c r="G165" s="92"/>
      <c r="H165" s="93"/>
      <c r="I165" s="93"/>
      <c r="J165" s="94">
        <f t="shared" si="142"/>
        <v>0</v>
      </c>
      <c r="K165" s="92"/>
      <c r="L165" s="93"/>
      <c r="M165" s="93"/>
      <c r="N165" s="94">
        <f t="shared" si="143"/>
        <v>0</v>
      </c>
      <c r="O165" s="92"/>
      <c r="P165" s="93"/>
      <c r="Q165" s="93"/>
      <c r="R165" s="94">
        <f t="shared" si="144"/>
        <v>0</v>
      </c>
      <c r="S165" s="92"/>
      <c r="T165" s="93"/>
      <c r="U165" s="93"/>
      <c r="V165" s="94">
        <f t="shared" si="145"/>
        <v>0</v>
      </c>
      <c r="W165" s="92"/>
      <c r="X165" s="93"/>
      <c r="Y165" s="93"/>
      <c r="Z165" s="94">
        <f t="shared" si="146"/>
        <v>0</v>
      </c>
      <c r="AA165" s="92"/>
      <c r="AB165" s="93"/>
      <c r="AC165" s="93"/>
      <c r="AD165" s="94">
        <f t="shared" si="147"/>
        <v>0</v>
      </c>
      <c r="AE165" s="92"/>
      <c r="AF165" s="93"/>
      <c r="AG165" s="93"/>
      <c r="AH165" s="94">
        <f t="shared" si="148"/>
        <v>0</v>
      </c>
      <c r="AI165" s="92"/>
      <c r="AJ165" s="93"/>
      <c r="AK165" s="93"/>
      <c r="AL165" s="94">
        <f t="shared" si="149"/>
        <v>0</v>
      </c>
      <c r="AM165" s="92"/>
      <c r="AN165" s="93"/>
      <c r="AO165" s="93"/>
      <c r="AP165" s="94">
        <f t="shared" si="150"/>
        <v>0</v>
      </c>
      <c r="AQ165" s="92"/>
      <c r="AR165" s="93"/>
      <c r="AS165" s="93"/>
      <c r="AT165" s="94">
        <f t="shared" si="151"/>
        <v>0</v>
      </c>
      <c r="AU165" s="92"/>
      <c r="AV165" s="93"/>
      <c r="AW165" s="93"/>
      <c r="AX165" s="94">
        <f t="shared" si="152"/>
        <v>0</v>
      </c>
    </row>
    <row r="166" spans="1:50" s="50" customFormat="1" ht="24.9" hidden="1" customHeight="1" x14ac:dyDescent="0.3">
      <c r="A166" s="10" t="s">
        <v>152</v>
      </c>
      <c r="B166" s="9" t="s">
        <v>151</v>
      </c>
      <c r="C166" s="92"/>
      <c r="D166" s="93"/>
      <c r="E166" s="93"/>
      <c r="F166" s="94">
        <f t="shared" si="141"/>
        <v>0</v>
      </c>
      <c r="G166" s="92"/>
      <c r="H166" s="93"/>
      <c r="I166" s="93"/>
      <c r="J166" s="94">
        <f t="shared" si="142"/>
        <v>0</v>
      </c>
      <c r="K166" s="92"/>
      <c r="L166" s="93"/>
      <c r="M166" s="93"/>
      <c r="N166" s="94">
        <f t="shared" si="143"/>
        <v>0</v>
      </c>
      <c r="O166" s="92"/>
      <c r="P166" s="93"/>
      <c r="Q166" s="93"/>
      <c r="R166" s="94">
        <f t="shared" si="144"/>
        <v>0</v>
      </c>
      <c r="S166" s="92"/>
      <c r="T166" s="93"/>
      <c r="U166" s="93"/>
      <c r="V166" s="94">
        <f t="shared" si="145"/>
        <v>0</v>
      </c>
      <c r="W166" s="92"/>
      <c r="X166" s="93"/>
      <c r="Y166" s="93"/>
      <c r="Z166" s="94">
        <f t="shared" si="146"/>
        <v>0</v>
      </c>
      <c r="AA166" s="92"/>
      <c r="AB166" s="93"/>
      <c r="AC166" s="93"/>
      <c r="AD166" s="94">
        <f t="shared" si="147"/>
        <v>0</v>
      </c>
      <c r="AE166" s="92"/>
      <c r="AF166" s="93"/>
      <c r="AG166" s="93"/>
      <c r="AH166" s="94">
        <f t="shared" si="148"/>
        <v>0</v>
      </c>
      <c r="AI166" s="92"/>
      <c r="AJ166" s="93"/>
      <c r="AK166" s="93"/>
      <c r="AL166" s="94">
        <f t="shared" si="149"/>
        <v>0</v>
      </c>
      <c r="AM166" s="92"/>
      <c r="AN166" s="93"/>
      <c r="AO166" s="93"/>
      <c r="AP166" s="94">
        <f t="shared" si="150"/>
        <v>0</v>
      </c>
      <c r="AQ166" s="92"/>
      <c r="AR166" s="93"/>
      <c r="AS166" s="93"/>
      <c r="AT166" s="94">
        <f t="shared" si="151"/>
        <v>0</v>
      </c>
      <c r="AU166" s="92"/>
      <c r="AV166" s="93"/>
      <c r="AW166" s="93"/>
      <c r="AX166" s="94">
        <f t="shared" si="152"/>
        <v>0</v>
      </c>
    </row>
    <row r="167" spans="1:50" s="50" customFormat="1" ht="24.9" hidden="1" customHeight="1" x14ac:dyDescent="0.3">
      <c r="A167" s="10" t="s">
        <v>150</v>
      </c>
      <c r="B167" s="9" t="s">
        <v>149</v>
      </c>
      <c r="C167" s="92"/>
      <c r="D167" s="93"/>
      <c r="E167" s="93"/>
      <c r="F167" s="94">
        <f t="shared" si="141"/>
        <v>0</v>
      </c>
      <c r="G167" s="92"/>
      <c r="H167" s="93"/>
      <c r="I167" s="93"/>
      <c r="J167" s="94">
        <f t="shared" si="142"/>
        <v>0</v>
      </c>
      <c r="K167" s="92"/>
      <c r="L167" s="93"/>
      <c r="M167" s="93"/>
      <c r="N167" s="94">
        <f t="shared" si="143"/>
        <v>0</v>
      </c>
      <c r="O167" s="92"/>
      <c r="P167" s="93"/>
      <c r="Q167" s="93"/>
      <c r="R167" s="94">
        <f t="shared" si="144"/>
        <v>0</v>
      </c>
      <c r="S167" s="92"/>
      <c r="T167" s="93"/>
      <c r="U167" s="93"/>
      <c r="V167" s="94">
        <f t="shared" si="145"/>
        <v>0</v>
      </c>
      <c r="W167" s="92"/>
      <c r="X167" s="93"/>
      <c r="Y167" s="93"/>
      <c r="Z167" s="94">
        <f t="shared" si="146"/>
        <v>0</v>
      </c>
      <c r="AA167" s="92"/>
      <c r="AB167" s="93"/>
      <c r="AC167" s="93"/>
      <c r="AD167" s="94">
        <f t="shared" si="147"/>
        <v>0</v>
      </c>
      <c r="AE167" s="92"/>
      <c r="AF167" s="93"/>
      <c r="AG167" s="93"/>
      <c r="AH167" s="94">
        <f t="shared" si="148"/>
        <v>0</v>
      </c>
      <c r="AI167" s="92"/>
      <c r="AJ167" s="93"/>
      <c r="AK167" s="93"/>
      <c r="AL167" s="94">
        <f t="shared" si="149"/>
        <v>0</v>
      </c>
      <c r="AM167" s="92"/>
      <c r="AN167" s="93"/>
      <c r="AO167" s="93"/>
      <c r="AP167" s="94">
        <f t="shared" si="150"/>
        <v>0</v>
      </c>
      <c r="AQ167" s="92"/>
      <c r="AR167" s="93"/>
      <c r="AS167" s="93"/>
      <c r="AT167" s="94">
        <f t="shared" si="151"/>
        <v>0</v>
      </c>
      <c r="AU167" s="92"/>
      <c r="AV167" s="93"/>
      <c r="AW167" s="93"/>
      <c r="AX167" s="94">
        <f t="shared" si="152"/>
        <v>0</v>
      </c>
    </row>
    <row r="168" spans="1:50" s="50" customFormat="1" ht="24.9" hidden="1" customHeight="1" x14ac:dyDescent="0.3">
      <c r="A168" s="10" t="s">
        <v>148</v>
      </c>
      <c r="B168" s="9" t="s">
        <v>147</v>
      </c>
      <c r="C168" s="92"/>
      <c r="D168" s="93"/>
      <c r="E168" s="93"/>
      <c r="F168" s="94">
        <f t="shared" si="141"/>
        <v>0</v>
      </c>
      <c r="G168" s="92"/>
      <c r="H168" s="93"/>
      <c r="I168" s="93"/>
      <c r="J168" s="94">
        <f t="shared" si="142"/>
        <v>0</v>
      </c>
      <c r="K168" s="92"/>
      <c r="L168" s="93"/>
      <c r="M168" s="93"/>
      <c r="N168" s="94">
        <f t="shared" si="143"/>
        <v>0</v>
      </c>
      <c r="O168" s="92"/>
      <c r="P168" s="93"/>
      <c r="Q168" s="93"/>
      <c r="R168" s="94">
        <f t="shared" si="144"/>
        <v>0</v>
      </c>
      <c r="S168" s="92"/>
      <c r="T168" s="93"/>
      <c r="U168" s="93"/>
      <c r="V168" s="94">
        <f t="shared" si="145"/>
        <v>0</v>
      </c>
      <c r="W168" s="92"/>
      <c r="X168" s="93"/>
      <c r="Y168" s="93"/>
      <c r="Z168" s="94">
        <f t="shared" si="146"/>
        <v>0</v>
      </c>
      <c r="AA168" s="92"/>
      <c r="AB168" s="93"/>
      <c r="AC168" s="93"/>
      <c r="AD168" s="94">
        <f t="shared" si="147"/>
        <v>0</v>
      </c>
      <c r="AE168" s="92"/>
      <c r="AF168" s="93"/>
      <c r="AG168" s="93"/>
      <c r="AH168" s="94">
        <f t="shared" si="148"/>
        <v>0</v>
      </c>
      <c r="AI168" s="92"/>
      <c r="AJ168" s="93"/>
      <c r="AK168" s="93"/>
      <c r="AL168" s="94">
        <f t="shared" si="149"/>
        <v>0</v>
      </c>
      <c r="AM168" s="92"/>
      <c r="AN168" s="93"/>
      <c r="AO168" s="93"/>
      <c r="AP168" s="94">
        <f t="shared" si="150"/>
        <v>0</v>
      </c>
      <c r="AQ168" s="92"/>
      <c r="AR168" s="93"/>
      <c r="AS168" s="93"/>
      <c r="AT168" s="94">
        <f t="shared" si="151"/>
        <v>0</v>
      </c>
      <c r="AU168" s="92"/>
      <c r="AV168" s="93"/>
      <c r="AW168" s="93"/>
      <c r="AX168" s="94">
        <f t="shared" si="152"/>
        <v>0</v>
      </c>
    </row>
    <row r="169" spans="1:50" s="50" customFormat="1" ht="24.9" hidden="1" customHeight="1" x14ac:dyDescent="0.3">
      <c r="A169" s="10" t="s">
        <v>146</v>
      </c>
      <c r="B169" s="9" t="s">
        <v>145</v>
      </c>
      <c r="C169" s="92"/>
      <c r="D169" s="93"/>
      <c r="E169" s="93"/>
      <c r="F169" s="94">
        <f t="shared" si="141"/>
        <v>0</v>
      </c>
      <c r="G169" s="92"/>
      <c r="H169" s="93"/>
      <c r="I169" s="93"/>
      <c r="J169" s="94">
        <f t="shared" si="142"/>
        <v>0</v>
      </c>
      <c r="K169" s="92"/>
      <c r="L169" s="93"/>
      <c r="M169" s="93"/>
      <c r="N169" s="94">
        <f t="shared" si="143"/>
        <v>0</v>
      </c>
      <c r="O169" s="92"/>
      <c r="P169" s="93"/>
      <c r="Q169" s="93"/>
      <c r="R169" s="94">
        <f t="shared" si="144"/>
        <v>0</v>
      </c>
      <c r="S169" s="92"/>
      <c r="T169" s="93"/>
      <c r="U169" s="93"/>
      <c r="V169" s="94">
        <f t="shared" si="145"/>
        <v>0</v>
      </c>
      <c r="W169" s="92"/>
      <c r="X169" s="93"/>
      <c r="Y169" s="93"/>
      <c r="Z169" s="94">
        <f t="shared" si="146"/>
        <v>0</v>
      </c>
      <c r="AA169" s="92"/>
      <c r="AB169" s="93"/>
      <c r="AC169" s="93"/>
      <c r="AD169" s="94">
        <f t="shared" si="147"/>
        <v>0</v>
      </c>
      <c r="AE169" s="92"/>
      <c r="AF169" s="93"/>
      <c r="AG169" s="93"/>
      <c r="AH169" s="94">
        <f t="shared" si="148"/>
        <v>0</v>
      </c>
      <c r="AI169" s="92"/>
      <c r="AJ169" s="93"/>
      <c r="AK169" s="93"/>
      <c r="AL169" s="94">
        <f t="shared" si="149"/>
        <v>0</v>
      </c>
      <c r="AM169" s="92"/>
      <c r="AN169" s="93"/>
      <c r="AO169" s="93"/>
      <c r="AP169" s="94">
        <f t="shared" si="150"/>
        <v>0</v>
      </c>
      <c r="AQ169" s="92"/>
      <c r="AR169" s="93"/>
      <c r="AS169" s="93"/>
      <c r="AT169" s="94">
        <f t="shared" si="151"/>
        <v>0</v>
      </c>
      <c r="AU169" s="92"/>
      <c r="AV169" s="93"/>
      <c r="AW169" s="93"/>
      <c r="AX169" s="94">
        <f t="shared" si="152"/>
        <v>0</v>
      </c>
    </row>
    <row r="170" spans="1:50" s="55" customFormat="1" ht="24.9" hidden="1" customHeight="1" x14ac:dyDescent="0.3">
      <c r="A170" s="8" t="s">
        <v>144</v>
      </c>
      <c r="B170" s="7" t="s">
        <v>143</v>
      </c>
      <c r="C170" s="95">
        <f>SUM(C165:C169)</f>
        <v>0</v>
      </c>
      <c r="D170" s="96">
        <f>SUM(D165:D169)</f>
        <v>0</v>
      </c>
      <c r="E170" s="96">
        <f>SUM(E165:E169)</f>
        <v>0</v>
      </c>
      <c r="F170" s="97">
        <f>IF((SUM(C170:E170))=SUM(F165:F169),SUM(F165:F169),"HIBA!")</f>
        <v>0</v>
      </c>
      <c r="G170" s="95">
        <f>SUM(G165:G169)</f>
        <v>0</v>
      </c>
      <c r="H170" s="96">
        <f>SUM(H165:H169)</f>
        <v>0</v>
      </c>
      <c r="I170" s="96">
        <f>SUM(I165:I169)</f>
        <v>0</v>
      </c>
      <c r="J170" s="97">
        <f>IF((SUM(F170:I170))=SUM(J165:J169),SUM(J165:J169),"HIBA!")</f>
        <v>0</v>
      </c>
      <c r="K170" s="95">
        <f>SUM(K165:K169)</f>
        <v>0</v>
      </c>
      <c r="L170" s="96">
        <f>SUM(L165:L169)</f>
        <v>0</v>
      </c>
      <c r="M170" s="96">
        <f>SUM(M165:M169)</f>
        <v>0</v>
      </c>
      <c r="N170" s="97">
        <f>IF((SUM(J170:M170))=SUM(N165:N169),SUM(N165:N169),"HIBA!")</f>
        <v>0</v>
      </c>
      <c r="O170" s="95">
        <f>SUM(O165:O169)</f>
        <v>0</v>
      </c>
      <c r="P170" s="96">
        <f>SUM(P165:P169)</f>
        <v>0</v>
      </c>
      <c r="Q170" s="96">
        <f>SUM(Q165:Q169)</f>
        <v>0</v>
      </c>
      <c r="R170" s="97">
        <f>IF((SUM(N170:Q170))=SUM(R165:R169),SUM(R165:R169),"HIBA!")</f>
        <v>0</v>
      </c>
      <c r="S170" s="95">
        <f>SUM(S165:S169)</f>
        <v>0</v>
      </c>
      <c r="T170" s="96">
        <f>SUM(T165:T169)</f>
        <v>0</v>
      </c>
      <c r="U170" s="96">
        <f>SUM(U165:U169)</f>
        <v>0</v>
      </c>
      <c r="V170" s="97">
        <f>IF((SUM(R170:U170))=SUM(V165:V169),SUM(V165:V169),"HIBA!")</f>
        <v>0</v>
      </c>
      <c r="W170" s="95">
        <f>SUM(W165:W169)</f>
        <v>0</v>
      </c>
      <c r="X170" s="96">
        <f>SUM(X165:X169)</f>
        <v>0</v>
      </c>
      <c r="Y170" s="96">
        <f>SUM(Y165:Y169)</f>
        <v>0</v>
      </c>
      <c r="Z170" s="97">
        <f>IF((SUM(V170:Y170))=SUM(Z165:Z169),SUM(Z165:Z169),"HIBA!")</f>
        <v>0</v>
      </c>
      <c r="AA170" s="95">
        <f>SUM(AA165:AA169)</f>
        <v>0</v>
      </c>
      <c r="AB170" s="96">
        <f>SUM(AB165:AB169)</f>
        <v>0</v>
      </c>
      <c r="AC170" s="96">
        <f>SUM(AC165:AC169)</f>
        <v>0</v>
      </c>
      <c r="AD170" s="97">
        <f>IF((SUM(Z170:AC170))=SUM(AD165:AD169),SUM(AD165:AD169),"HIBA!")</f>
        <v>0</v>
      </c>
      <c r="AE170" s="95">
        <f>SUM(AE165:AE169)</f>
        <v>0</v>
      </c>
      <c r="AF170" s="96">
        <f>SUM(AF165:AF169)</f>
        <v>0</v>
      </c>
      <c r="AG170" s="96">
        <f>SUM(AG165:AG169)</f>
        <v>0</v>
      </c>
      <c r="AH170" s="97">
        <f>IF((SUM(AD170:AG170))=SUM(AH165:AH169),SUM(AH165:AH169),"HIBA!")</f>
        <v>0</v>
      </c>
      <c r="AI170" s="95">
        <f>SUM(AI165:AI169)</f>
        <v>0</v>
      </c>
      <c r="AJ170" s="96">
        <f>SUM(AJ165:AJ169)</f>
        <v>0</v>
      </c>
      <c r="AK170" s="96">
        <f>SUM(AK165:AK169)</f>
        <v>0</v>
      </c>
      <c r="AL170" s="97">
        <f>IF((SUM(AH170:AK170))=SUM(AL165:AL169),SUM(AL165:AL169),"HIBA!")</f>
        <v>0</v>
      </c>
      <c r="AM170" s="95">
        <f>SUM(AM165:AM169)</f>
        <v>0</v>
      </c>
      <c r="AN170" s="96">
        <f>SUM(AN165:AN169)</f>
        <v>0</v>
      </c>
      <c r="AO170" s="96">
        <f>SUM(AO165:AO169)</f>
        <v>0</v>
      </c>
      <c r="AP170" s="97">
        <f>IF((SUM(AL170:AO170))=SUM(AP165:AP169),SUM(AP165:AP169),"HIBA!")</f>
        <v>0</v>
      </c>
      <c r="AQ170" s="95">
        <f>SUM(AQ165:AQ169)</f>
        <v>0</v>
      </c>
      <c r="AR170" s="96">
        <f>SUM(AR165:AR169)</f>
        <v>0</v>
      </c>
      <c r="AS170" s="96">
        <f>SUM(AS165:AS169)</f>
        <v>0</v>
      </c>
      <c r="AT170" s="97">
        <f>IF((SUM(AP170:AS170))=SUM(AT165:AT169),SUM(AT165:AT169),"HIBA!")</f>
        <v>0</v>
      </c>
      <c r="AU170" s="95">
        <f>SUM(AU165:AU169)</f>
        <v>0</v>
      </c>
      <c r="AV170" s="96">
        <f>SUM(AV165:AV169)</f>
        <v>0</v>
      </c>
      <c r="AW170" s="96">
        <f>SUM(AW165:AW169)</f>
        <v>0</v>
      </c>
      <c r="AX170" s="97">
        <f>IF((SUM(AT170:AW170))=SUM(AX165:AX169),SUM(AX165:AX169),"HIBA!")</f>
        <v>0</v>
      </c>
    </row>
    <row r="171" spans="1:50" s="69" customFormat="1" ht="24.9" hidden="1" customHeight="1" x14ac:dyDescent="0.3">
      <c r="A171" s="14" t="s">
        <v>142</v>
      </c>
      <c r="B171" s="5" t="s">
        <v>141</v>
      </c>
      <c r="C171" s="92"/>
      <c r="D171" s="93"/>
      <c r="E171" s="93"/>
      <c r="F171" s="98">
        <f>SUM(C171:E171)</f>
        <v>0</v>
      </c>
      <c r="G171" s="92"/>
      <c r="H171" s="93"/>
      <c r="I171" s="93"/>
      <c r="J171" s="98">
        <f>SUM(F171:I171)</f>
        <v>0</v>
      </c>
      <c r="K171" s="92"/>
      <c r="L171" s="93"/>
      <c r="M171" s="93"/>
      <c r="N171" s="98">
        <f>SUM(J171:M171)</f>
        <v>0</v>
      </c>
      <c r="O171" s="92"/>
      <c r="P171" s="93"/>
      <c r="Q171" s="93"/>
      <c r="R171" s="98">
        <f>SUM(N171:Q171)</f>
        <v>0</v>
      </c>
      <c r="S171" s="92"/>
      <c r="T171" s="93"/>
      <c r="U171" s="93"/>
      <c r="V171" s="98">
        <f>SUM(R171:U171)</f>
        <v>0</v>
      </c>
      <c r="W171" s="92"/>
      <c r="X171" s="93"/>
      <c r="Y171" s="93"/>
      <c r="Z171" s="98">
        <f>SUM(V171:Y171)</f>
        <v>0</v>
      </c>
      <c r="AA171" s="92"/>
      <c r="AB171" s="93"/>
      <c r="AC171" s="93"/>
      <c r="AD171" s="98">
        <f>SUM(Z171:AC171)</f>
        <v>0</v>
      </c>
      <c r="AE171" s="92"/>
      <c r="AF171" s="93"/>
      <c r="AG171" s="93"/>
      <c r="AH171" s="98">
        <f>SUM(AD171:AG171)</f>
        <v>0</v>
      </c>
      <c r="AI171" s="92"/>
      <c r="AJ171" s="93"/>
      <c r="AK171" s="93"/>
      <c r="AL171" s="98">
        <f>SUM(AH171:AK171)</f>
        <v>0</v>
      </c>
      <c r="AM171" s="92"/>
      <c r="AN171" s="93"/>
      <c r="AO171" s="93"/>
      <c r="AP171" s="98">
        <f>SUM(AL171:AO171)</f>
        <v>0</v>
      </c>
      <c r="AQ171" s="92"/>
      <c r="AR171" s="93"/>
      <c r="AS171" s="93"/>
      <c r="AT171" s="98">
        <f>SUM(AP171:AS171)</f>
        <v>0</v>
      </c>
      <c r="AU171" s="92"/>
      <c r="AV171" s="93"/>
      <c r="AW171" s="93"/>
      <c r="AX171" s="98">
        <f>SUM(AT171:AW171)</f>
        <v>0</v>
      </c>
    </row>
    <row r="172" spans="1:50" s="60" customFormat="1" ht="30" hidden="1" customHeight="1" x14ac:dyDescent="0.3">
      <c r="A172" s="4" t="s">
        <v>140</v>
      </c>
      <c r="B172" s="3" t="s">
        <v>139</v>
      </c>
      <c r="C172" s="101">
        <f>SUM(C161:C164,C170:C171)</f>
        <v>0</v>
      </c>
      <c r="D172" s="102">
        <f>SUM(D161:D164,D170:D171)</f>
        <v>0</v>
      </c>
      <c r="E172" s="102">
        <f>SUM(E161:E164,E170:E171)</f>
        <v>0</v>
      </c>
      <c r="F172" s="103">
        <f>IF((SUM(C172:E172))=SUM(F161:F164,F170:F171),SUM(F161:F164,F170:F171),"HIBA!")</f>
        <v>0</v>
      </c>
      <c r="G172" s="101">
        <f>SUM(G161:G164,G170:G171)</f>
        <v>0</v>
      </c>
      <c r="H172" s="102">
        <f>SUM(H161:H164,H170:H171)</f>
        <v>0</v>
      </c>
      <c r="I172" s="102">
        <f>SUM(I161:I164,I170:I171)</f>
        <v>0</v>
      </c>
      <c r="J172" s="103">
        <f>IF((SUM(F172:I172))=SUM(J161:J164,J170:J171),SUM(J161:J164,J170:J171),"HIBA!")</f>
        <v>0</v>
      </c>
      <c r="K172" s="101">
        <f>SUM(K161:K164,K170:K171)</f>
        <v>0</v>
      </c>
      <c r="L172" s="102">
        <f>SUM(L161:L164,L170:L171)</f>
        <v>0</v>
      </c>
      <c r="M172" s="102">
        <f>SUM(M161:M164,M170:M171)</f>
        <v>0</v>
      </c>
      <c r="N172" s="103">
        <f>IF((SUM(J172:M172))=SUM(N161:N164,N170:N171),SUM(N161:N164,N170:N171),"HIBA!")</f>
        <v>0</v>
      </c>
      <c r="O172" s="101">
        <f>SUM(O161:O164,O170:O171)</f>
        <v>0</v>
      </c>
      <c r="P172" s="102">
        <f>SUM(P161:P164,P170:P171)</f>
        <v>0</v>
      </c>
      <c r="Q172" s="102">
        <f>SUM(Q161:Q164,Q170:Q171)</f>
        <v>0</v>
      </c>
      <c r="R172" s="103">
        <f>IF((SUM(N172:Q172))=SUM(R161:R164,R170:R171),SUM(R161:R164,R170:R171),"HIBA!")</f>
        <v>0</v>
      </c>
      <c r="S172" s="101">
        <f>SUM(S161:S164,S170:S171)</f>
        <v>0</v>
      </c>
      <c r="T172" s="102">
        <f>SUM(T161:T164,T170:T171)</f>
        <v>0</v>
      </c>
      <c r="U172" s="102">
        <f>SUM(U161:U164,U170:U171)</f>
        <v>0</v>
      </c>
      <c r="V172" s="103">
        <f>IF((SUM(R172:U172))=SUM(V161:V164,V170:V171),SUM(V161:V164,V170:V171),"HIBA!")</f>
        <v>0</v>
      </c>
      <c r="W172" s="101">
        <f>SUM(W161:W164,W170:W171)</f>
        <v>0</v>
      </c>
      <c r="X172" s="102">
        <f>SUM(X161:X164,X170:X171)</f>
        <v>0</v>
      </c>
      <c r="Y172" s="102">
        <f>SUM(Y161:Y164,Y170:Y171)</f>
        <v>0</v>
      </c>
      <c r="Z172" s="103">
        <f>IF((SUM(V172:Y172))=SUM(Z161:Z164,Z170:Z171),SUM(Z161:Z164,Z170:Z171),"HIBA!")</f>
        <v>0</v>
      </c>
      <c r="AA172" s="101">
        <f>SUM(AA161:AA164,AA170:AA171)</f>
        <v>0</v>
      </c>
      <c r="AB172" s="102">
        <f>SUM(AB161:AB164,AB170:AB171)</f>
        <v>0</v>
      </c>
      <c r="AC172" s="102">
        <f>SUM(AC161:AC164,AC170:AC171)</f>
        <v>0</v>
      </c>
      <c r="AD172" s="103">
        <f>IF((SUM(Z172:AC172))=SUM(AD161:AD164,AD170:AD171),SUM(AD161:AD164,AD170:AD171),"HIBA!")</f>
        <v>0</v>
      </c>
      <c r="AE172" s="101">
        <f>SUM(AE161:AE164,AE170:AE171)</f>
        <v>0</v>
      </c>
      <c r="AF172" s="102">
        <f>SUM(AF161:AF164,AF170:AF171)</f>
        <v>0</v>
      </c>
      <c r="AG172" s="102">
        <f>SUM(AG161:AG164,AG170:AG171)</f>
        <v>0</v>
      </c>
      <c r="AH172" s="103">
        <f>IF((SUM(AD172:AG172))=SUM(AH161:AH164,AH170:AH171),SUM(AH161:AH164,AH170:AH171),"HIBA!")</f>
        <v>0</v>
      </c>
      <c r="AI172" s="101">
        <f>SUM(AI161:AI164,AI170:AI171)</f>
        <v>0</v>
      </c>
      <c r="AJ172" s="102">
        <f>SUM(AJ161:AJ164,AJ170:AJ171)</f>
        <v>0</v>
      </c>
      <c r="AK172" s="102">
        <f>SUM(AK161:AK164,AK170:AK171)</f>
        <v>0</v>
      </c>
      <c r="AL172" s="103">
        <f>IF((SUM(AH172:AK172))=SUM(AL161:AL164,AL170:AL171),SUM(AL161:AL164,AL170:AL171),"HIBA!")</f>
        <v>0</v>
      </c>
      <c r="AM172" s="101">
        <f>SUM(AM161:AM164,AM170:AM171)</f>
        <v>0</v>
      </c>
      <c r="AN172" s="102">
        <f>SUM(AN161:AN164,AN170:AN171)</f>
        <v>0</v>
      </c>
      <c r="AO172" s="102">
        <f>SUM(AO161:AO164,AO170:AO171)</f>
        <v>0</v>
      </c>
      <c r="AP172" s="103">
        <f>IF((SUM(AL172:AO172))=SUM(AP161:AP164,AP170:AP171),SUM(AP161:AP164,AP170:AP171),"HIBA!")</f>
        <v>0</v>
      </c>
      <c r="AQ172" s="101">
        <f>SUM(AQ161:AQ164,AQ170:AQ171)</f>
        <v>0</v>
      </c>
      <c r="AR172" s="102">
        <f>SUM(AR161:AR164,AR170:AR171)</f>
        <v>0</v>
      </c>
      <c r="AS172" s="102">
        <f>SUM(AS161:AS164,AS170:AS171)</f>
        <v>0</v>
      </c>
      <c r="AT172" s="103">
        <f>IF((SUM(AP172:AS172))=SUM(AT161:AT164,AT170:AT171),SUM(AT161:AT164,AT170:AT171),"HIBA!")</f>
        <v>0</v>
      </c>
      <c r="AU172" s="101">
        <f>SUM(AU161:AU164,AU170:AU171)</f>
        <v>0</v>
      </c>
      <c r="AV172" s="102">
        <f>SUM(AV161:AV164,AV170:AV171)</f>
        <v>0</v>
      </c>
      <c r="AW172" s="102">
        <f>SUM(AW161:AW164,AW170:AW171)</f>
        <v>0</v>
      </c>
      <c r="AX172" s="103">
        <f>IF((SUM(AT172:AW172))=SUM(AX161:AX164,AX170:AX171),SUM(AX161:AX164,AX170:AX171),"HIBA!")</f>
        <v>0</v>
      </c>
    </row>
    <row r="173" spans="1:50" s="50" customFormat="1" ht="24.9" hidden="1" customHeight="1" x14ac:dyDescent="0.3">
      <c r="A173" s="10" t="s">
        <v>138</v>
      </c>
      <c r="B173" s="9" t="s">
        <v>137</v>
      </c>
      <c r="C173" s="92"/>
      <c r="D173" s="93"/>
      <c r="E173" s="93"/>
      <c r="F173" s="94">
        <f t="shared" ref="F173:F183" si="153">SUM(C173:E173)</f>
        <v>0</v>
      </c>
      <c r="G173" s="92"/>
      <c r="H173" s="93"/>
      <c r="I173" s="93"/>
      <c r="J173" s="94">
        <f t="shared" ref="J173:J183" si="154">SUM(F173:I173)</f>
        <v>0</v>
      </c>
      <c r="K173" s="92"/>
      <c r="L173" s="93"/>
      <c r="M173" s="93"/>
      <c r="N173" s="94">
        <f t="shared" ref="N173:N183" si="155">SUM(J173:M173)</f>
        <v>0</v>
      </c>
      <c r="O173" s="92"/>
      <c r="P173" s="93"/>
      <c r="Q173" s="93"/>
      <c r="R173" s="94">
        <f t="shared" ref="R173:R183" si="156">SUM(N173:Q173)</f>
        <v>0</v>
      </c>
      <c r="S173" s="92"/>
      <c r="T173" s="93"/>
      <c r="U173" s="93"/>
      <c r="V173" s="94">
        <f t="shared" ref="V173:V183" si="157">SUM(R173:U173)</f>
        <v>0</v>
      </c>
      <c r="W173" s="92"/>
      <c r="X173" s="93"/>
      <c r="Y173" s="93"/>
      <c r="Z173" s="94">
        <f t="shared" ref="Z173:Z183" si="158">SUM(V173:Y173)</f>
        <v>0</v>
      </c>
      <c r="AA173" s="92"/>
      <c r="AB173" s="93"/>
      <c r="AC173" s="93"/>
      <c r="AD173" s="94">
        <f t="shared" ref="AD173:AD183" si="159">SUM(Z173:AC173)</f>
        <v>0</v>
      </c>
      <c r="AE173" s="92"/>
      <c r="AF173" s="93"/>
      <c r="AG173" s="93"/>
      <c r="AH173" s="94">
        <f t="shared" ref="AH173:AH183" si="160">SUM(AD173:AG173)</f>
        <v>0</v>
      </c>
      <c r="AI173" s="92"/>
      <c r="AJ173" s="93"/>
      <c r="AK173" s="93"/>
      <c r="AL173" s="94">
        <f t="shared" ref="AL173:AL183" si="161">SUM(AH173:AK173)</f>
        <v>0</v>
      </c>
      <c r="AM173" s="92"/>
      <c r="AN173" s="93"/>
      <c r="AO173" s="93"/>
      <c r="AP173" s="94">
        <f t="shared" ref="AP173:AP183" si="162">SUM(AL173:AO173)</f>
        <v>0</v>
      </c>
      <c r="AQ173" s="92"/>
      <c r="AR173" s="93"/>
      <c r="AS173" s="93"/>
      <c r="AT173" s="94">
        <f t="shared" ref="AT173:AT183" si="163">SUM(AP173:AS173)</f>
        <v>0</v>
      </c>
      <c r="AU173" s="92"/>
      <c r="AV173" s="93"/>
      <c r="AW173" s="93"/>
      <c r="AX173" s="94">
        <f t="shared" ref="AX173:AX183" si="164">SUM(AT173:AW173)</f>
        <v>0</v>
      </c>
    </row>
    <row r="174" spans="1:50" s="50" customFormat="1" ht="24.9" customHeight="1" x14ac:dyDescent="0.3">
      <c r="A174" s="10" t="s">
        <v>136</v>
      </c>
      <c r="B174" s="9" t="s">
        <v>135</v>
      </c>
      <c r="C174" s="92"/>
      <c r="D174" s="93"/>
      <c r="E174" s="93"/>
      <c r="F174" s="94">
        <f t="shared" si="153"/>
        <v>0</v>
      </c>
      <c r="G174" s="92">
        <v>0</v>
      </c>
      <c r="H174" s="93"/>
      <c r="I174" s="93"/>
      <c r="J174" s="94">
        <f t="shared" si="154"/>
        <v>0</v>
      </c>
      <c r="K174" s="92"/>
      <c r="L174" s="93"/>
      <c r="M174" s="93"/>
      <c r="N174" s="94">
        <f t="shared" si="155"/>
        <v>0</v>
      </c>
      <c r="O174" s="92"/>
      <c r="P174" s="93"/>
      <c r="Q174" s="93"/>
      <c r="R174" s="94">
        <f t="shared" si="156"/>
        <v>0</v>
      </c>
      <c r="S174" s="92"/>
      <c r="T174" s="93"/>
      <c r="U174" s="93"/>
      <c r="V174" s="94">
        <f t="shared" si="157"/>
        <v>0</v>
      </c>
      <c r="W174" s="92"/>
      <c r="X174" s="93"/>
      <c r="Y174" s="93"/>
      <c r="Z174" s="94">
        <f t="shared" si="158"/>
        <v>0</v>
      </c>
      <c r="AA174" s="92"/>
      <c r="AB174" s="93"/>
      <c r="AC174" s="93"/>
      <c r="AD174" s="94">
        <f t="shared" si="159"/>
        <v>0</v>
      </c>
      <c r="AE174" s="92"/>
      <c r="AF174" s="93"/>
      <c r="AG174" s="93"/>
      <c r="AH174" s="94">
        <f t="shared" si="160"/>
        <v>0</v>
      </c>
      <c r="AI174" s="92"/>
      <c r="AJ174" s="93"/>
      <c r="AK174" s="93"/>
      <c r="AL174" s="94">
        <f t="shared" si="161"/>
        <v>0</v>
      </c>
      <c r="AM174" s="92"/>
      <c r="AN174" s="93"/>
      <c r="AO174" s="93"/>
      <c r="AP174" s="94">
        <f t="shared" si="162"/>
        <v>0</v>
      </c>
      <c r="AQ174" s="92"/>
      <c r="AR174" s="93"/>
      <c r="AS174" s="93"/>
      <c r="AT174" s="94">
        <f t="shared" si="163"/>
        <v>0</v>
      </c>
      <c r="AU174" s="92"/>
      <c r="AV174" s="93"/>
      <c r="AW174" s="93"/>
      <c r="AX174" s="94">
        <f t="shared" si="164"/>
        <v>0</v>
      </c>
    </row>
    <row r="175" spans="1:50" s="50" customFormat="1" ht="24.9" hidden="1" customHeight="1" x14ac:dyDescent="0.3">
      <c r="A175" s="10" t="s">
        <v>134</v>
      </c>
      <c r="B175" s="9" t="s">
        <v>133</v>
      </c>
      <c r="C175" s="92"/>
      <c r="D175" s="93"/>
      <c r="E175" s="93"/>
      <c r="F175" s="94">
        <f t="shared" si="153"/>
        <v>0</v>
      </c>
      <c r="G175" s="92"/>
      <c r="H175" s="93"/>
      <c r="I175" s="93"/>
      <c r="J175" s="94">
        <f t="shared" si="154"/>
        <v>0</v>
      </c>
      <c r="K175" s="92"/>
      <c r="L175" s="93"/>
      <c r="M175" s="93"/>
      <c r="N175" s="94">
        <f t="shared" si="155"/>
        <v>0</v>
      </c>
      <c r="O175" s="92"/>
      <c r="P175" s="93"/>
      <c r="Q175" s="93"/>
      <c r="R175" s="94">
        <f t="shared" si="156"/>
        <v>0</v>
      </c>
      <c r="S175" s="92"/>
      <c r="T175" s="93"/>
      <c r="U175" s="93"/>
      <c r="V175" s="94">
        <f t="shared" si="157"/>
        <v>0</v>
      </c>
      <c r="W175" s="92"/>
      <c r="X175" s="93"/>
      <c r="Y175" s="93"/>
      <c r="Z175" s="94">
        <f t="shared" si="158"/>
        <v>0</v>
      </c>
      <c r="AA175" s="92"/>
      <c r="AB175" s="93"/>
      <c r="AC175" s="93"/>
      <c r="AD175" s="94">
        <f t="shared" si="159"/>
        <v>0</v>
      </c>
      <c r="AE175" s="92"/>
      <c r="AF175" s="93"/>
      <c r="AG175" s="93"/>
      <c r="AH175" s="94">
        <f t="shared" si="160"/>
        <v>0</v>
      </c>
      <c r="AI175" s="92"/>
      <c r="AJ175" s="93"/>
      <c r="AK175" s="93"/>
      <c r="AL175" s="94">
        <f t="shared" si="161"/>
        <v>0</v>
      </c>
      <c r="AM175" s="92"/>
      <c r="AN175" s="93"/>
      <c r="AO175" s="93"/>
      <c r="AP175" s="94">
        <f t="shared" si="162"/>
        <v>0</v>
      </c>
      <c r="AQ175" s="92"/>
      <c r="AR175" s="93"/>
      <c r="AS175" s="93"/>
      <c r="AT175" s="94">
        <f t="shared" si="163"/>
        <v>0</v>
      </c>
      <c r="AU175" s="92"/>
      <c r="AV175" s="93"/>
      <c r="AW175" s="93"/>
      <c r="AX175" s="94">
        <f t="shared" si="164"/>
        <v>0</v>
      </c>
    </row>
    <row r="176" spans="1:50" s="50" customFormat="1" ht="24.9" hidden="1" customHeight="1" x14ac:dyDescent="0.3">
      <c r="A176" s="10" t="s">
        <v>132</v>
      </c>
      <c r="B176" s="9" t="s">
        <v>131</v>
      </c>
      <c r="C176" s="92"/>
      <c r="D176" s="93"/>
      <c r="E176" s="93"/>
      <c r="F176" s="94">
        <f t="shared" si="153"/>
        <v>0</v>
      </c>
      <c r="G176" s="92"/>
      <c r="H176" s="93"/>
      <c r="I176" s="93"/>
      <c r="J176" s="94">
        <f t="shared" si="154"/>
        <v>0</v>
      </c>
      <c r="K176" s="92"/>
      <c r="L176" s="93"/>
      <c r="M176" s="93"/>
      <c r="N176" s="94">
        <f t="shared" si="155"/>
        <v>0</v>
      </c>
      <c r="O176" s="92"/>
      <c r="P176" s="93"/>
      <c r="Q176" s="93"/>
      <c r="R176" s="94">
        <f t="shared" si="156"/>
        <v>0</v>
      </c>
      <c r="S176" s="92"/>
      <c r="T176" s="93"/>
      <c r="U176" s="93"/>
      <c r="V176" s="94">
        <f t="shared" si="157"/>
        <v>0</v>
      </c>
      <c r="W176" s="92"/>
      <c r="X176" s="93"/>
      <c r="Y176" s="93"/>
      <c r="Z176" s="94">
        <f t="shared" si="158"/>
        <v>0</v>
      </c>
      <c r="AA176" s="92"/>
      <c r="AB176" s="93"/>
      <c r="AC176" s="93"/>
      <c r="AD176" s="94">
        <f t="shared" si="159"/>
        <v>0</v>
      </c>
      <c r="AE176" s="92"/>
      <c r="AF176" s="93"/>
      <c r="AG176" s="93"/>
      <c r="AH176" s="94">
        <f t="shared" si="160"/>
        <v>0</v>
      </c>
      <c r="AI176" s="92"/>
      <c r="AJ176" s="93"/>
      <c r="AK176" s="93"/>
      <c r="AL176" s="94">
        <f t="shared" si="161"/>
        <v>0</v>
      </c>
      <c r="AM176" s="92"/>
      <c r="AN176" s="93"/>
      <c r="AO176" s="93"/>
      <c r="AP176" s="94">
        <f t="shared" si="162"/>
        <v>0</v>
      </c>
      <c r="AQ176" s="92"/>
      <c r="AR176" s="93"/>
      <c r="AS176" s="93"/>
      <c r="AT176" s="94">
        <f t="shared" si="163"/>
        <v>0</v>
      </c>
      <c r="AU176" s="92"/>
      <c r="AV176" s="93"/>
      <c r="AW176" s="93"/>
      <c r="AX176" s="94">
        <f t="shared" si="164"/>
        <v>0</v>
      </c>
    </row>
    <row r="177" spans="1:50" s="50" customFormat="1" ht="24.9" hidden="1" customHeight="1" x14ac:dyDescent="0.3">
      <c r="A177" s="10" t="s">
        <v>130</v>
      </c>
      <c r="B177" s="9" t="s">
        <v>129</v>
      </c>
      <c r="C177" s="92"/>
      <c r="D177" s="93"/>
      <c r="E177" s="93"/>
      <c r="F177" s="94">
        <f t="shared" si="153"/>
        <v>0</v>
      </c>
      <c r="G177" s="92"/>
      <c r="H177" s="93"/>
      <c r="I177" s="93"/>
      <c r="J177" s="94">
        <f t="shared" si="154"/>
        <v>0</v>
      </c>
      <c r="K177" s="92"/>
      <c r="L177" s="93"/>
      <c r="M177" s="93"/>
      <c r="N177" s="94">
        <f t="shared" si="155"/>
        <v>0</v>
      </c>
      <c r="O177" s="92"/>
      <c r="P177" s="93"/>
      <c r="Q177" s="93"/>
      <c r="R177" s="94">
        <f t="shared" si="156"/>
        <v>0</v>
      </c>
      <c r="S177" s="92"/>
      <c r="T177" s="93"/>
      <c r="U177" s="93"/>
      <c r="V177" s="94">
        <f t="shared" si="157"/>
        <v>0</v>
      </c>
      <c r="W177" s="92"/>
      <c r="X177" s="93"/>
      <c r="Y177" s="93"/>
      <c r="Z177" s="94">
        <f t="shared" si="158"/>
        <v>0</v>
      </c>
      <c r="AA177" s="92"/>
      <c r="AB177" s="93"/>
      <c r="AC177" s="93"/>
      <c r="AD177" s="94">
        <f t="shared" si="159"/>
        <v>0</v>
      </c>
      <c r="AE177" s="92"/>
      <c r="AF177" s="93"/>
      <c r="AG177" s="93"/>
      <c r="AH177" s="94">
        <f t="shared" si="160"/>
        <v>0</v>
      </c>
      <c r="AI177" s="92"/>
      <c r="AJ177" s="93"/>
      <c r="AK177" s="93"/>
      <c r="AL177" s="94">
        <f t="shared" si="161"/>
        <v>0</v>
      </c>
      <c r="AM177" s="92"/>
      <c r="AN177" s="93"/>
      <c r="AO177" s="93"/>
      <c r="AP177" s="94">
        <f t="shared" si="162"/>
        <v>0</v>
      </c>
      <c r="AQ177" s="92"/>
      <c r="AR177" s="93"/>
      <c r="AS177" s="93"/>
      <c r="AT177" s="94">
        <f t="shared" si="163"/>
        <v>0</v>
      </c>
      <c r="AU177" s="92"/>
      <c r="AV177" s="93"/>
      <c r="AW177" s="93"/>
      <c r="AX177" s="94">
        <f t="shared" si="164"/>
        <v>0</v>
      </c>
    </row>
    <row r="178" spans="1:50" s="50" customFormat="1" ht="24.9" hidden="1" customHeight="1" x14ac:dyDescent="0.3">
      <c r="A178" s="10" t="s">
        <v>128</v>
      </c>
      <c r="B178" s="9" t="s">
        <v>127</v>
      </c>
      <c r="C178" s="92"/>
      <c r="D178" s="93"/>
      <c r="E178" s="93"/>
      <c r="F178" s="94">
        <f t="shared" si="153"/>
        <v>0</v>
      </c>
      <c r="G178" s="92"/>
      <c r="H178" s="93"/>
      <c r="I178" s="93"/>
      <c r="J178" s="94">
        <f t="shared" si="154"/>
        <v>0</v>
      </c>
      <c r="K178" s="92"/>
      <c r="L178" s="93"/>
      <c r="M178" s="93"/>
      <c r="N178" s="94">
        <f t="shared" si="155"/>
        <v>0</v>
      </c>
      <c r="O178" s="92"/>
      <c r="P178" s="93"/>
      <c r="Q178" s="93"/>
      <c r="R178" s="94">
        <f t="shared" si="156"/>
        <v>0</v>
      </c>
      <c r="S178" s="92"/>
      <c r="T178" s="93"/>
      <c r="U178" s="93"/>
      <c r="V178" s="94">
        <f t="shared" si="157"/>
        <v>0</v>
      </c>
      <c r="W178" s="92"/>
      <c r="X178" s="93"/>
      <c r="Y178" s="93"/>
      <c r="Z178" s="94">
        <f t="shared" si="158"/>
        <v>0</v>
      </c>
      <c r="AA178" s="92"/>
      <c r="AB178" s="93"/>
      <c r="AC178" s="93"/>
      <c r="AD178" s="94">
        <f t="shared" si="159"/>
        <v>0</v>
      </c>
      <c r="AE178" s="92"/>
      <c r="AF178" s="93"/>
      <c r="AG178" s="93"/>
      <c r="AH178" s="94">
        <f t="shared" si="160"/>
        <v>0</v>
      </c>
      <c r="AI178" s="92"/>
      <c r="AJ178" s="93"/>
      <c r="AK178" s="93"/>
      <c r="AL178" s="94">
        <f t="shared" si="161"/>
        <v>0</v>
      </c>
      <c r="AM178" s="92"/>
      <c r="AN178" s="93"/>
      <c r="AO178" s="93"/>
      <c r="AP178" s="94">
        <f t="shared" si="162"/>
        <v>0</v>
      </c>
      <c r="AQ178" s="92"/>
      <c r="AR178" s="93"/>
      <c r="AS178" s="93"/>
      <c r="AT178" s="94">
        <f t="shared" si="163"/>
        <v>0</v>
      </c>
      <c r="AU178" s="92"/>
      <c r="AV178" s="93"/>
      <c r="AW178" s="93"/>
      <c r="AX178" s="94">
        <f t="shared" si="164"/>
        <v>0</v>
      </c>
    </row>
    <row r="179" spans="1:50" s="50" customFormat="1" ht="24.9" hidden="1" customHeight="1" x14ac:dyDescent="0.3">
      <c r="A179" s="10" t="s">
        <v>126</v>
      </c>
      <c r="B179" s="9" t="s">
        <v>125</v>
      </c>
      <c r="C179" s="92"/>
      <c r="D179" s="93"/>
      <c r="E179" s="93"/>
      <c r="F179" s="94">
        <f t="shared" si="153"/>
        <v>0</v>
      </c>
      <c r="G179" s="92"/>
      <c r="H179" s="93"/>
      <c r="I179" s="93"/>
      <c r="J179" s="94">
        <f t="shared" si="154"/>
        <v>0</v>
      </c>
      <c r="K179" s="92"/>
      <c r="L179" s="93"/>
      <c r="M179" s="93"/>
      <c r="N179" s="94">
        <f t="shared" si="155"/>
        <v>0</v>
      </c>
      <c r="O179" s="92"/>
      <c r="P179" s="93"/>
      <c r="Q179" s="93"/>
      <c r="R179" s="94">
        <f t="shared" si="156"/>
        <v>0</v>
      </c>
      <c r="S179" s="92"/>
      <c r="T179" s="93"/>
      <c r="U179" s="93"/>
      <c r="V179" s="94">
        <f t="shared" si="157"/>
        <v>0</v>
      </c>
      <c r="W179" s="92"/>
      <c r="X179" s="93"/>
      <c r="Y179" s="93"/>
      <c r="Z179" s="94">
        <f t="shared" si="158"/>
        <v>0</v>
      </c>
      <c r="AA179" s="92"/>
      <c r="AB179" s="93"/>
      <c r="AC179" s="93"/>
      <c r="AD179" s="94">
        <f t="shared" si="159"/>
        <v>0</v>
      </c>
      <c r="AE179" s="92"/>
      <c r="AF179" s="93"/>
      <c r="AG179" s="93"/>
      <c r="AH179" s="94">
        <f t="shared" si="160"/>
        <v>0</v>
      </c>
      <c r="AI179" s="92"/>
      <c r="AJ179" s="93"/>
      <c r="AK179" s="93"/>
      <c r="AL179" s="94">
        <f t="shared" si="161"/>
        <v>0</v>
      </c>
      <c r="AM179" s="92"/>
      <c r="AN179" s="93"/>
      <c r="AO179" s="93"/>
      <c r="AP179" s="94">
        <f t="shared" si="162"/>
        <v>0</v>
      </c>
      <c r="AQ179" s="92"/>
      <c r="AR179" s="93"/>
      <c r="AS179" s="93"/>
      <c r="AT179" s="94">
        <f t="shared" si="163"/>
        <v>0</v>
      </c>
      <c r="AU179" s="92"/>
      <c r="AV179" s="93"/>
      <c r="AW179" s="93"/>
      <c r="AX179" s="94">
        <f t="shared" si="164"/>
        <v>0</v>
      </c>
    </row>
    <row r="180" spans="1:50" s="50" customFormat="1" ht="24.9" hidden="1" customHeight="1" x14ac:dyDescent="0.3">
      <c r="A180" s="10" t="s">
        <v>124</v>
      </c>
      <c r="B180" s="9" t="s">
        <v>123</v>
      </c>
      <c r="C180" s="92"/>
      <c r="D180" s="93"/>
      <c r="E180" s="93"/>
      <c r="F180" s="94">
        <f t="shared" si="153"/>
        <v>0</v>
      </c>
      <c r="G180" s="92"/>
      <c r="H180" s="93"/>
      <c r="I180" s="93"/>
      <c r="J180" s="94">
        <f t="shared" si="154"/>
        <v>0</v>
      </c>
      <c r="K180" s="92"/>
      <c r="L180" s="93"/>
      <c r="M180" s="93"/>
      <c r="N180" s="94">
        <f t="shared" si="155"/>
        <v>0</v>
      </c>
      <c r="O180" s="92"/>
      <c r="P180" s="93"/>
      <c r="Q180" s="93"/>
      <c r="R180" s="94">
        <f t="shared" si="156"/>
        <v>0</v>
      </c>
      <c r="S180" s="92"/>
      <c r="T180" s="93"/>
      <c r="U180" s="93"/>
      <c r="V180" s="94">
        <f t="shared" si="157"/>
        <v>0</v>
      </c>
      <c r="W180" s="92"/>
      <c r="X180" s="93"/>
      <c r="Y180" s="93"/>
      <c r="Z180" s="94">
        <f t="shared" si="158"/>
        <v>0</v>
      </c>
      <c r="AA180" s="92"/>
      <c r="AB180" s="93"/>
      <c r="AC180" s="93"/>
      <c r="AD180" s="94">
        <f t="shared" si="159"/>
        <v>0</v>
      </c>
      <c r="AE180" s="92"/>
      <c r="AF180" s="93"/>
      <c r="AG180" s="93"/>
      <c r="AH180" s="94">
        <f t="shared" si="160"/>
        <v>0</v>
      </c>
      <c r="AI180" s="92"/>
      <c r="AJ180" s="93"/>
      <c r="AK180" s="93"/>
      <c r="AL180" s="94">
        <f t="shared" si="161"/>
        <v>0</v>
      </c>
      <c r="AM180" s="92"/>
      <c r="AN180" s="93"/>
      <c r="AO180" s="93"/>
      <c r="AP180" s="94">
        <f t="shared" si="162"/>
        <v>0</v>
      </c>
      <c r="AQ180" s="92"/>
      <c r="AR180" s="93"/>
      <c r="AS180" s="93"/>
      <c r="AT180" s="94">
        <f t="shared" si="163"/>
        <v>0</v>
      </c>
      <c r="AU180" s="92"/>
      <c r="AV180" s="93"/>
      <c r="AW180" s="93"/>
      <c r="AX180" s="94">
        <f t="shared" si="164"/>
        <v>0</v>
      </c>
    </row>
    <row r="181" spans="1:50" s="50" customFormat="1" ht="24.9" hidden="1" customHeight="1" x14ac:dyDescent="0.3">
      <c r="A181" s="10" t="s">
        <v>122</v>
      </c>
      <c r="B181" s="9" t="s">
        <v>121</v>
      </c>
      <c r="C181" s="92"/>
      <c r="D181" s="93"/>
      <c r="E181" s="93"/>
      <c r="F181" s="94">
        <f t="shared" si="153"/>
        <v>0</v>
      </c>
      <c r="G181" s="92"/>
      <c r="H181" s="93"/>
      <c r="I181" s="93"/>
      <c r="J181" s="94">
        <f t="shared" si="154"/>
        <v>0</v>
      </c>
      <c r="K181" s="92"/>
      <c r="L181" s="93"/>
      <c r="M181" s="93"/>
      <c r="N181" s="94">
        <f t="shared" si="155"/>
        <v>0</v>
      </c>
      <c r="O181" s="92"/>
      <c r="P181" s="93"/>
      <c r="Q181" s="93"/>
      <c r="R181" s="94">
        <f t="shared" si="156"/>
        <v>0</v>
      </c>
      <c r="S181" s="92"/>
      <c r="T181" s="93"/>
      <c r="U181" s="93"/>
      <c r="V181" s="94">
        <f t="shared" si="157"/>
        <v>0</v>
      </c>
      <c r="W181" s="92"/>
      <c r="X181" s="93"/>
      <c r="Y181" s="93"/>
      <c r="Z181" s="94">
        <f t="shared" si="158"/>
        <v>0</v>
      </c>
      <c r="AA181" s="92"/>
      <c r="AB181" s="93"/>
      <c r="AC181" s="93"/>
      <c r="AD181" s="94">
        <f t="shared" si="159"/>
        <v>0</v>
      </c>
      <c r="AE181" s="92"/>
      <c r="AF181" s="93"/>
      <c r="AG181" s="93"/>
      <c r="AH181" s="94">
        <f t="shared" si="160"/>
        <v>0</v>
      </c>
      <c r="AI181" s="92"/>
      <c r="AJ181" s="93"/>
      <c r="AK181" s="93"/>
      <c r="AL181" s="94">
        <f t="shared" si="161"/>
        <v>0</v>
      </c>
      <c r="AM181" s="92"/>
      <c r="AN181" s="93"/>
      <c r="AO181" s="93"/>
      <c r="AP181" s="94">
        <f t="shared" si="162"/>
        <v>0</v>
      </c>
      <c r="AQ181" s="92"/>
      <c r="AR181" s="93"/>
      <c r="AS181" s="93"/>
      <c r="AT181" s="94">
        <f t="shared" si="163"/>
        <v>0</v>
      </c>
      <c r="AU181" s="92"/>
      <c r="AV181" s="93"/>
      <c r="AW181" s="93"/>
      <c r="AX181" s="94">
        <f t="shared" si="164"/>
        <v>0</v>
      </c>
    </row>
    <row r="182" spans="1:50" s="50" customFormat="1" ht="24.9" hidden="1" customHeight="1" x14ac:dyDescent="0.3">
      <c r="A182" s="10" t="s">
        <v>120</v>
      </c>
      <c r="B182" s="9" t="s">
        <v>119</v>
      </c>
      <c r="C182" s="92"/>
      <c r="D182" s="93"/>
      <c r="E182" s="93"/>
      <c r="F182" s="94">
        <f t="shared" si="153"/>
        <v>0</v>
      </c>
      <c r="G182" s="92"/>
      <c r="H182" s="93"/>
      <c r="I182" s="93"/>
      <c r="J182" s="94">
        <f t="shared" si="154"/>
        <v>0</v>
      </c>
      <c r="K182" s="92"/>
      <c r="L182" s="93"/>
      <c r="M182" s="93"/>
      <c r="N182" s="94">
        <f t="shared" si="155"/>
        <v>0</v>
      </c>
      <c r="O182" s="92"/>
      <c r="P182" s="93"/>
      <c r="Q182" s="93"/>
      <c r="R182" s="94">
        <f t="shared" si="156"/>
        <v>0</v>
      </c>
      <c r="S182" s="92"/>
      <c r="T182" s="93"/>
      <c r="U182" s="93"/>
      <c r="V182" s="94">
        <f t="shared" si="157"/>
        <v>0</v>
      </c>
      <c r="W182" s="92"/>
      <c r="X182" s="93"/>
      <c r="Y182" s="93"/>
      <c r="Z182" s="94">
        <f t="shared" si="158"/>
        <v>0</v>
      </c>
      <c r="AA182" s="92"/>
      <c r="AB182" s="93"/>
      <c r="AC182" s="93"/>
      <c r="AD182" s="94">
        <f t="shared" si="159"/>
        <v>0</v>
      </c>
      <c r="AE182" s="92"/>
      <c r="AF182" s="93"/>
      <c r="AG182" s="93"/>
      <c r="AH182" s="94">
        <f t="shared" si="160"/>
        <v>0</v>
      </c>
      <c r="AI182" s="92"/>
      <c r="AJ182" s="93"/>
      <c r="AK182" s="93"/>
      <c r="AL182" s="94">
        <f t="shared" si="161"/>
        <v>0</v>
      </c>
      <c r="AM182" s="92"/>
      <c r="AN182" s="93"/>
      <c r="AO182" s="93"/>
      <c r="AP182" s="94">
        <f t="shared" si="162"/>
        <v>0</v>
      </c>
      <c r="AQ182" s="92"/>
      <c r="AR182" s="93"/>
      <c r="AS182" s="93"/>
      <c r="AT182" s="94">
        <f t="shared" si="163"/>
        <v>0</v>
      </c>
      <c r="AU182" s="92"/>
      <c r="AV182" s="93"/>
      <c r="AW182" s="93"/>
      <c r="AX182" s="94">
        <f t="shared" si="164"/>
        <v>0</v>
      </c>
    </row>
    <row r="183" spans="1:50" s="50" customFormat="1" ht="24.9" customHeight="1" x14ac:dyDescent="0.3">
      <c r="A183" s="10" t="s">
        <v>118</v>
      </c>
      <c r="B183" s="9" t="s">
        <v>117</v>
      </c>
      <c r="C183" s="92"/>
      <c r="D183" s="93"/>
      <c r="E183" s="93"/>
      <c r="F183" s="94">
        <f t="shared" si="153"/>
        <v>0</v>
      </c>
      <c r="G183" s="92"/>
      <c r="H183" s="93"/>
      <c r="I183" s="93"/>
      <c r="J183" s="94">
        <f t="shared" si="154"/>
        <v>0</v>
      </c>
      <c r="K183" s="92"/>
      <c r="L183" s="93"/>
      <c r="M183" s="93"/>
      <c r="N183" s="94">
        <f t="shared" si="155"/>
        <v>0</v>
      </c>
      <c r="O183" s="92"/>
      <c r="P183" s="93"/>
      <c r="Q183" s="93"/>
      <c r="R183" s="94">
        <f t="shared" si="156"/>
        <v>0</v>
      </c>
      <c r="S183" s="92"/>
      <c r="T183" s="93"/>
      <c r="U183" s="93"/>
      <c r="V183" s="94">
        <f t="shared" si="157"/>
        <v>0</v>
      </c>
      <c r="W183" s="92"/>
      <c r="X183" s="93"/>
      <c r="Y183" s="93"/>
      <c r="Z183" s="94">
        <f t="shared" si="158"/>
        <v>0</v>
      </c>
      <c r="AA183" s="92"/>
      <c r="AB183" s="93"/>
      <c r="AC183" s="93"/>
      <c r="AD183" s="94">
        <f t="shared" si="159"/>
        <v>0</v>
      </c>
      <c r="AE183" s="92"/>
      <c r="AF183" s="93"/>
      <c r="AG183" s="93"/>
      <c r="AH183" s="94">
        <f t="shared" si="160"/>
        <v>0</v>
      </c>
      <c r="AI183" s="92"/>
      <c r="AJ183" s="93"/>
      <c r="AK183" s="93"/>
      <c r="AL183" s="94">
        <f t="shared" si="161"/>
        <v>0</v>
      </c>
      <c r="AM183" s="92"/>
      <c r="AN183" s="93"/>
      <c r="AO183" s="93"/>
      <c r="AP183" s="94">
        <f t="shared" si="162"/>
        <v>0</v>
      </c>
      <c r="AQ183" s="92"/>
      <c r="AR183" s="93"/>
      <c r="AS183" s="93"/>
      <c r="AT183" s="94">
        <f t="shared" si="163"/>
        <v>0</v>
      </c>
      <c r="AU183" s="92"/>
      <c r="AV183" s="93"/>
      <c r="AW183" s="93"/>
      <c r="AX183" s="94">
        <f t="shared" si="164"/>
        <v>0</v>
      </c>
    </row>
    <row r="184" spans="1:50" s="60" customFormat="1" ht="30" customHeight="1" x14ac:dyDescent="0.3">
      <c r="A184" s="4" t="s">
        <v>116</v>
      </c>
      <c r="B184" s="3" t="s">
        <v>115</v>
      </c>
      <c r="C184" s="101">
        <f>SUM(C173:C183)</f>
        <v>0</v>
      </c>
      <c r="D184" s="102">
        <f>SUM(D173:D183)</f>
        <v>0</v>
      </c>
      <c r="E184" s="102">
        <f>SUM(E173:E183)</f>
        <v>0</v>
      </c>
      <c r="F184" s="103">
        <f>IF((SUM(C184:E184))=SUM(F173:F183),SUM(F173:F183),"HIBA!")</f>
        <v>0</v>
      </c>
      <c r="G184" s="101">
        <f>SUM(G173:G183)</f>
        <v>0</v>
      </c>
      <c r="H184" s="102">
        <f>SUM(H173:H183)</f>
        <v>0</v>
      </c>
      <c r="I184" s="102">
        <f>SUM(I173:I183)</f>
        <v>0</v>
      </c>
      <c r="J184" s="103">
        <f>IF((SUM(F184:I184))=SUM(J173:J183),SUM(J173:J183),"HIBA!")</f>
        <v>0</v>
      </c>
      <c r="K184" s="101">
        <f>SUM(K173:K183)</f>
        <v>0</v>
      </c>
      <c r="L184" s="102">
        <f>SUM(L173:L183)</f>
        <v>0</v>
      </c>
      <c r="M184" s="102">
        <f>SUM(M173:M183)</f>
        <v>0</v>
      </c>
      <c r="N184" s="103">
        <f>IF((SUM(J184:M184))=SUM(N173:N183),SUM(N173:N183),"HIBA!")</f>
        <v>0</v>
      </c>
      <c r="O184" s="101">
        <f>SUM(O173:O183)</f>
        <v>0</v>
      </c>
      <c r="P184" s="102">
        <f>SUM(P173:P183)</f>
        <v>0</v>
      </c>
      <c r="Q184" s="102">
        <f>SUM(Q173:Q183)</f>
        <v>0</v>
      </c>
      <c r="R184" s="103">
        <f>IF((SUM(N184:Q184))=SUM(R173:R183),SUM(R173:R183),"HIBA!")</f>
        <v>0</v>
      </c>
      <c r="S184" s="101">
        <f>SUM(S173:S183)</f>
        <v>0</v>
      </c>
      <c r="T184" s="102">
        <f>SUM(T173:T183)</f>
        <v>0</v>
      </c>
      <c r="U184" s="102">
        <f>SUM(U173:U183)</f>
        <v>0</v>
      </c>
      <c r="V184" s="103">
        <f>IF((SUM(R184:U184))=SUM(V173:V183),SUM(V173:V183),"HIBA!")</f>
        <v>0</v>
      </c>
      <c r="W184" s="101">
        <f>SUM(W173:W183)</f>
        <v>0</v>
      </c>
      <c r="X184" s="102">
        <f>SUM(X173:X183)</f>
        <v>0</v>
      </c>
      <c r="Y184" s="102">
        <f>SUM(Y173:Y183)</f>
        <v>0</v>
      </c>
      <c r="Z184" s="103">
        <f>IF((SUM(V184:Y184))=SUM(Z173:Z183),SUM(Z173:Z183),"HIBA!")</f>
        <v>0</v>
      </c>
      <c r="AA184" s="101">
        <f>SUM(AA173:AA183)</f>
        <v>0</v>
      </c>
      <c r="AB184" s="102">
        <f>SUM(AB173:AB183)</f>
        <v>0</v>
      </c>
      <c r="AC184" s="102">
        <f>SUM(AC173:AC183)</f>
        <v>0</v>
      </c>
      <c r="AD184" s="103">
        <f>IF((SUM(Z184:AC184))=SUM(AD173:AD183),SUM(AD173:AD183),"HIBA!")</f>
        <v>0</v>
      </c>
      <c r="AE184" s="101">
        <f>SUM(AE173:AE183)</f>
        <v>0</v>
      </c>
      <c r="AF184" s="102">
        <f>SUM(AF173:AF183)</f>
        <v>0</v>
      </c>
      <c r="AG184" s="102">
        <f>SUM(AG173:AG183)</f>
        <v>0</v>
      </c>
      <c r="AH184" s="103">
        <f>IF((SUM(AD184:AG184))=SUM(AH173:AH183),SUM(AH173:AH183),"HIBA!")</f>
        <v>0</v>
      </c>
      <c r="AI184" s="101">
        <f>SUM(AI173:AI183)</f>
        <v>0</v>
      </c>
      <c r="AJ184" s="102">
        <f>SUM(AJ173:AJ183)</f>
        <v>0</v>
      </c>
      <c r="AK184" s="102">
        <f>SUM(AK173:AK183)</f>
        <v>0</v>
      </c>
      <c r="AL184" s="103">
        <f>IF((SUM(AH184:AK184))=SUM(AL173:AL183),SUM(AL173:AL183),"HIBA!")</f>
        <v>0</v>
      </c>
      <c r="AM184" s="101">
        <f>SUM(AM173:AM183)</f>
        <v>0</v>
      </c>
      <c r="AN184" s="102">
        <f>SUM(AN173:AN183)</f>
        <v>0</v>
      </c>
      <c r="AO184" s="102">
        <f>SUM(AO173:AO183)</f>
        <v>0</v>
      </c>
      <c r="AP184" s="103">
        <f>IF((SUM(AL184:AO184))=SUM(AP173:AP183),SUM(AP173:AP183),"HIBA!")</f>
        <v>0</v>
      </c>
      <c r="AQ184" s="101">
        <f>SUM(AQ173:AQ183)</f>
        <v>0</v>
      </c>
      <c r="AR184" s="102">
        <f>SUM(AR173:AR183)</f>
        <v>0</v>
      </c>
      <c r="AS184" s="102">
        <f>SUM(AS173:AS183)</f>
        <v>0</v>
      </c>
      <c r="AT184" s="103">
        <f>IF((SUM(AP184:AS184))=SUM(AT173:AT183),SUM(AT173:AT183),"HIBA!")</f>
        <v>0</v>
      </c>
      <c r="AU184" s="101">
        <f>SUM(AU173:AU183)</f>
        <v>0</v>
      </c>
      <c r="AV184" s="102">
        <f>SUM(AV173:AV183)</f>
        <v>0</v>
      </c>
      <c r="AW184" s="102">
        <f>SUM(AW173:AW183)</f>
        <v>0</v>
      </c>
      <c r="AX184" s="103">
        <f>IF((SUM(AT184:AW184))=SUM(AX173:AX183),SUM(AX173:AX183),"HIBA!")</f>
        <v>0</v>
      </c>
    </row>
    <row r="185" spans="1:50" s="69" customFormat="1" ht="24.9" hidden="1" customHeight="1" x14ac:dyDescent="0.3">
      <c r="A185" s="14" t="s">
        <v>114</v>
      </c>
      <c r="B185" s="5" t="s">
        <v>113</v>
      </c>
      <c r="C185" s="99"/>
      <c r="D185" s="100"/>
      <c r="E185" s="100"/>
      <c r="F185" s="98">
        <f>SUM(C185:E185)</f>
        <v>0</v>
      </c>
      <c r="G185" s="99"/>
      <c r="H185" s="100"/>
      <c r="I185" s="100"/>
      <c r="J185" s="98">
        <f>SUM(F185:I185)</f>
        <v>0</v>
      </c>
      <c r="K185" s="99"/>
      <c r="L185" s="100"/>
      <c r="M185" s="100"/>
      <c r="N185" s="98">
        <f>SUM(J185:M185)</f>
        <v>0</v>
      </c>
      <c r="O185" s="99"/>
      <c r="P185" s="100"/>
      <c r="Q185" s="100"/>
      <c r="R185" s="98">
        <f>SUM(N185:Q185)</f>
        <v>0</v>
      </c>
      <c r="S185" s="99"/>
      <c r="T185" s="100"/>
      <c r="U185" s="100"/>
      <c r="V185" s="98">
        <f>SUM(R185:U185)</f>
        <v>0</v>
      </c>
      <c r="W185" s="99"/>
      <c r="X185" s="100"/>
      <c r="Y185" s="100"/>
      <c r="Z185" s="98">
        <f>SUM(V185:Y185)</f>
        <v>0</v>
      </c>
      <c r="AA185" s="99"/>
      <c r="AB185" s="100"/>
      <c r="AC185" s="100"/>
      <c r="AD185" s="98">
        <f>SUM(Z185:AC185)</f>
        <v>0</v>
      </c>
      <c r="AE185" s="99"/>
      <c r="AF185" s="100"/>
      <c r="AG185" s="100"/>
      <c r="AH185" s="98">
        <f>SUM(AD185:AG185)</f>
        <v>0</v>
      </c>
      <c r="AI185" s="99"/>
      <c r="AJ185" s="100"/>
      <c r="AK185" s="100"/>
      <c r="AL185" s="98">
        <f>SUM(AH185:AK185)</f>
        <v>0</v>
      </c>
      <c r="AM185" s="99"/>
      <c r="AN185" s="100"/>
      <c r="AO185" s="100"/>
      <c r="AP185" s="98">
        <f>SUM(AL185:AO185)</f>
        <v>0</v>
      </c>
      <c r="AQ185" s="99"/>
      <c r="AR185" s="100"/>
      <c r="AS185" s="100"/>
      <c r="AT185" s="98">
        <f>SUM(AP185:AS185)</f>
        <v>0</v>
      </c>
      <c r="AU185" s="99"/>
      <c r="AV185" s="100"/>
      <c r="AW185" s="100"/>
      <c r="AX185" s="98">
        <f>SUM(AT185:AW185)</f>
        <v>0</v>
      </c>
    </row>
    <row r="186" spans="1:50" s="69" customFormat="1" ht="24.9" hidden="1" customHeight="1" x14ac:dyDescent="0.3">
      <c r="A186" s="14" t="s">
        <v>112</v>
      </c>
      <c r="B186" s="5" t="s">
        <v>111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</row>
    <row r="187" spans="1:50" s="69" customFormat="1" ht="24.9" hidden="1" customHeight="1" x14ac:dyDescent="0.3">
      <c r="A187" s="14" t="s">
        <v>110</v>
      </c>
      <c r="B187" s="5" t="s">
        <v>109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</row>
    <row r="188" spans="1:50" s="69" customFormat="1" ht="24.9" hidden="1" customHeight="1" x14ac:dyDescent="0.3">
      <c r="A188" s="14" t="s">
        <v>108</v>
      </c>
      <c r="B188" s="5" t="s">
        <v>107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</row>
    <row r="189" spans="1:50" s="69" customFormat="1" ht="24.9" hidden="1" customHeight="1" x14ac:dyDescent="0.3">
      <c r="A189" s="14" t="s">
        <v>106</v>
      </c>
      <c r="B189" s="5" t="s">
        <v>105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</row>
    <row r="190" spans="1:50" s="60" customFormat="1" ht="30" hidden="1" customHeight="1" x14ac:dyDescent="0.3">
      <c r="A190" s="4" t="s">
        <v>104</v>
      </c>
      <c r="B190" s="3" t="s">
        <v>103</v>
      </c>
      <c r="C190" s="101">
        <f>SUM(C185:C189)</f>
        <v>0</v>
      </c>
      <c r="D190" s="102">
        <f>SUM(D185:D189)</f>
        <v>0</v>
      </c>
      <c r="E190" s="102">
        <f>SUM(E185:E189)</f>
        <v>0</v>
      </c>
      <c r="F190" s="103">
        <f>IF((SUM(C190:E190))=SUM(F185:F189),SUM(F185:F189),"HIBA!")</f>
        <v>0</v>
      </c>
      <c r="G190" s="101">
        <f>SUM(G185:G189)</f>
        <v>0</v>
      </c>
      <c r="H190" s="102">
        <f>SUM(H185:H189)</f>
        <v>0</v>
      </c>
      <c r="I190" s="102">
        <f>SUM(I185:I189)</f>
        <v>0</v>
      </c>
      <c r="J190" s="103">
        <f>IF((SUM(F190:I190))=SUM(J185:J189),SUM(J185:J189),"HIBA!")</f>
        <v>0</v>
      </c>
      <c r="K190" s="101">
        <f>SUM(K185:K189)</f>
        <v>0</v>
      </c>
      <c r="L190" s="102">
        <f>SUM(L185:L189)</f>
        <v>0</v>
      </c>
      <c r="M190" s="102">
        <f>SUM(M185:M189)</f>
        <v>0</v>
      </c>
      <c r="N190" s="103">
        <f>IF((SUM(J190:M190))=SUM(N185:N189),SUM(N185:N189),"HIBA!")</f>
        <v>0</v>
      </c>
      <c r="O190" s="101">
        <f>SUM(O185:O189)</f>
        <v>0</v>
      </c>
      <c r="P190" s="102">
        <f>SUM(P185:P189)</f>
        <v>0</v>
      </c>
      <c r="Q190" s="102">
        <f>SUM(Q185:Q189)</f>
        <v>0</v>
      </c>
      <c r="R190" s="103">
        <f>IF((SUM(N190:Q190))=SUM(R185:R189),SUM(R185:R189),"HIBA!")</f>
        <v>0</v>
      </c>
      <c r="S190" s="101">
        <f>SUM(S185:S189)</f>
        <v>0</v>
      </c>
      <c r="T190" s="102">
        <f>SUM(T185:T189)</f>
        <v>0</v>
      </c>
      <c r="U190" s="102">
        <f>SUM(U185:U189)</f>
        <v>0</v>
      </c>
      <c r="V190" s="103">
        <f>IF((SUM(R190:U190))=SUM(V185:V189),SUM(V185:V189),"HIBA!")</f>
        <v>0</v>
      </c>
      <c r="W190" s="101">
        <f>SUM(W185:W189)</f>
        <v>0</v>
      </c>
      <c r="X190" s="102">
        <f>SUM(X185:X189)</f>
        <v>0</v>
      </c>
      <c r="Y190" s="102">
        <f>SUM(Y185:Y189)</f>
        <v>0</v>
      </c>
      <c r="Z190" s="103">
        <f>IF((SUM(V190:Y190))=SUM(Z185:Z189),SUM(Z185:Z189),"HIBA!")</f>
        <v>0</v>
      </c>
      <c r="AA190" s="101">
        <f>SUM(AA185:AA189)</f>
        <v>0</v>
      </c>
      <c r="AB190" s="102">
        <f>SUM(AB185:AB189)</f>
        <v>0</v>
      </c>
      <c r="AC190" s="102">
        <f>SUM(AC185:AC189)</f>
        <v>0</v>
      </c>
      <c r="AD190" s="103">
        <f>IF((SUM(Z190:AC190))=SUM(AD185:AD189),SUM(AD185:AD189),"HIBA!")</f>
        <v>0</v>
      </c>
      <c r="AE190" s="101">
        <f>SUM(AE185:AE189)</f>
        <v>0</v>
      </c>
      <c r="AF190" s="102">
        <f>SUM(AF185:AF189)</f>
        <v>0</v>
      </c>
      <c r="AG190" s="102">
        <f>SUM(AG185:AG189)</f>
        <v>0</v>
      </c>
      <c r="AH190" s="103">
        <f>IF((SUM(AD190:AG190))=SUM(AH185:AH189),SUM(AH185:AH189),"HIBA!")</f>
        <v>0</v>
      </c>
      <c r="AI190" s="101">
        <f>SUM(AI185:AI189)</f>
        <v>0</v>
      </c>
      <c r="AJ190" s="102">
        <f>SUM(AJ185:AJ189)</f>
        <v>0</v>
      </c>
      <c r="AK190" s="102">
        <f>SUM(AK185:AK189)</f>
        <v>0</v>
      </c>
      <c r="AL190" s="103">
        <f>IF((SUM(AH190:AK190))=SUM(AL185:AL189),SUM(AL185:AL189),"HIBA!")</f>
        <v>0</v>
      </c>
      <c r="AM190" s="101">
        <f>SUM(AM185:AM189)</f>
        <v>0</v>
      </c>
      <c r="AN190" s="102">
        <f>SUM(AN185:AN189)</f>
        <v>0</v>
      </c>
      <c r="AO190" s="102">
        <f>SUM(AO185:AO189)</f>
        <v>0</v>
      </c>
      <c r="AP190" s="103">
        <f>IF((SUM(AL190:AO190))=SUM(AP185:AP189),SUM(AP185:AP189),"HIBA!")</f>
        <v>0</v>
      </c>
      <c r="AQ190" s="101">
        <f>SUM(AQ185:AQ189)</f>
        <v>0</v>
      </c>
      <c r="AR190" s="102">
        <f>SUM(AR185:AR189)</f>
        <v>0</v>
      </c>
      <c r="AS190" s="102">
        <f>SUM(AS185:AS189)</f>
        <v>0</v>
      </c>
      <c r="AT190" s="103">
        <f>IF((SUM(AP190:AS190))=SUM(AT185:AT189),SUM(AT185:AT189),"HIBA!")</f>
        <v>0</v>
      </c>
      <c r="AU190" s="101">
        <f>SUM(AU185:AU189)</f>
        <v>0</v>
      </c>
      <c r="AV190" s="102">
        <f>SUM(AV185:AV189)</f>
        <v>0</v>
      </c>
      <c r="AW190" s="102">
        <f>SUM(AW185:AW189)</f>
        <v>0</v>
      </c>
      <c r="AX190" s="103">
        <f>IF((SUM(AT190:AW190))=SUM(AX185:AX189),SUM(AX185:AX189),"HIBA!")</f>
        <v>0</v>
      </c>
    </row>
    <row r="191" spans="1:50" s="75" customFormat="1" ht="30" customHeight="1" x14ac:dyDescent="0.3">
      <c r="A191" s="71" t="s">
        <v>102</v>
      </c>
      <c r="B191" s="13"/>
      <c r="C191" s="104">
        <f>SUM(C184,C172,C158,C190)</f>
        <v>0</v>
      </c>
      <c r="D191" s="105">
        <f>SUM(D184,D172,D158,D190)</f>
        <v>0</v>
      </c>
      <c r="E191" s="105">
        <f>SUM(E184,E172,E158,E190)</f>
        <v>0</v>
      </c>
      <c r="F191" s="106">
        <f>IF((SUM(C191:E191))=(F158+F172+F184+F190),SUM(F158+F172+F184+F190),"HIBA!")</f>
        <v>0</v>
      </c>
      <c r="G191" s="104">
        <f>SUM(G184,G172,G158,G190)</f>
        <v>0</v>
      </c>
      <c r="H191" s="105">
        <f>SUM(H184,H172,H158,H190)</f>
        <v>0</v>
      </c>
      <c r="I191" s="105">
        <f>SUM(I184,I172,I158,I190)</f>
        <v>0</v>
      </c>
      <c r="J191" s="106">
        <f>IF((SUM(F191:I191))=(J158+J172+J184+J190),SUM(J158+J172+J184+J190),"HIBA!")</f>
        <v>0</v>
      </c>
      <c r="K191" s="104">
        <f>SUM(K184,K172,K158,K190)</f>
        <v>0</v>
      </c>
      <c r="L191" s="105">
        <f>SUM(L184,L172,L158,L190)</f>
        <v>0</v>
      </c>
      <c r="M191" s="105">
        <f>SUM(M184,M172,M158,M190)</f>
        <v>0</v>
      </c>
      <c r="N191" s="106">
        <f>IF((SUM(J191:M191))=(N158+N172+N184+N190),SUM(N158+N172+N184+N190),"HIBA!")</f>
        <v>0</v>
      </c>
      <c r="O191" s="104">
        <f>SUM(O184,O172,O158,O190)</f>
        <v>0</v>
      </c>
      <c r="P191" s="105">
        <f>SUM(P184,P172,P158,P190)</f>
        <v>0</v>
      </c>
      <c r="Q191" s="105">
        <f>SUM(Q184,Q172,Q158,Q190)</f>
        <v>0</v>
      </c>
      <c r="R191" s="106">
        <f>IF((SUM(N191:Q191))=(R158+R172+R184+R190),SUM(R158+R172+R184+R190),"HIBA!")</f>
        <v>0</v>
      </c>
      <c r="S191" s="104">
        <f>SUM(S184,S172,S158,S190)</f>
        <v>0</v>
      </c>
      <c r="T191" s="105">
        <f>SUM(T184,T172,T158,T190)</f>
        <v>0</v>
      </c>
      <c r="U191" s="105">
        <f>SUM(U184,U172,U158,U190)</f>
        <v>0</v>
      </c>
      <c r="V191" s="106">
        <f>IF((SUM(R191:U191))=(V158+V172+V184+V190),SUM(V158+V172+V184+V190),"HIBA!")</f>
        <v>0</v>
      </c>
      <c r="W191" s="104">
        <f>SUM(W184,W172,W158,W190)</f>
        <v>0</v>
      </c>
      <c r="X191" s="105">
        <f>SUM(X184,X172,X158,X190)</f>
        <v>0</v>
      </c>
      <c r="Y191" s="105">
        <f>SUM(Y184,Y172,Y158,Y190)</f>
        <v>0</v>
      </c>
      <c r="Z191" s="106">
        <f>IF((SUM(V191:Y191))=(Z158+Z172+Z184+Z190),SUM(Z158+Z172+Z184+Z190),"HIBA!")</f>
        <v>0</v>
      </c>
      <c r="AA191" s="104">
        <f>SUM(AA184,AA172,AA158,AA190)</f>
        <v>0</v>
      </c>
      <c r="AB191" s="105">
        <f>SUM(AB184,AB172,AB158,AB190)</f>
        <v>0</v>
      </c>
      <c r="AC191" s="105">
        <f>SUM(AC184,AC172,AC158,AC190)</f>
        <v>0</v>
      </c>
      <c r="AD191" s="106">
        <f>IF((SUM(Z191:AC191))=(AD158+AD172+AD184+AD190),SUM(AD158+AD172+AD184+AD190),"HIBA!")</f>
        <v>0</v>
      </c>
      <c r="AE191" s="104">
        <f>SUM(AE184,AE172,AE158,AE190)</f>
        <v>0</v>
      </c>
      <c r="AF191" s="105">
        <f>SUM(AF184,AF172,AF158,AF190)</f>
        <v>0</v>
      </c>
      <c r="AG191" s="105">
        <f>SUM(AG184,AG172,AG158,AG190)</f>
        <v>0</v>
      </c>
      <c r="AH191" s="106">
        <f>IF((SUM(AD191:AG191))=(AH158+AH172+AH184+AH190),SUM(AH158+AH172+AH184+AH190),"HIBA!")</f>
        <v>0</v>
      </c>
      <c r="AI191" s="104">
        <f>SUM(AI184,AI172,AI158,AI190)</f>
        <v>0</v>
      </c>
      <c r="AJ191" s="105">
        <f>SUM(AJ184,AJ172,AJ158,AJ190)</f>
        <v>0</v>
      </c>
      <c r="AK191" s="105">
        <f>SUM(AK184,AK172,AK158,AK190)</f>
        <v>0</v>
      </c>
      <c r="AL191" s="106">
        <f>IF((SUM(AH191:AK191))=(AL158+AL172+AL184+AL190),SUM(AL158+AL172+AL184+AL190),"HIBA!")</f>
        <v>0</v>
      </c>
      <c r="AM191" s="104">
        <f>SUM(AM184,AM172,AM158,AM190)</f>
        <v>0</v>
      </c>
      <c r="AN191" s="105">
        <f>SUM(AN184,AN172,AN158,AN190)</f>
        <v>0</v>
      </c>
      <c r="AO191" s="105">
        <f>SUM(AO184,AO172,AO158,AO190)</f>
        <v>0</v>
      </c>
      <c r="AP191" s="106">
        <f>IF((SUM(AL191:AO191))=(AP158+AP172+AP184+AP190),SUM(AP158+AP172+AP184+AP190),"HIBA!")</f>
        <v>0</v>
      </c>
      <c r="AQ191" s="104">
        <f>SUM(AQ184,AQ172,AQ158,AQ190)</f>
        <v>0</v>
      </c>
      <c r="AR191" s="105">
        <f>SUM(AR184,AR172,AR158,AR190)</f>
        <v>0</v>
      </c>
      <c r="AS191" s="105">
        <f>SUM(AS184,AS172,AS158,AS190)</f>
        <v>0</v>
      </c>
      <c r="AT191" s="106">
        <f>IF((SUM(AP191:AS191))=(AT158+AT172+AT184+AT190),SUM(AT158+AT172+AT184+AT190),"HIBA!")</f>
        <v>0</v>
      </c>
      <c r="AU191" s="104">
        <f>SUM(AU184,AU172,AU158,AU190)</f>
        <v>0</v>
      </c>
      <c r="AV191" s="105">
        <f>SUM(AV184,AV172,AV158,AV190)</f>
        <v>0</v>
      </c>
      <c r="AW191" s="105">
        <f>SUM(AW184,AW172,AW158,AW190)</f>
        <v>0</v>
      </c>
      <c r="AX191" s="106">
        <f>IF((SUM(AT191:AW191))=(AX158+AX172+AX184+AX190),SUM(AX158+AX172+AX184+AX190),"HIBA!")</f>
        <v>0</v>
      </c>
    </row>
    <row r="192" spans="1:50" s="69" customFormat="1" ht="24.9" hidden="1" customHeight="1" x14ac:dyDescent="0.3">
      <c r="A192" s="14" t="s">
        <v>101</v>
      </c>
      <c r="B192" s="5" t="s">
        <v>100</v>
      </c>
      <c r="C192" s="99"/>
      <c r="D192" s="100"/>
      <c r="E192" s="100"/>
      <c r="F192" s="98">
        <f>SUM(C192:E192)</f>
        <v>0</v>
      </c>
      <c r="G192" s="99"/>
      <c r="H192" s="100"/>
      <c r="I192" s="100"/>
      <c r="J192" s="98">
        <f>SUM(F192:I192)</f>
        <v>0</v>
      </c>
      <c r="K192" s="99"/>
      <c r="L192" s="100"/>
      <c r="M192" s="100"/>
      <c r="N192" s="98">
        <f>SUM(J192:M192)</f>
        <v>0</v>
      </c>
      <c r="O192" s="99"/>
      <c r="P192" s="100"/>
      <c r="Q192" s="100"/>
      <c r="R192" s="98">
        <f>SUM(N192:Q192)</f>
        <v>0</v>
      </c>
      <c r="S192" s="99"/>
      <c r="T192" s="100"/>
      <c r="U192" s="100"/>
      <c r="V192" s="98">
        <f>SUM(R192:U192)</f>
        <v>0</v>
      </c>
      <c r="W192" s="99"/>
      <c r="X192" s="100"/>
      <c r="Y192" s="100"/>
      <c r="Z192" s="98">
        <f>SUM(V192:Y192)</f>
        <v>0</v>
      </c>
      <c r="AA192" s="99"/>
      <c r="AB192" s="100"/>
      <c r="AC192" s="100"/>
      <c r="AD192" s="98">
        <f>SUM(Z192:AC192)</f>
        <v>0</v>
      </c>
      <c r="AE192" s="99"/>
      <c r="AF192" s="100"/>
      <c r="AG192" s="100"/>
      <c r="AH192" s="98">
        <f>SUM(AD192:AG192)</f>
        <v>0</v>
      </c>
      <c r="AI192" s="99"/>
      <c r="AJ192" s="100"/>
      <c r="AK192" s="100"/>
      <c r="AL192" s="98">
        <f>SUM(AH192:AK192)</f>
        <v>0</v>
      </c>
      <c r="AM192" s="99"/>
      <c r="AN192" s="100"/>
      <c r="AO192" s="100"/>
      <c r="AP192" s="98">
        <f>SUM(AL192:AO192)</f>
        <v>0</v>
      </c>
      <c r="AQ192" s="99"/>
      <c r="AR192" s="100"/>
      <c r="AS192" s="100"/>
      <c r="AT192" s="98">
        <f>SUM(AP192:AS192)</f>
        <v>0</v>
      </c>
      <c r="AU192" s="99"/>
      <c r="AV192" s="100"/>
      <c r="AW192" s="100"/>
      <c r="AX192" s="98">
        <f>SUM(AT192:AW192)</f>
        <v>0</v>
      </c>
    </row>
    <row r="193" spans="1:50" s="69" customFormat="1" ht="24.9" hidden="1" customHeight="1" x14ac:dyDescent="0.3">
      <c r="A193" s="14" t="s">
        <v>99</v>
      </c>
      <c r="B193" s="5" t="s">
        <v>98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</row>
    <row r="194" spans="1:50" s="69" customFormat="1" ht="24.9" hidden="1" customHeight="1" x14ac:dyDescent="0.3">
      <c r="A194" s="14" t="s">
        <v>97</v>
      </c>
      <c r="B194" s="5" t="s">
        <v>96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</row>
    <row r="195" spans="1:50" s="69" customFormat="1" ht="24.9" hidden="1" customHeight="1" x14ac:dyDescent="0.3">
      <c r="A195" s="14" t="s">
        <v>95</v>
      </c>
      <c r="B195" s="5" t="s">
        <v>94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</row>
    <row r="196" spans="1:50" s="69" customFormat="1" ht="24.9" hidden="1" customHeight="1" x14ac:dyDescent="0.3">
      <c r="A196" s="14" t="s">
        <v>93</v>
      </c>
      <c r="B196" s="5" t="s">
        <v>92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</row>
    <row r="197" spans="1:50" s="60" customFormat="1" ht="30" customHeight="1" x14ac:dyDescent="0.3">
      <c r="A197" s="4" t="s">
        <v>91</v>
      </c>
      <c r="B197" s="3" t="s">
        <v>90</v>
      </c>
      <c r="C197" s="101">
        <f>SUM(C192:C196)</f>
        <v>0</v>
      </c>
      <c r="D197" s="102">
        <f>SUM(D192:D196)</f>
        <v>0</v>
      </c>
      <c r="E197" s="102">
        <f>SUM(E192:E196)</f>
        <v>0</v>
      </c>
      <c r="F197" s="103">
        <f>IF((SUM(C197:E197))=SUM(F192:F196),SUM(F192:F196),"HIBA!")</f>
        <v>0</v>
      </c>
      <c r="G197" s="101">
        <f>SUM(G192:G196)</f>
        <v>0</v>
      </c>
      <c r="H197" s="102">
        <f>SUM(H192:H196)</f>
        <v>0</v>
      </c>
      <c r="I197" s="102">
        <f>SUM(I192:I196)</f>
        <v>0</v>
      </c>
      <c r="J197" s="103">
        <f>IF((SUM(F197:I197))=SUM(J192:J196),SUM(J192:J196),"HIBA!")</f>
        <v>0</v>
      </c>
      <c r="K197" s="101">
        <f>SUM(K192:K196)</f>
        <v>0</v>
      </c>
      <c r="L197" s="102">
        <f>SUM(L192:L196)</f>
        <v>0</v>
      </c>
      <c r="M197" s="102">
        <f>SUM(M192:M196)</f>
        <v>0</v>
      </c>
      <c r="N197" s="103">
        <f>IF((SUM(J197:M197))=SUM(N192:N196),SUM(N192:N196),"HIBA!")</f>
        <v>0</v>
      </c>
      <c r="O197" s="101">
        <f>SUM(O192:O196)</f>
        <v>0</v>
      </c>
      <c r="P197" s="102">
        <f>SUM(P192:P196)</f>
        <v>0</v>
      </c>
      <c r="Q197" s="102">
        <f>SUM(Q192:Q196)</f>
        <v>0</v>
      </c>
      <c r="R197" s="103">
        <f>IF((SUM(N197:Q197))=SUM(R192:R196),SUM(R192:R196),"HIBA!")</f>
        <v>0</v>
      </c>
      <c r="S197" s="101">
        <f>SUM(S192:S196)</f>
        <v>0</v>
      </c>
      <c r="T197" s="102">
        <f>SUM(T192:T196)</f>
        <v>0</v>
      </c>
      <c r="U197" s="102">
        <f>SUM(U192:U196)</f>
        <v>0</v>
      </c>
      <c r="V197" s="103">
        <f>IF((SUM(R197:U197))=SUM(V192:V196),SUM(V192:V196),"HIBA!")</f>
        <v>0</v>
      </c>
      <c r="W197" s="101">
        <f>SUM(W192:W196)</f>
        <v>0</v>
      </c>
      <c r="X197" s="102">
        <f>SUM(X192:X196)</f>
        <v>0</v>
      </c>
      <c r="Y197" s="102">
        <f>SUM(Y192:Y196)</f>
        <v>0</v>
      </c>
      <c r="Z197" s="103">
        <f>IF((SUM(V197:Y197))=SUM(Z192:Z196),SUM(Z192:Z196),"HIBA!")</f>
        <v>0</v>
      </c>
      <c r="AA197" s="101">
        <f>SUM(AA192:AA196)</f>
        <v>0</v>
      </c>
      <c r="AB197" s="102">
        <f>SUM(AB192:AB196)</f>
        <v>0</v>
      </c>
      <c r="AC197" s="102">
        <f>SUM(AC192:AC196)</f>
        <v>0</v>
      </c>
      <c r="AD197" s="103">
        <f>IF((SUM(Z197:AC197))=SUM(AD192:AD196),SUM(AD192:AD196),"HIBA!")</f>
        <v>0</v>
      </c>
      <c r="AE197" s="101">
        <f>SUM(AE192:AE196)</f>
        <v>0</v>
      </c>
      <c r="AF197" s="102">
        <f>SUM(AF192:AF196)</f>
        <v>0</v>
      </c>
      <c r="AG197" s="102">
        <f>SUM(AG192:AG196)</f>
        <v>0</v>
      </c>
      <c r="AH197" s="103">
        <f>IF((SUM(AD197:AG197))=SUM(AH192:AH196),SUM(AH192:AH196),"HIBA!")</f>
        <v>0</v>
      </c>
      <c r="AI197" s="101">
        <f>SUM(AI192:AI196)</f>
        <v>0</v>
      </c>
      <c r="AJ197" s="102">
        <f>SUM(AJ192:AJ196)</f>
        <v>0</v>
      </c>
      <c r="AK197" s="102">
        <f>SUM(AK192:AK196)</f>
        <v>0</v>
      </c>
      <c r="AL197" s="103">
        <f>IF((SUM(AH197:AK197))=SUM(AL192:AL196),SUM(AL192:AL196),"HIBA!")</f>
        <v>0</v>
      </c>
      <c r="AM197" s="101">
        <f>SUM(AM192:AM196)</f>
        <v>0</v>
      </c>
      <c r="AN197" s="102">
        <f>SUM(AN192:AN196)</f>
        <v>0</v>
      </c>
      <c r="AO197" s="102">
        <f>SUM(AO192:AO196)</f>
        <v>0</v>
      </c>
      <c r="AP197" s="103">
        <f>IF((SUM(AL197:AO197))=SUM(AP192:AP196),SUM(AP192:AP196),"HIBA!")</f>
        <v>0</v>
      </c>
      <c r="AQ197" s="101">
        <f>SUM(AQ192:AQ196)</f>
        <v>0</v>
      </c>
      <c r="AR197" s="102">
        <f>SUM(AR192:AR196)</f>
        <v>0</v>
      </c>
      <c r="AS197" s="102">
        <f>SUM(AS192:AS196)</f>
        <v>0</v>
      </c>
      <c r="AT197" s="103">
        <f>IF((SUM(AP197:AS197))=SUM(AT192:AT196),SUM(AT192:AT196),"HIBA!")</f>
        <v>0</v>
      </c>
      <c r="AU197" s="101">
        <f>SUM(AU192:AU196)</f>
        <v>0</v>
      </c>
      <c r="AV197" s="102">
        <f>SUM(AV192:AV196)</f>
        <v>0</v>
      </c>
      <c r="AW197" s="102">
        <f>SUM(AW192:AW196)</f>
        <v>0</v>
      </c>
      <c r="AX197" s="103">
        <f>IF((SUM(AT197:AW197))=SUM(AX192:AX196),SUM(AX192:AX196),"HIBA!")</f>
        <v>0</v>
      </c>
    </row>
    <row r="198" spans="1:50" s="69" customFormat="1" ht="24.9" hidden="1" customHeight="1" x14ac:dyDescent="0.3">
      <c r="A198" s="14" t="s">
        <v>89</v>
      </c>
      <c r="B198" s="5" t="s">
        <v>88</v>
      </c>
      <c r="C198" s="99"/>
      <c r="D198" s="100"/>
      <c r="E198" s="100"/>
      <c r="F198" s="98">
        <f>SUM(C198:E198)</f>
        <v>0</v>
      </c>
      <c r="G198" s="99"/>
      <c r="H198" s="100"/>
      <c r="I198" s="100"/>
      <c r="J198" s="98">
        <f>SUM(F198:I198)</f>
        <v>0</v>
      </c>
      <c r="K198" s="99"/>
      <c r="L198" s="100"/>
      <c r="M198" s="100"/>
      <c r="N198" s="98">
        <f>SUM(J198:M198)</f>
        <v>0</v>
      </c>
      <c r="O198" s="99"/>
      <c r="P198" s="100"/>
      <c r="Q198" s="100"/>
      <c r="R198" s="98">
        <f>SUM(N198:Q198)</f>
        <v>0</v>
      </c>
      <c r="S198" s="99"/>
      <c r="T198" s="100"/>
      <c r="U198" s="100"/>
      <c r="V198" s="98">
        <f>SUM(R198:U198)</f>
        <v>0</v>
      </c>
      <c r="W198" s="99"/>
      <c r="X198" s="100"/>
      <c r="Y198" s="100"/>
      <c r="Z198" s="98">
        <f>SUM(V198:Y198)</f>
        <v>0</v>
      </c>
      <c r="AA198" s="99"/>
      <c r="AB198" s="100"/>
      <c r="AC198" s="100"/>
      <c r="AD198" s="98">
        <f>SUM(Z198:AC198)</f>
        <v>0</v>
      </c>
      <c r="AE198" s="99"/>
      <c r="AF198" s="100"/>
      <c r="AG198" s="100"/>
      <c r="AH198" s="98">
        <f>SUM(AD198:AG198)</f>
        <v>0</v>
      </c>
      <c r="AI198" s="99"/>
      <c r="AJ198" s="100"/>
      <c r="AK198" s="100"/>
      <c r="AL198" s="98">
        <f>SUM(AH198:AK198)</f>
        <v>0</v>
      </c>
      <c r="AM198" s="99"/>
      <c r="AN198" s="100"/>
      <c r="AO198" s="100"/>
      <c r="AP198" s="98">
        <f>SUM(AL198:AO198)</f>
        <v>0</v>
      </c>
      <c r="AQ198" s="99"/>
      <c r="AR198" s="100"/>
      <c r="AS198" s="100"/>
      <c r="AT198" s="98">
        <f>SUM(AP198:AS198)</f>
        <v>0</v>
      </c>
      <c r="AU198" s="99"/>
      <c r="AV198" s="100"/>
      <c r="AW198" s="100"/>
      <c r="AX198" s="98">
        <f>SUM(AT198:AW198)</f>
        <v>0</v>
      </c>
    </row>
    <row r="199" spans="1:50" s="69" customFormat="1" ht="24.9" hidden="1" customHeight="1" x14ac:dyDescent="0.3">
      <c r="A199" s="14" t="s">
        <v>87</v>
      </c>
      <c r="B199" s="5" t="s">
        <v>86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</row>
    <row r="200" spans="1:50" s="69" customFormat="1" ht="24.9" hidden="1" customHeight="1" x14ac:dyDescent="0.3">
      <c r="A200" s="14" t="s">
        <v>85</v>
      </c>
      <c r="B200" s="5" t="s">
        <v>84</v>
      </c>
      <c r="C200" s="99">
        <v>0</v>
      </c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</row>
    <row r="201" spans="1:50" s="69" customFormat="1" ht="24.9" hidden="1" customHeight="1" x14ac:dyDescent="0.3">
      <c r="A201" s="14" t="s">
        <v>83</v>
      </c>
      <c r="B201" s="5" t="s">
        <v>82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</row>
    <row r="202" spans="1:50" s="69" customFormat="1" ht="24.9" hidden="1" customHeight="1" x14ac:dyDescent="0.3">
      <c r="A202" s="14" t="s">
        <v>81</v>
      </c>
      <c r="B202" s="5" t="s">
        <v>80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</row>
    <row r="203" spans="1:50" s="60" customFormat="1" ht="30" hidden="1" customHeight="1" x14ac:dyDescent="0.3">
      <c r="A203" s="4" t="s">
        <v>79</v>
      </c>
      <c r="B203" s="3" t="s">
        <v>78</v>
      </c>
      <c r="C203" s="101">
        <f>SUM(C198:C202)</f>
        <v>0</v>
      </c>
      <c r="D203" s="102">
        <f>SUM(D198:D202)</f>
        <v>0</v>
      </c>
      <c r="E203" s="102">
        <f>SUM(E198:E202)</f>
        <v>0</v>
      </c>
      <c r="F203" s="103">
        <f>IF((SUM(C203:E203))=SUM(F198:F202),SUM(F198:F202),"HIBA!")</f>
        <v>0</v>
      </c>
      <c r="G203" s="101">
        <f>SUM(G198:G202)</f>
        <v>0</v>
      </c>
      <c r="H203" s="102">
        <f>SUM(H198:H202)</f>
        <v>0</v>
      </c>
      <c r="I203" s="102">
        <f>SUM(I198:I202)</f>
        <v>0</v>
      </c>
      <c r="J203" s="103">
        <f>IF((SUM(F203:I203))=SUM(J198:J202),SUM(J198:J202),"HIBA!")</f>
        <v>0</v>
      </c>
      <c r="K203" s="101">
        <f>SUM(K198:K202)</f>
        <v>0</v>
      </c>
      <c r="L203" s="102">
        <f>SUM(L198:L202)</f>
        <v>0</v>
      </c>
      <c r="M203" s="102">
        <f>SUM(M198:M202)</f>
        <v>0</v>
      </c>
      <c r="N203" s="103">
        <f>IF((SUM(J203:M203))=SUM(N198:N202),SUM(N198:N202),"HIBA!")</f>
        <v>0</v>
      </c>
      <c r="O203" s="101">
        <f>SUM(O198:O202)</f>
        <v>0</v>
      </c>
      <c r="P203" s="102">
        <f>SUM(P198:P202)</f>
        <v>0</v>
      </c>
      <c r="Q203" s="102">
        <f>SUM(Q198:Q202)</f>
        <v>0</v>
      </c>
      <c r="R203" s="103">
        <f>IF((SUM(N203:Q203))=SUM(R198:R202),SUM(R198:R202),"HIBA!")</f>
        <v>0</v>
      </c>
      <c r="S203" s="101">
        <f>SUM(S198:S202)</f>
        <v>0</v>
      </c>
      <c r="T203" s="102">
        <f>SUM(T198:T202)</f>
        <v>0</v>
      </c>
      <c r="U203" s="102">
        <f>SUM(U198:U202)</f>
        <v>0</v>
      </c>
      <c r="V203" s="103">
        <f>IF((SUM(R203:U203))=SUM(V198:V202),SUM(V198:V202),"HIBA!")</f>
        <v>0</v>
      </c>
      <c r="W203" s="101">
        <f>SUM(W198:W202)</f>
        <v>0</v>
      </c>
      <c r="X203" s="102">
        <f>SUM(X198:X202)</f>
        <v>0</v>
      </c>
      <c r="Y203" s="102">
        <f>SUM(Y198:Y202)</f>
        <v>0</v>
      </c>
      <c r="Z203" s="103">
        <f>IF((SUM(V203:Y203))=SUM(Z198:Z202),SUM(Z198:Z202),"HIBA!")</f>
        <v>0</v>
      </c>
      <c r="AA203" s="101">
        <f>SUM(AA198:AA202)</f>
        <v>0</v>
      </c>
      <c r="AB203" s="102">
        <f>SUM(AB198:AB202)</f>
        <v>0</v>
      </c>
      <c r="AC203" s="102">
        <f>SUM(AC198:AC202)</f>
        <v>0</v>
      </c>
      <c r="AD203" s="103">
        <f>IF((SUM(Z203:AC203))=SUM(AD198:AD202),SUM(AD198:AD202),"HIBA!")</f>
        <v>0</v>
      </c>
      <c r="AE203" s="101">
        <f>SUM(AE198:AE202)</f>
        <v>0</v>
      </c>
      <c r="AF203" s="102">
        <f>SUM(AF198:AF202)</f>
        <v>0</v>
      </c>
      <c r="AG203" s="102">
        <f>SUM(AG198:AG202)</f>
        <v>0</v>
      </c>
      <c r="AH203" s="103">
        <f>IF((SUM(AD203:AG203))=SUM(AH198:AH202),SUM(AH198:AH202),"HIBA!")</f>
        <v>0</v>
      </c>
      <c r="AI203" s="101">
        <f>SUM(AI198:AI202)</f>
        <v>0</v>
      </c>
      <c r="AJ203" s="102">
        <f>SUM(AJ198:AJ202)</f>
        <v>0</v>
      </c>
      <c r="AK203" s="102">
        <f>SUM(AK198:AK202)</f>
        <v>0</v>
      </c>
      <c r="AL203" s="103">
        <f>IF((SUM(AH203:AK203))=SUM(AL198:AL202),SUM(AL198:AL202),"HIBA!")</f>
        <v>0</v>
      </c>
      <c r="AM203" s="101">
        <f>SUM(AM198:AM202)</f>
        <v>0</v>
      </c>
      <c r="AN203" s="102">
        <f>SUM(AN198:AN202)</f>
        <v>0</v>
      </c>
      <c r="AO203" s="102">
        <f>SUM(AO198:AO202)</f>
        <v>0</v>
      </c>
      <c r="AP203" s="103">
        <f>IF((SUM(AL203:AO203))=SUM(AP198:AP202),SUM(AP198:AP202),"HIBA!")</f>
        <v>0</v>
      </c>
      <c r="AQ203" s="101">
        <f>SUM(AQ198:AQ202)</f>
        <v>0</v>
      </c>
      <c r="AR203" s="102">
        <f>SUM(AR198:AR202)</f>
        <v>0</v>
      </c>
      <c r="AS203" s="102">
        <f>SUM(AS198:AS202)</f>
        <v>0</v>
      </c>
      <c r="AT203" s="103">
        <f>IF((SUM(AP203:AS203))=SUM(AT198:AT202),SUM(AT198:AT202),"HIBA!")</f>
        <v>0</v>
      </c>
      <c r="AU203" s="101">
        <f>SUM(AU198:AU202)</f>
        <v>0</v>
      </c>
      <c r="AV203" s="102">
        <f>SUM(AV198:AV202)</f>
        <v>0</v>
      </c>
      <c r="AW203" s="102">
        <f>SUM(AW198:AW202)</f>
        <v>0</v>
      </c>
      <c r="AX203" s="103">
        <f>IF((SUM(AT203:AW203))=SUM(AX198:AX202),SUM(AX198:AX202),"HIBA!")</f>
        <v>0</v>
      </c>
    </row>
    <row r="204" spans="1:50" s="69" customFormat="1" ht="24.9" hidden="1" customHeight="1" x14ac:dyDescent="0.3">
      <c r="A204" s="14" t="s">
        <v>77</v>
      </c>
      <c r="B204" s="5" t="s">
        <v>76</v>
      </c>
      <c r="C204" s="99"/>
      <c r="D204" s="100"/>
      <c r="E204" s="100"/>
      <c r="F204" s="98">
        <f>SUM(C204:E204)</f>
        <v>0</v>
      </c>
      <c r="G204" s="99"/>
      <c r="H204" s="100"/>
      <c r="I204" s="100"/>
      <c r="J204" s="98">
        <f>SUM(F204:I204)</f>
        <v>0</v>
      </c>
      <c r="K204" s="99"/>
      <c r="L204" s="100"/>
      <c r="M204" s="100"/>
      <c r="N204" s="98">
        <f>SUM(J204:M204)</f>
        <v>0</v>
      </c>
      <c r="O204" s="99"/>
      <c r="P204" s="100"/>
      <c r="Q204" s="100"/>
      <c r="R204" s="98">
        <f>SUM(N204:Q204)</f>
        <v>0</v>
      </c>
      <c r="S204" s="99"/>
      <c r="T204" s="100"/>
      <c r="U204" s="100"/>
      <c r="V204" s="98">
        <f>SUM(R204:U204)</f>
        <v>0</v>
      </c>
      <c r="W204" s="99"/>
      <c r="X204" s="100"/>
      <c r="Y204" s="100"/>
      <c r="Z204" s="98">
        <f>SUM(V204:Y204)</f>
        <v>0</v>
      </c>
      <c r="AA204" s="99"/>
      <c r="AB204" s="100"/>
      <c r="AC204" s="100"/>
      <c r="AD204" s="98">
        <f>SUM(Z204:AC204)</f>
        <v>0</v>
      </c>
      <c r="AE204" s="99"/>
      <c r="AF204" s="100"/>
      <c r="AG204" s="100"/>
      <c r="AH204" s="98">
        <f>SUM(AD204:AG204)</f>
        <v>0</v>
      </c>
      <c r="AI204" s="99"/>
      <c r="AJ204" s="100"/>
      <c r="AK204" s="100"/>
      <c r="AL204" s="98">
        <f>SUM(AH204:AK204)</f>
        <v>0</v>
      </c>
      <c r="AM204" s="99"/>
      <c r="AN204" s="100"/>
      <c r="AO204" s="100"/>
      <c r="AP204" s="98">
        <f>SUM(AL204:AO204)</f>
        <v>0</v>
      </c>
      <c r="AQ204" s="99"/>
      <c r="AR204" s="100"/>
      <c r="AS204" s="100"/>
      <c r="AT204" s="98">
        <f>SUM(AP204:AS204)</f>
        <v>0</v>
      </c>
      <c r="AU204" s="99"/>
      <c r="AV204" s="100"/>
      <c r="AW204" s="100"/>
      <c r="AX204" s="98">
        <f>SUM(AT204:AW204)</f>
        <v>0</v>
      </c>
    </row>
    <row r="205" spans="1:50" s="69" customFormat="1" ht="24.9" hidden="1" customHeight="1" x14ac:dyDescent="0.3">
      <c r="A205" s="14" t="s">
        <v>75</v>
      </c>
      <c r="B205" s="5" t="s">
        <v>74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</row>
    <row r="206" spans="1:50" s="69" customFormat="1" ht="24.9" hidden="1" customHeight="1" x14ac:dyDescent="0.3">
      <c r="A206" s="14" t="s">
        <v>73</v>
      </c>
      <c r="B206" s="5" t="s">
        <v>72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</row>
    <row r="207" spans="1:50" s="69" customFormat="1" ht="24.9" hidden="1" customHeight="1" x14ac:dyDescent="0.3">
      <c r="A207" s="14" t="s">
        <v>71</v>
      </c>
      <c r="B207" s="5" t="s">
        <v>70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</row>
    <row r="208" spans="1:50" s="69" customFormat="1" ht="24.9" hidden="1" customHeight="1" x14ac:dyDescent="0.3">
      <c r="A208" s="14" t="s">
        <v>69</v>
      </c>
      <c r="B208" s="5" t="s">
        <v>68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</row>
    <row r="209" spans="1:50" s="60" customFormat="1" ht="30" hidden="1" customHeight="1" x14ac:dyDescent="0.3">
      <c r="A209" s="4" t="s">
        <v>67</v>
      </c>
      <c r="B209" s="3" t="s">
        <v>66</v>
      </c>
      <c r="C209" s="101">
        <f>SUM(C204:C208)</f>
        <v>0</v>
      </c>
      <c r="D209" s="102">
        <f>SUM(D204:D208)</f>
        <v>0</v>
      </c>
      <c r="E209" s="102">
        <f>SUM(E204:E208)</f>
        <v>0</v>
      </c>
      <c r="F209" s="103">
        <f>IF((SUM(C209:E209))=SUM(F204:F208),SUM(F204:F208),"HIBA!")</f>
        <v>0</v>
      </c>
      <c r="G209" s="101">
        <f>SUM(G204:G208)</f>
        <v>0</v>
      </c>
      <c r="H209" s="102">
        <f>SUM(H204:H208)</f>
        <v>0</v>
      </c>
      <c r="I209" s="102">
        <f>SUM(I204:I208)</f>
        <v>0</v>
      </c>
      <c r="J209" s="103">
        <f>IF((SUM(F209:I209))=SUM(J204:J208),SUM(J204:J208),"HIBA!")</f>
        <v>0</v>
      </c>
      <c r="K209" s="101">
        <f>SUM(K204:K208)</f>
        <v>0</v>
      </c>
      <c r="L209" s="102">
        <f>SUM(L204:L208)</f>
        <v>0</v>
      </c>
      <c r="M209" s="102">
        <f>SUM(M204:M208)</f>
        <v>0</v>
      </c>
      <c r="N209" s="103">
        <f>IF((SUM(J209:M209))=SUM(N204:N208),SUM(N204:N208),"HIBA!")</f>
        <v>0</v>
      </c>
      <c r="O209" s="101">
        <f>SUM(O204:O208)</f>
        <v>0</v>
      </c>
      <c r="P209" s="102">
        <f>SUM(P204:P208)</f>
        <v>0</v>
      </c>
      <c r="Q209" s="102">
        <f>SUM(Q204:Q208)</f>
        <v>0</v>
      </c>
      <c r="R209" s="103">
        <f>IF((SUM(N209:Q209))=SUM(R204:R208),SUM(R204:R208),"HIBA!")</f>
        <v>0</v>
      </c>
      <c r="S209" s="101">
        <f>SUM(S204:S208)</f>
        <v>0</v>
      </c>
      <c r="T209" s="102">
        <f>SUM(T204:T208)</f>
        <v>0</v>
      </c>
      <c r="U209" s="102">
        <f>SUM(U204:U208)</f>
        <v>0</v>
      </c>
      <c r="V209" s="103">
        <f>IF((SUM(R209:U209))=SUM(V204:V208),SUM(V204:V208),"HIBA!")</f>
        <v>0</v>
      </c>
      <c r="W209" s="101">
        <f>SUM(W204:W208)</f>
        <v>0</v>
      </c>
      <c r="X209" s="102">
        <f>SUM(X204:X208)</f>
        <v>0</v>
      </c>
      <c r="Y209" s="102">
        <f>SUM(Y204:Y208)</f>
        <v>0</v>
      </c>
      <c r="Z209" s="103">
        <f>IF((SUM(V209:Y209))=SUM(Z204:Z208),SUM(Z204:Z208),"HIBA!")</f>
        <v>0</v>
      </c>
      <c r="AA209" s="101">
        <f>SUM(AA204:AA208)</f>
        <v>0</v>
      </c>
      <c r="AB209" s="102">
        <f>SUM(AB204:AB208)</f>
        <v>0</v>
      </c>
      <c r="AC209" s="102">
        <f>SUM(AC204:AC208)</f>
        <v>0</v>
      </c>
      <c r="AD209" s="103">
        <f>IF((SUM(Z209:AC209))=SUM(AD204:AD208),SUM(AD204:AD208),"HIBA!")</f>
        <v>0</v>
      </c>
      <c r="AE209" s="101">
        <f>SUM(AE204:AE208)</f>
        <v>0</v>
      </c>
      <c r="AF209" s="102">
        <f>SUM(AF204:AF208)</f>
        <v>0</v>
      </c>
      <c r="AG209" s="102">
        <f>SUM(AG204:AG208)</f>
        <v>0</v>
      </c>
      <c r="AH209" s="103">
        <f>IF((SUM(AD209:AG209))=SUM(AH204:AH208),SUM(AH204:AH208),"HIBA!")</f>
        <v>0</v>
      </c>
      <c r="AI209" s="101">
        <f>SUM(AI204:AI208)</f>
        <v>0</v>
      </c>
      <c r="AJ209" s="102">
        <f>SUM(AJ204:AJ208)</f>
        <v>0</v>
      </c>
      <c r="AK209" s="102">
        <f>SUM(AK204:AK208)</f>
        <v>0</v>
      </c>
      <c r="AL209" s="103">
        <f>IF((SUM(AH209:AK209))=SUM(AL204:AL208),SUM(AL204:AL208),"HIBA!")</f>
        <v>0</v>
      </c>
      <c r="AM209" s="101">
        <f>SUM(AM204:AM208)</f>
        <v>0</v>
      </c>
      <c r="AN209" s="102">
        <f>SUM(AN204:AN208)</f>
        <v>0</v>
      </c>
      <c r="AO209" s="102">
        <f>SUM(AO204:AO208)</f>
        <v>0</v>
      </c>
      <c r="AP209" s="103">
        <f>IF((SUM(AL209:AO209))=SUM(AP204:AP208),SUM(AP204:AP208),"HIBA!")</f>
        <v>0</v>
      </c>
      <c r="AQ209" s="101">
        <f>SUM(AQ204:AQ208)</f>
        <v>0</v>
      </c>
      <c r="AR209" s="102">
        <f>SUM(AR204:AR208)</f>
        <v>0</v>
      </c>
      <c r="AS209" s="102">
        <f>SUM(AS204:AS208)</f>
        <v>0</v>
      </c>
      <c r="AT209" s="103">
        <f>IF((SUM(AP209:AS209))=SUM(AT204:AT208),SUM(AT204:AT208),"HIBA!")</f>
        <v>0</v>
      </c>
      <c r="AU209" s="101">
        <f>SUM(AU204:AU208)</f>
        <v>0</v>
      </c>
      <c r="AV209" s="102">
        <f>SUM(AV204:AV208)</f>
        <v>0</v>
      </c>
      <c r="AW209" s="102">
        <f>SUM(AW204:AW208)</f>
        <v>0</v>
      </c>
      <c r="AX209" s="103">
        <f>IF((SUM(AT209:AW209))=SUM(AX204:AX208),SUM(AX204:AX208),"HIBA!")</f>
        <v>0</v>
      </c>
    </row>
    <row r="210" spans="1:50" s="75" customFormat="1" ht="30" hidden="1" customHeight="1" x14ac:dyDescent="0.3">
      <c r="A210" s="71" t="s">
        <v>65</v>
      </c>
      <c r="B210" s="13"/>
      <c r="C210" s="104">
        <f>SUM(C197+C203+C209)</f>
        <v>0</v>
      </c>
      <c r="D210" s="105">
        <f>SUM(D197+D203+D209)</f>
        <v>0</v>
      </c>
      <c r="E210" s="105">
        <f>SUM(E197+E203+E209)</f>
        <v>0</v>
      </c>
      <c r="F210" s="106">
        <f>IF((SUM(C210:E210))=(F209+F203+F197),SUM(F209+F203+F197),"HIBA!")</f>
        <v>0</v>
      </c>
      <c r="G210" s="104">
        <f>SUM(G197+G203+G209)</f>
        <v>0</v>
      </c>
      <c r="H210" s="105">
        <f>SUM(H197+H203+H209)</f>
        <v>0</v>
      </c>
      <c r="I210" s="105">
        <f>SUM(I197+I203+I209)</f>
        <v>0</v>
      </c>
      <c r="J210" s="106">
        <f>IF((SUM(F210:I210))=(J209+J203+J197),SUM(J209+J203+J197),"HIBA!")</f>
        <v>0</v>
      </c>
      <c r="K210" s="104">
        <f>SUM(K197+K203+K209)</f>
        <v>0</v>
      </c>
      <c r="L210" s="105">
        <f>SUM(L197+L203+L209)</f>
        <v>0</v>
      </c>
      <c r="M210" s="105">
        <f>SUM(M197+M203+M209)</f>
        <v>0</v>
      </c>
      <c r="N210" s="106">
        <f>IF((SUM(J210:M210))=(N209+N203+N197),SUM(N209+N203+N197),"HIBA!")</f>
        <v>0</v>
      </c>
      <c r="O210" s="104">
        <f>SUM(O197+O203+O209)</f>
        <v>0</v>
      </c>
      <c r="P210" s="105">
        <f>SUM(P197+P203+P209)</f>
        <v>0</v>
      </c>
      <c r="Q210" s="105">
        <f>SUM(Q197+Q203+Q209)</f>
        <v>0</v>
      </c>
      <c r="R210" s="106">
        <f>IF((SUM(N210:Q210))=(R209+R203+R197),SUM(R209+R203+R197),"HIBA!")</f>
        <v>0</v>
      </c>
      <c r="S210" s="104">
        <f>SUM(S197+S203+S209)</f>
        <v>0</v>
      </c>
      <c r="T210" s="105">
        <f>SUM(T197+T203+T209)</f>
        <v>0</v>
      </c>
      <c r="U210" s="105">
        <f>SUM(U197+U203+U209)</f>
        <v>0</v>
      </c>
      <c r="V210" s="106">
        <f>IF((SUM(R210:U210))=(V209+V203+V197),SUM(V209+V203+V197),"HIBA!")</f>
        <v>0</v>
      </c>
      <c r="W210" s="104">
        <f>SUM(W197+W203+W209)</f>
        <v>0</v>
      </c>
      <c r="X210" s="105">
        <f>SUM(X197+X203+X209)</f>
        <v>0</v>
      </c>
      <c r="Y210" s="105">
        <f>SUM(Y197+Y203+Y209)</f>
        <v>0</v>
      </c>
      <c r="Z210" s="106">
        <f>IF((SUM(V210:Y210))=(Z209+Z203+Z197),SUM(Z209+Z203+Z197),"HIBA!")</f>
        <v>0</v>
      </c>
      <c r="AA210" s="104">
        <f>SUM(AA197+AA203+AA209)</f>
        <v>0</v>
      </c>
      <c r="AB210" s="105">
        <f>SUM(AB197+AB203+AB209)</f>
        <v>0</v>
      </c>
      <c r="AC210" s="105">
        <f>SUM(AC197+AC203+AC209)</f>
        <v>0</v>
      </c>
      <c r="AD210" s="106">
        <f>IF((SUM(Z210:AC210))=(AD209+AD203+AD197),SUM(AD209+AD203+AD197),"HIBA!")</f>
        <v>0</v>
      </c>
      <c r="AE210" s="104">
        <f>SUM(AE197+AE203+AE209)</f>
        <v>0</v>
      </c>
      <c r="AF210" s="105">
        <f>SUM(AF197+AF203+AF209)</f>
        <v>0</v>
      </c>
      <c r="AG210" s="105">
        <f>SUM(AG197+AG203+AG209)</f>
        <v>0</v>
      </c>
      <c r="AH210" s="106">
        <f>IF((SUM(AD210:AG210))=(AH209+AH203+AH197),SUM(AH209+AH203+AH197),"HIBA!")</f>
        <v>0</v>
      </c>
      <c r="AI210" s="104">
        <f>SUM(AI197+AI203+AI209)</f>
        <v>0</v>
      </c>
      <c r="AJ210" s="105">
        <f>SUM(AJ197+AJ203+AJ209)</f>
        <v>0</v>
      </c>
      <c r="AK210" s="105">
        <f>SUM(AK197+AK203+AK209)</f>
        <v>0</v>
      </c>
      <c r="AL210" s="106">
        <f>IF((SUM(AH210:AK210))=(AL209+AL203+AL197),SUM(AL209+AL203+AL197),"HIBA!")</f>
        <v>0</v>
      </c>
      <c r="AM210" s="104">
        <f>SUM(AM197+AM203+AM209)</f>
        <v>0</v>
      </c>
      <c r="AN210" s="105">
        <f>SUM(AN197+AN203+AN209)</f>
        <v>0</v>
      </c>
      <c r="AO210" s="105">
        <f>SUM(AO197+AO203+AO209)</f>
        <v>0</v>
      </c>
      <c r="AP210" s="106">
        <f>IF((SUM(AL210:AO210))=(AP209+AP203+AP197),SUM(AP209+AP203+AP197),"HIBA!")</f>
        <v>0</v>
      </c>
      <c r="AQ210" s="104">
        <f>SUM(AQ197+AQ203+AQ209)</f>
        <v>0</v>
      </c>
      <c r="AR210" s="105">
        <f>SUM(AR197+AR203+AR209)</f>
        <v>0</v>
      </c>
      <c r="AS210" s="105">
        <f>SUM(AS197+AS203+AS209)</f>
        <v>0</v>
      </c>
      <c r="AT210" s="106">
        <f>IF((SUM(AP210:AS210))=(AT209+AT203+AT197),SUM(AT209+AT203+AT197),"HIBA!")</f>
        <v>0</v>
      </c>
      <c r="AU210" s="104">
        <f>SUM(AU197+AU203+AU209)</f>
        <v>0</v>
      </c>
      <c r="AV210" s="105">
        <f>SUM(AV197+AV203+AV209)</f>
        <v>0</v>
      </c>
      <c r="AW210" s="105">
        <f>SUM(AW197+AW203+AW209)</f>
        <v>0</v>
      </c>
      <c r="AX210" s="106">
        <f>IF((SUM(AT210:AW210))=(AX209+AX203+AX197),SUM(AX209+AX203+AX197),"HIBA!")</f>
        <v>0</v>
      </c>
    </row>
    <row r="211" spans="1:50" s="75" customFormat="1" ht="30" hidden="1" customHeight="1" x14ac:dyDescent="0.3">
      <c r="A211" s="12" t="s">
        <v>64</v>
      </c>
      <c r="B211" s="11" t="s">
        <v>63</v>
      </c>
      <c r="C211" s="107">
        <f>SUM(C209,C203,C197,C190,C184,C172,C158)</f>
        <v>0</v>
      </c>
      <c r="D211" s="108">
        <f>SUM(D209,D203,D197,D190,D184,D172,D158)</f>
        <v>0</v>
      </c>
      <c r="E211" s="108">
        <f>SUM(E209,E203,E197,E190,E184,E172,E158)</f>
        <v>0</v>
      </c>
      <c r="F211" s="109">
        <f>IF((SUM(C211:E211))=(F209+F203+F197+F190+F184+F172+F158),SUM(F209+F203+F197+F190+F184+F172+F158),"HIBA!")</f>
        <v>0</v>
      </c>
      <c r="G211" s="107">
        <f>SUM(G209,G203,G197,G190,G184,G172,G158)</f>
        <v>0</v>
      </c>
      <c r="H211" s="108">
        <f>SUM(H209,H203,H197,H190,H184,H172,H158)</f>
        <v>0</v>
      </c>
      <c r="I211" s="108">
        <f>SUM(I209,I203,I197,I190,I184,I172,I158)</f>
        <v>0</v>
      </c>
      <c r="J211" s="109">
        <f>IF((SUM(F211:I211))=(J209+J203+J197+J190+J184+J172+J158),SUM(J209+J203+J197+J190+J184+J172+J158),"HIBA!")</f>
        <v>0</v>
      </c>
      <c r="K211" s="107">
        <f>SUM(K209,K203,K197,K190,K184,K172,K158)</f>
        <v>0</v>
      </c>
      <c r="L211" s="108">
        <f>SUM(L209,L203,L197,L190,L184,L172,L158)</f>
        <v>0</v>
      </c>
      <c r="M211" s="108">
        <f>SUM(M209,M203,M197,M190,M184,M172,M158)</f>
        <v>0</v>
      </c>
      <c r="N211" s="109">
        <f>IF((SUM(J211:M211))=(N209+N203+N197+N190+N184+N172+N158),SUM(N209+N203+N197+N190+N184+N172+N158),"HIBA!")</f>
        <v>0</v>
      </c>
      <c r="O211" s="107">
        <f>SUM(O209,O203,O197,O190,O184,O172,O158)</f>
        <v>0</v>
      </c>
      <c r="P211" s="108">
        <f>SUM(P209,P203,P197,P190,P184,P172,P158)</f>
        <v>0</v>
      </c>
      <c r="Q211" s="108">
        <f>SUM(Q209,Q203,Q197,Q190,Q184,Q172,Q158)</f>
        <v>0</v>
      </c>
      <c r="R211" s="109">
        <f>IF((SUM(N211:Q211))=(R209+R203+R197+R190+R184+R172+R158),SUM(R209+R203+R197+R190+R184+R172+R158),"HIBA!")</f>
        <v>0</v>
      </c>
      <c r="S211" s="107">
        <f>SUM(S209,S203,S197,S190,S184,S172,S158)</f>
        <v>0</v>
      </c>
      <c r="T211" s="108">
        <f>SUM(T209,T203,T197,T190,T184,T172,T158)</f>
        <v>0</v>
      </c>
      <c r="U211" s="108">
        <f>SUM(U209,U203,U197,U190,U184,U172,U158)</f>
        <v>0</v>
      </c>
      <c r="V211" s="109">
        <f>IF((SUM(R211:U211))=(V209+V203+V197+V190+V184+V172+V158),SUM(V209+V203+V197+V190+V184+V172+V158),"HIBA!")</f>
        <v>0</v>
      </c>
      <c r="W211" s="107">
        <f>SUM(W209,W203,W197,W190,W184,W172,W158)</f>
        <v>0</v>
      </c>
      <c r="X211" s="108">
        <f>SUM(X209,X203,X197,X190,X184,X172,X158)</f>
        <v>0</v>
      </c>
      <c r="Y211" s="108">
        <f>SUM(Y209,Y203,Y197,Y190,Y184,Y172,Y158)</f>
        <v>0</v>
      </c>
      <c r="Z211" s="109">
        <f>IF((SUM(V211:Y211))=(Z209+Z203+Z197+Z190+Z184+Z172+Z158),SUM(Z209+Z203+Z197+Z190+Z184+Z172+Z158),"HIBA!")</f>
        <v>0</v>
      </c>
      <c r="AA211" s="107">
        <f>SUM(AA209,AA203,AA197,AA190,AA184,AA172,AA158)</f>
        <v>0</v>
      </c>
      <c r="AB211" s="108">
        <f>SUM(AB209,AB203,AB197,AB190,AB184,AB172,AB158)</f>
        <v>0</v>
      </c>
      <c r="AC211" s="108">
        <f>SUM(AC209,AC203,AC197,AC190,AC184,AC172,AC158)</f>
        <v>0</v>
      </c>
      <c r="AD211" s="109">
        <f>IF((SUM(Z211:AC211))=(AD209+AD203+AD197+AD190+AD184+AD172+AD158),SUM(AD209+AD203+AD197+AD190+AD184+AD172+AD158),"HIBA!")</f>
        <v>0</v>
      </c>
      <c r="AE211" s="107">
        <f>SUM(AE209,AE203,AE197,AE190,AE184,AE172,AE158)</f>
        <v>0</v>
      </c>
      <c r="AF211" s="108">
        <f>SUM(AF209,AF203,AF197,AF190,AF184,AF172,AF158)</f>
        <v>0</v>
      </c>
      <c r="AG211" s="108">
        <f>SUM(AG209,AG203,AG197,AG190,AG184,AG172,AG158)</f>
        <v>0</v>
      </c>
      <c r="AH211" s="109">
        <f>IF((SUM(AD211:AG211))=(AH209+AH203+AH197+AH190+AH184+AH172+AH158),SUM(AH209+AH203+AH197+AH190+AH184+AH172+AH158),"HIBA!")</f>
        <v>0</v>
      </c>
      <c r="AI211" s="107">
        <f>SUM(AI209,AI203,AI197,AI190,AI184,AI172,AI158)</f>
        <v>0</v>
      </c>
      <c r="AJ211" s="108">
        <f>SUM(AJ209,AJ203,AJ197,AJ190,AJ184,AJ172,AJ158)</f>
        <v>0</v>
      </c>
      <c r="AK211" s="108">
        <f>SUM(AK209,AK203,AK197,AK190,AK184,AK172,AK158)</f>
        <v>0</v>
      </c>
      <c r="AL211" s="109">
        <f>IF((SUM(AH211:AK211))=(AL209+AL203+AL197+AL190+AL184+AL172+AL158),SUM(AL209+AL203+AL197+AL190+AL184+AL172+AL158),"HIBA!")</f>
        <v>0</v>
      </c>
      <c r="AM211" s="107">
        <f>SUM(AM209,AM203,AM197,AM190,AM184,AM172,AM158)</f>
        <v>0</v>
      </c>
      <c r="AN211" s="108">
        <f>SUM(AN209,AN203,AN197,AN190,AN184,AN172,AN158)</f>
        <v>0</v>
      </c>
      <c r="AO211" s="108">
        <f>SUM(AO209,AO203,AO197,AO190,AO184,AO172,AO158)</f>
        <v>0</v>
      </c>
      <c r="AP211" s="109">
        <f>IF((SUM(AL211:AO211))=(AP209+AP203+AP197+AP190+AP184+AP172+AP158),SUM(AP209+AP203+AP197+AP190+AP184+AP172+AP158),"HIBA!")</f>
        <v>0</v>
      </c>
      <c r="AQ211" s="107">
        <f>SUM(AQ209,AQ203,AQ197,AQ190,AQ184,AQ172,AQ158)</f>
        <v>0</v>
      </c>
      <c r="AR211" s="108">
        <f>SUM(AR209,AR203,AR197,AR190,AR184,AR172,AR158)</f>
        <v>0</v>
      </c>
      <c r="AS211" s="108">
        <f>SUM(AS209,AS203,AS197,AS190,AS184,AS172,AS158)</f>
        <v>0</v>
      </c>
      <c r="AT211" s="109">
        <f>IF((SUM(AP211:AS211))=(AT209+AT203+AT197+AT190+AT184+AT172+AT158),SUM(AT209+AT203+AT197+AT190+AT184+AT172+AT158),"HIBA!")</f>
        <v>0</v>
      </c>
      <c r="AU211" s="107">
        <f>SUM(AU209,AU203,AU197,AU190,AU184,AU172,AU158)</f>
        <v>0</v>
      </c>
      <c r="AV211" s="108">
        <f>SUM(AV209,AV203,AV197,AV190,AV184,AV172,AV158)</f>
        <v>0</v>
      </c>
      <c r="AW211" s="108">
        <f>SUM(AW209,AW203,AW197,AW190,AW184,AW172,AW158)</f>
        <v>0</v>
      </c>
      <c r="AX211" s="109">
        <f>IF((SUM(AT211:AW211))=(AX209+AX203+AX197+AX190+AX184+AX172+AX158),SUM(AX209+AX203+AX197+AX190+AX184+AX172+AX158),"HIBA!")</f>
        <v>0</v>
      </c>
    </row>
    <row r="212" spans="1:50" s="50" customFormat="1" ht="24.9" hidden="1" customHeight="1" x14ac:dyDescent="0.3">
      <c r="A212" s="10" t="s">
        <v>62</v>
      </c>
      <c r="B212" s="9" t="s">
        <v>61</v>
      </c>
      <c r="C212" s="92"/>
      <c r="D212" s="93"/>
      <c r="E212" s="93"/>
      <c r="F212" s="94">
        <f>SUM(C212:E212)</f>
        <v>0</v>
      </c>
      <c r="G212" s="92"/>
      <c r="H212" s="93"/>
      <c r="I212" s="93"/>
      <c r="J212" s="94">
        <f>SUM(F212:I212)</f>
        <v>0</v>
      </c>
      <c r="K212" s="92"/>
      <c r="L212" s="93"/>
      <c r="M212" s="93"/>
      <c r="N212" s="94">
        <f>SUM(J212:M212)</f>
        <v>0</v>
      </c>
      <c r="O212" s="92"/>
      <c r="P212" s="93"/>
      <c r="Q212" s="93"/>
      <c r="R212" s="94">
        <f>SUM(N212:Q212)</f>
        <v>0</v>
      </c>
      <c r="S212" s="92"/>
      <c r="T212" s="93"/>
      <c r="U212" s="93"/>
      <c r="V212" s="94">
        <f>SUM(R212:U212)</f>
        <v>0</v>
      </c>
      <c r="W212" s="92"/>
      <c r="X212" s="93"/>
      <c r="Y212" s="93"/>
      <c r="Z212" s="94">
        <f>SUM(V212:Y212)</f>
        <v>0</v>
      </c>
      <c r="AA212" s="92"/>
      <c r="AB212" s="93"/>
      <c r="AC212" s="93"/>
      <c r="AD212" s="94">
        <f>SUM(Z212:AC212)</f>
        <v>0</v>
      </c>
      <c r="AE212" s="92"/>
      <c r="AF212" s="93"/>
      <c r="AG212" s="93"/>
      <c r="AH212" s="94">
        <f>SUM(AD212:AG212)</f>
        <v>0</v>
      </c>
      <c r="AI212" s="92"/>
      <c r="AJ212" s="93"/>
      <c r="AK212" s="93"/>
      <c r="AL212" s="94">
        <f>SUM(AH212:AK212)</f>
        <v>0</v>
      </c>
      <c r="AM212" s="92"/>
      <c r="AN212" s="93"/>
      <c r="AO212" s="93"/>
      <c r="AP212" s="94">
        <f>SUM(AL212:AO212)</f>
        <v>0</v>
      </c>
      <c r="AQ212" s="92"/>
      <c r="AR212" s="93"/>
      <c r="AS212" s="93"/>
      <c r="AT212" s="94">
        <f>SUM(AP212:AS212)</f>
        <v>0</v>
      </c>
      <c r="AU212" s="92"/>
      <c r="AV212" s="93"/>
      <c r="AW212" s="93"/>
      <c r="AX212" s="94">
        <f>SUM(AT212:AW212)</f>
        <v>0</v>
      </c>
    </row>
    <row r="213" spans="1:50" s="50" customFormat="1" ht="24.9" hidden="1" customHeight="1" x14ac:dyDescent="0.3">
      <c r="A213" s="10" t="s">
        <v>60</v>
      </c>
      <c r="B213" s="9" t="s">
        <v>59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</row>
    <row r="214" spans="1:50" s="50" customFormat="1" ht="24.9" hidden="1" customHeight="1" x14ac:dyDescent="0.3">
      <c r="A214" s="10" t="s">
        <v>58</v>
      </c>
      <c r="B214" s="9" t="s">
        <v>57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</row>
    <row r="215" spans="1:50" s="55" customFormat="1" ht="24.9" hidden="1" customHeight="1" x14ac:dyDescent="0.3">
      <c r="A215" s="8" t="s">
        <v>56</v>
      </c>
      <c r="B215" s="7" t="s">
        <v>55</v>
      </c>
      <c r="C215" s="95">
        <f>SUM(C212:C214)</f>
        <v>0</v>
      </c>
      <c r="D215" s="96">
        <f>SUM(D212:D214)</f>
        <v>0</v>
      </c>
      <c r="E215" s="96">
        <f>SUM(E212:E214)</f>
        <v>0</v>
      </c>
      <c r="F215" s="97">
        <f>IF((SUM(C215:E215))=SUM(F212:F214),SUM(F212:F214),"HIBA!")</f>
        <v>0</v>
      </c>
      <c r="G215" s="95">
        <f>SUM(G212:G214)</f>
        <v>0</v>
      </c>
      <c r="H215" s="96">
        <f>SUM(H212:H214)</f>
        <v>0</v>
      </c>
      <c r="I215" s="96">
        <f>SUM(I212:I214)</f>
        <v>0</v>
      </c>
      <c r="J215" s="97">
        <f>IF((SUM(F215:I215))=SUM(J212:J214),SUM(J212:J214),"HIBA!")</f>
        <v>0</v>
      </c>
      <c r="K215" s="95">
        <f>SUM(K212:K214)</f>
        <v>0</v>
      </c>
      <c r="L215" s="96">
        <f>SUM(L212:L214)</f>
        <v>0</v>
      </c>
      <c r="M215" s="96">
        <f>SUM(M212:M214)</f>
        <v>0</v>
      </c>
      <c r="N215" s="97">
        <f>IF((SUM(J215:M215))=SUM(N212:N214),SUM(N212:N214),"HIBA!")</f>
        <v>0</v>
      </c>
      <c r="O215" s="95">
        <f>SUM(O212:O214)</f>
        <v>0</v>
      </c>
      <c r="P215" s="96">
        <f>SUM(P212:P214)</f>
        <v>0</v>
      </c>
      <c r="Q215" s="96">
        <f>SUM(Q212:Q214)</f>
        <v>0</v>
      </c>
      <c r="R215" s="97">
        <f>IF((SUM(N215:Q215))=SUM(R212:R214),SUM(R212:R214),"HIBA!")</f>
        <v>0</v>
      </c>
      <c r="S215" s="95">
        <f>SUM(S212:S214)</f>
        <v>0</v>
      </c>
      <c r="T215" s="96">
        <f>SUM(T212:T214)</f>
        <v>0</v>
      </c>
      <c r="U215" s="96">
        <f>SUM(U212:U214)</f>
        <v>0</v>
      </c>
      <c r="V215" s="97">
        <f>IF((SUM(R215:U215))=SUM(V212:V214),SUM(V212:V214),"HIBA!")</f>
        <v>0</v>
      </c>
      <c r="W215" s="95">
        <f>SUM(W212:W214)</f>
        <v>0</v>
      </c>
      <c r="X215" s="96">
        <f>SUM(X212:X214)</f>
        <v>0</v>
      </c>
      <c r="Y215" s="96">
        <f>SUM(Y212:Y214)</f>
        <v>0</v>
      </c>
      <c r="Z215" s="97">
        <f>IF((SUM(V215:Y215))=SUM(Z212:Z214),SUM(Z212:Z214),"HIBA!")</f>
        <v>0</v>
      </c>
      <c r="AA215" s="95">
        <f>SUM(AA212:AA214)</f>
        <v>0</v>
      </c>
      <c r="AB215" s="96">
        <f>SUM(AB212:AB214)</f>
        <v>0</v>
      </c>
      <c r="AC215" s="96">
        <f>SUM(AC212:AC214)</f>
        <v>0</v>
      </c>
      <c r="AD215" s="97">
        <f>IF((SUM(Z215:AC215))=SUM(AD212:AD214),SUM(AD212:AD214),"HIBA!")</f>
        <v>0</v>
      </c>
      <c r="AE215" s="95">
        <f>SUM(AE212:AE214)</f>
        <v>0</v>
      </c>
      <c r="AF215" s="96">
        <f>SUM(AF212:AF214)</f>
        <v>0</v>
      </c>
      <c r="AG215" s="96">
        <f>SUM(AG212:AG214)</f>
        <v>0</v>
      </c>
      <c r="AH215" s="97">
        <f>IF((SUM(AD215:AG215))=SUM(AH212:AH214),SUM(AH212:AH214),"HIBA!")</f>
        <v>0</v>
      </c>
      <c r="AI215" s="95">
        <f>SUM(AI212:AI214)</f>
        <v>0</v>
      </c>
      <c r="AJ215" s="96">
        <f>SUM(AJ212:AJ214)</f>
        <v>0</v>
      </c>
      <c r="AK215" s="96">
        <f>SUM(AK212:AK214)</f>
        <v>0</v>
      </c>
      <c r="AL215" s="97">
        <f>IF((SUM(AH215:AK215))=SUM(AL212:AL214),SUM(AL212:AL214),"HIBA!")</f>
        <v>0</v>
      </c>
      <c r="AM215" s="95">
        <f>SUM(AM212:AM214)</f>
        <v>0</v>
      </c>
      <c r="AN215" s="96">
        <f>SUM(AN212:AN214)</f>
        <v>0</v>
      </c>
      <c r="AO215" s="96">
        <f>SUM(AO212:AO214)</f>
        <v>0</v>
      </c>
      <c r="AP215" s="97">
        <f>IF((SUM(AL215:AO215))=SUM(AP212:AP214),SUM(AP212:AP214),"HIBA!")</f>
        <v>0</v>
      </c>
      <c r="AQ215" s="95">
        <f>SUM(AQ212:AQ214)</f>
        <v>0</v>
      </c>
      <c r="AR215" s="96">
        <f>SUM(AR212:AR214)</f>
        <v>0</v>
      </c>
      <c r="AS215" s="96">
        <f>SUM(AS212:AS214)</f>
        <v>0</v>
      </c>
      <c r="AT215" s="97">
        <f>IF((SUM(AP215:AS215))=SUM(AT212:AT214),SUM(AT212:AT214),"HIBA!")</f>
        <v>0</v>
      </c>
      <c r="AU215" s="95">
        <f>SUM(AU212:AU214)</f>
        <v>0</v>
      </c>
      <c r="AV215" s="96">
        <f>SUM(AV212:AV214)</f>
        <v>0</v>
      </c>
      <c r="AW215" s="96">
        <f>SUM(AW212:AW214)</f>
        <v>0</v>
      </c>
      <c r="AX215" s="97">
        <f>IF((SUM(AT215:AW215))=SUM(AX212:AX214),SUM(AX212:AX214),"HIBA!")</f>
        <v>0</v>
      </c>
    </row>
    <row r="216" spans="1:50" s="50" customFormat="1" ht="24.9" hidden="1" customHeight="1" x14ac:dyDescent="0.3">
      <c r="A216" s="10" t="s">
        <v>54</v>
      </c>
      <c r="B216" s="9" t="s">
        <v>53</v>
      </c>
      <c r="C216" s="92"/>
      <c r="D216" s="93"/>
      <c r="E216" s="93"/>
      <c r="F216" s="94">
        <f>SUM(C216:E216)</f>
        <v>0</v>
      </c>
      <c r="G216" s="92"/>
      <c r="H216" s="93"/>
      <c r="I216" s="93"/>
      <c r="J216" s="94">
        <f>SUM(F216:I216)</f>
        <v>0</v>
      </c>
      <c r="K216" s="92"/>
      <c r="L216" s="93"/>
      <c r="M216" s="93"/>
      <c r="N216" s="94">
        <f>SUM(J216:M216)</f>
        <v>0</v>
      </c>
      <c r="O216" s="92"/>
      <c r="P216" s="93"/>
      <c r="Q216" s="93"/>
      <c r="R216" s="94">
        <f>SUM(N216:Q216)</f>
        <v>0</v>
      </c>
      <c r="S216" s="92"/>
      <c r="T216" s="93"/>
      <c r="U216" s="93"/>
      <c r="V216" s="94">
        <f>SUM(R216:U216)</f>
        <v>0</v>
      </c>
      <c r="W216" s="92"/>
      <c r="X216" s="93"/>
      <c r="Y216" s="93"/>
      <c r="Z216" s="94">
        <f>SUM(V216:Y216)</f>
        <v>0</v>
      </c>
      <c r="AA216" s="92"/>
      <c r="AB216" s="93"/>
      <c r="AC216" s="93"/>
      <c r="AD216" s="94">
        <f>SUM(Z216:AC216)</f>
        <v>0</v>
      </c>
      <c r="AE216" s="92"/>
      <c r="AF216" s="93"/>
      <c r="AG216" s="93"/>
      <c r="AH216" s="94">
        <f>SUM(AD216:AG216)</f>
        <v>0</v>
      </c>
      <c r="AI216" s="92"/>
      <c r="AJ216" s="93"/>
      <c r="AK216" s="93"/>
      <c r="AL216" s="94">
        <f>SUM(AH216:AK216)</f>
        <v>0</v>
      </c>
      <c r="AM216" s="92"/>
      <c r="AN216" s="93"/>
      <c r="AO216" s="93"/>
      <c r="AP216" s="94">
        <f>SUM(AL216:AO216)</f>
        <v>0</v>
      </c>
      <c r="AQ216" s="92"/>
      <c r="AR216" s="93"/>
      <c r="AS216" s="93"/>
      <c r="AT216" s="94">
        <f>SUM(AP216:AS216)</f>
        <v>0</v>
      </c>
      <c r="AU216" s="92"/>
      <c r="AV216" s="93"/>
      <c r="AW216" s="93"/>
      <c r="AX216" s="94">
        <f>SUM(AT216:AW216)</f>
        <v>0</v>
      </c>
    </row>
    <row r="217" spans="1:50" s="50" customFormat="1" ht="24.9" hidden="1" customHeight="1" x14ac:dyDescent="0.3">
      <c r="A217" s="10" t="s">
        <v>52</v>
      </c>
      <c r="B217" s="9" t="s">
        <v>51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</row>
    <row r="218" spans="1:50" s="50" customFormat="1" ht="24.9" hidden="1" customHeight="1" x14ac:dyDescent="0.3">
      <c r="A218" s="10" t="s">
        <v>50</v>
      </c>
      <c r="B218" s="9" t="s">
        <v>49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</row>
    <row r="219" spans="1:50" s="50" customFormat="1" ht="24.9" hidden="1" customHeight="1" x14ac:dyDescent="0.3">
      <c r="A219" s="10" t="s">
        <v>48</v>
      </c>
      <c r="B219" s="9" t="s">
        <v>47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</row>
    <row r="220" spans="1:50" s="55" customFormat="1" ht="24.9" hidden="1" customHeight="1" x14ac:dyDescent="0.3">
      <c r="A220" s="8" t="s">
        <v>46</v>
      </c>
      <c r="B220" s="7" t="s">
        <v>45</v>
      </c>
      <c r="C220" s="95">
        <f>SUM(C216:C219)</f>
        <v>0</v>
      </c>
      <c r="D220" s="96">
        <f>SUM(D216:D219)</f>
        <v>0</v>
      </c>
      <c r="E220" s="96">
        <f>SUM(E216:E219)</f>
        <v>0</v>
      </c>
      <c r="F220" s="97">
        <f>IF((SUM(C220:E220))=SUM(F216:F219),SUM(F216:F219),"HIBA!")</f>
        <v>0</v>
      </c>
      <c r="G220" s="95">
        <f>SUM(G216:G219)</f>
        <v>0</v>
      </c>
      <c r="H220" s="96">
        <f>SUM(H216:H219)</f>
        <v>0</v>
      </c>
      <c r="I220" s="96">
        <f>SUM(I216:I219)</f>
        <v>0</v>
      </c>
      <c r="J220" s="97">
        <f>IF((SUM(F220:I220))=SUM(J216:J219),SUM(J216:J219),"HIBA!")</f>
        <v>0</v>
      </c>
      <c r="K220" s="95">
        <f>SUM(K216:K219)</f>
        <v>0</v>
      </c>
      <c r="L220" s="96">
        <f>SUM(L216:L219)</f>
        <v>0</v>
      </c>
      <c r="M220" s="96">
        <f>SUM(M216:M219)</f>
        <v>0</v>
      </c>
      <c r="N220" s="97">
        <f>IF((SUM(J220:M220))=SUM(N216:N219),SUM(N216:N219),"HIBA!")</f>
        <v>0</v>
      </c>
      <c r="O220" s="95">
        <f>SUM(O216:O219)</f>
        <v>0</v>
      </c>
      <c r="P220" s="96">
        <f>SUM(P216:P219)</f>
        <v>0</v>
      </c>
      <c r="Q220" s="96">
        <f>SUM(Q216:Q219)</f>
        <v>0</v>
      </c>
      <c r="R220" s="97">
        <f>IF((SUM(N220:Q220))=SUM(R216:R219),SUM(R216:R219),"HIBA!")</f>
        <v>0</v>
      </c>
      <c r="S220" s="95">
        <f>SUM(S216:S219)</f>
        <v>0</v>
      </c>
      <c r="T220" s="96">
        <f>SUM(T216:T219)</f>
        <v>0</v>
      </c>
      <c r="U220" s="96">
        <f>SUM(U216:U219)</f>
        <v>0</v>
      </c>
      <c r="V220" s="97">
        <f>IF((SUM(R220:U220))=SUM(V216:V219),SUM(V216:V219),"HIBA!")</f>
        <v>0</v>
      </c>
      <c r="W220" s="95">
        <f>SUM(W216:W219)</f>
        <v>0</v>
      </c>
      <c r="X220" s="96">
        <f>SUM(X216:X219)</f>
        <v>0</v>
      </c>
      <c r="Y220" s="96">
        <f>SUM(Y216:Y219)</f>
        <v>0</v>
      </c>
      <c r="Z220" s="97">
        <f>IF((SUM(V220:Y220))=SUM(Z216:Z219),SUM(Z216:Z219),"HIBA!")</f>
        <v>0</v>
      </c>
      <c r="AA220" s="95">
        <f>SUM(AA216:AA219)</f>
        <v>0</v>
      </c>
      <c r="AB220" s="96">
        <f>SUM(AB216:AB219)</f>
        <v>0</v>
      </c>
      <c r="AC220" s="96">
        <f>SUM(AC216:AC219)</f>
        <v>0</v>
      </c>
      <c r="AD220" s="97">
        <f>IF((SUM(Z220:AC220))=SUM(AD216:AD219),SUM(AD216:AD219),"HIBA!")</f>
        <v>0</v>
      </c>
      <c r="AE220" s="95">
        <f>SUM(AE216:AE219)</f>
        <v>0</v>
      </c>
      <c r="AF220" s="96">
        <f>SUM(AF216:AF219)</f>
        <v>0</v>
      </c>
      <c r="AG220" s="96">
        <f>SUM(AG216:AG219)</f>
        <v>0</v>
      </c>
      <c r="AH220" s="97">
        <f>IF((SUM(AD220:AG220))=SUM(AH216:AH219),SUM(AH216:AH219),"HIBA!")</f>
        <v>0</v>
      </c>
      <c r="AI220" s="95">
        <f>SUM(AI216:AI219)</f>
        <v>0</v>
      </c>
      <c r="AJ220" s="96">
        <f>SUM(AJ216:AJ219)</f>
        <v>0</v>
      </c>
      <c r="AK220" s="96">
        <f>SUM(AK216:AK219)</f>
        <v>0</v>
      </c>
      <c r="AL220" s="97">
        <f>IF((SUM(AH220:AK220))=SUM(AL216:AL219),SUM(AL216:AL219),"HIBA!")</f>
        <v>0</v>
      </c>
      <c r="AM220" s="95">
        <f>SUM(AM216:AM219)</f>
        <v>0</v>
      </c>
      <c r="AN220" s="96">
        <f>SUM(AN216:AN219)</f>
        <v>0</v>
      </c>
      <c r="AO220" s="96">
        <f>SUM(AO216:AO219)</f>
        <v>0</v>
      </c>
      <c r="AP220" s="97">
        <f>IF((SUM(AL220:AO220))=SUM(AP216:AP219),SUM(AP216:AP219),"HIBA!")</f>
        <v>0</v>
      </c>
      <c r="AQ220" s="95">
        <f>SUM(AQ216:AQ219)</f>
        <v>0</v>
      </c>
      <c r="AR220" s="96">
        <f>SUM(AR216:AR219)</f>
        <v>0</v>
      </c>
      <c r="AS220" s="96">
        <f>SUM(AS216:AS219)</f>
        <v>0</v>
      </c>
      <c r="AT220" s="97">
        <f>IF((SUM(AP220:AS220))=SUM(AT216:AT219),SUM(AT216:AT219),"HIBA!")</f>
        <v>0</v>
      </c>
      <c r="AU220" s="95">
        <f>SUM(AU216:AU219)</f>
        <v>0</v>
      </c>
      <c r="AV220" s="96">
        <f>SUM(AV216:AV219)</f>
        <v>0</v>
      </c>
      <c r="AW220" s="96">
        <f>SUM(AW216:AW219)</f>
        <v>0</v>
      </c>
      <c r="AX220" s="97">
        <f>IF((SUM(AT220:AW220))=SUM(AX216:AX219),SUM(AX216:AX219),"HIBA!")</f>
        <v>0</v>
      </c>
    </row>
    <row r="221" spans="1:50" s="50" customFormat="1" ht="24.9" customHeight="1" x14ac:dyDescent="0.3">
      <c r="A221" s="10" t="s">
        <v>44</v>
      </c>
      <c r="B221" s="9" t="s">
        <v>42</v>
      </c>
      <c r="C221" s="92"/>
      <c r="D221" s="93"/>
      <c r="E221" s="93"/>
      <c r="F221" s="94">
        <f>SUM(C221:E221)</f>
        <v>0</v>
      </c>
      <c r="G221" s="92"/>
      <c r="H221" s="93"/>
      <c r="I221" s="93"/>
      <c r="J221" s="94">
        <f>SUM(F221:I221)</f>
        <v>0</v>
      </c>
      <c r="K221" s="92"/>
      <c r="L221" s="93"/>
      <c r="M221" s="93"/>
      <c r="N221" s="94">
        <f>SUM(J221:M221)</f>
        <v>0</v>
      </c>
      <c r="O221" s="92"/>
      <c r="P221" s="93"/>
      <c r="Q221" s="93"/>
      <c r="R221" s="94">
        <f>SUM(N221:Q221)</f>
        <v>0</v>
      </c>
      <c r="S221" s="92"/>
      <c r="T221" s="93"/>
      <c r="U221" s="93"/>
      <c r="V221" s="94">
        <f>SUM(R221:U221)</f>
        <v>0</v>
      </c>
      <c r="W221" s="92"/>
      <c r="X221" s="93"/>
      <c r="Y221" s="93"/>
      <c r="Z221" s="94">
        <f>SUM(V221:Y221)</f>
        <v>0</v>
      </c>
      <c r="AA221" s="92"/>
      <c r="AB221" s="93"/>
      <c r="AC221" s="93"/>
      <c r="AD221" s="94">
        <f>SUM(Z221:AC221)</f>
        <v>0</v>
      </c>
      <c r="AE221" s="92"/>
      <c r="AF221" s="93"/>
      <c r="AG221" s="93"/>
      <c r="AH221" s="94">
        <f>SUM(AD221:AG221)</f>
        <v>0</v>
      </c>
      <c r="AI221" s="92"/>
      <c r="AJ221" s="93"/>
      <c r="AK221" s="93"/>
      <c r="AL221" s="94">
        <f>SUM(AH221:AK221)</f>
        <v>0</v>
      </c>
      <c r="AM221" s="92"/>
      <c r="AN221" s="93"/>
      <c r="AO221" s="93"/>
      <c r="AP221" s="94">
        <f>SUM(AL221:AO221)</f>
        <v>0</v>
      </c>
      <c r="AQ221" s="92"/>
      <c r="AR221" s="93"/>
      <c r="AS221" s="93"/>
      <c r="AT221" s="94">
        <f>SUM(AP221:AS221)</f>
        <v>0</v>
      </c>
      <c r="AU221" s="92"/>
      <c r="AV221" s="93"/>
      <c r="AW221" s="93"/>
      <c r="AX221" s="94">
        <f>SUM(AT221:AW221)</f>
        <v>0</v>
      </c>
    </row>
    <row r="222" spans="1:50" s="50" customFormat="1" ht="24.9" hidden="1" customHeight="1" x14ac:dyDescent="0.3">
      <c r="A222" s="10" t="s">
        <v>43</v>
      </c>
      <c r="B222" s="9" t="s">
        <v>42</v>
      </c>
      <c r="C222" s="92"/>
      <c r="D222" s="93"/>
      <c r="E222" s="93"/>
      <c r="F222" s="94">
        <f>SUM(C222:E222)</f>
        <v>0</v>
      </c>
      <c r="G222" s="92"/>
      <c r="H222" s="93"/>
      <c r="I222" s="93"/>
      <c r="J222" s="94">
        <f>SUM(F222:I222)</f>
        <v>0</v>
      </c>
      <c r="K222" s="92"/>
      <c r="L222" s="93"/>
      <c r="M222" s="93"/>
      <c r="N222" s="94">
        <f>SUM(J222:M222)</f>
        <v>0</v>
      </c>
      <c r="O222" s="92"/>
      <c r="P222" s="93"/>
      <c r="Q222" s="93"/>
      <c r="R222" s="94">
        <f>SUM(N222:Q222)</f>
        <v>0</v>
      </c>
      <c r="S222" s="92"/>
      <c r="T222" s="93"/>
      <c r="U222" s="93"/>
      <c r="V222" s="94">
        <f>SUM(R222:U222)</f>
        <v>0</v>
      </c>
      <c r="W222" s="92"/>
      <c r="X222" s="93"/>
      <c r="Y222" s="93"/>
      <c r="Z222" s="94">
        <f>SUM(V222:Y222)</f>
        <v>0</v>
      </c>
      <c r="AA222" s="92"/>
      <c r="AB222" s="93"/>
      <c r="AC222" s="93"/>
      <c r="AD222" s="94">
        <f>SUM(Z222:AC222)</f>
        <v>0</v>
      </c>
      <c r="AE222" s="92"/>
      <c r="AF222" s="93"/>
      <c r="AG222" s="93"/>
      <c r="AH222" s="94">
        <f>SUM(AD222:AG222)</f>
        <v>0</v>
      </c>
      <c r="AI222" s="92"/>
      <c r="AJ222" s="93"/>
      <c r="AK222" s="93"/>
      <c r="AL222" s="94">
        <f>SUM(AH222:AK222)</f>
        <v>0</v>
      </c>
      <c r="AM222" s="92"/>
      <c r="AN222" s="93"/>
      <c r="AO222" s="93"/>
      <c r="AP222" s="94">
        <f>SUM(AL222:AO222)</f>
        <v>0</v>
      </c>
      <c r="AQ222" s="92"/>
      <c r="AR222" s="93"/>
      <c r="AS222" s="93"/>
      <c r="AT222" s="94">
        <f>SUM(AP222:AS222)</f>
        <v>0</v>
      </c>
      <c r="AU222" s="92"/>
      <c r="AV222" s="93"/>
      <c r="AW222" s="93"/>
      <c r="AX222" s="94">
        <f>SUM(AT222:AW222)</f>
        <v>0</v>
      </c>
    </row>
    <row r="223" spans="1:50" s="50" customFormat="1" ht="24.9" hidden="1" customHeight="1" x14ac:dyDescent="0.3">
      <c r="A223" s="10" t="s">
        <v>41</v>
      </c>
      <c r="B223" s="9" t="s">
        <v>39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</row>
    <row r="224" spans="1:50" s="50" customFormat="1" ht="24.9" hidden="1" customHeight="1" x14ac:dyDescent="0.3">
      <c r="A224" s="10" t="s">
        <v>40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</row>
    <row r="225" spans="1:50" s="55" customFormat="1" ht="24.9" customHeight="1" x14ac:dyDescent="0.3">
      <c r="A225" s="8" t="s">
        <v>38</v>
      </c>
      <c r="B225" s="7" t="s">
        <v>37</v>
      </c>
      <c r="C225" s="95">
        <f>SUM(C221:C224)</f>
        <v>0</v>
      </c>
      <c r="D225" s="96">
        <f>SUM(D221:D224)</f>
        <v>0</v>
      </c>
      <c r="E225" s="96">
        <f>SUM(E221:E224)</f>
        <v>0</v>
      </c>
      <c r="F225" s="97">
        <f>IF((SUM(C225:E225))=SUM(F221:F224),SUM(F221:F224),"HIBA!")</f>
        <v>0</v>
      </c>
      <c r="G225" s="95">
        <f>SUM(G221:G224)</f>
        <v>0</v>
      </c>
      <c r="H225" s="96">
        <f>SUM(H221:H224)</f>
        <v>0</v>
      </c>
      <c r="I225" s="96">
        <f>SUM(I221:I224)</f>
        <v>0</v>
      </c>
      <c r="J225" s="97">
        <f>IF((SUM(F225:I225))=SUM(J221:J224),SUM(J221:J224),"HIBA!")</f>
        <v>0</v>
      </c>
      <c r="K225" s="95">
        <f>SUM(K221:K224)</f>
        <v>0</v>
      </c>
      <c r="L225" s="96">
        <f>SUM(L221:L224)</f>
        <v>0</v>
      </c>
      <c r="M225" s="96">
        <f>SUM(M221:M224)</f>
        <v>0</v>
      </c>
      <c r="N225" s="97">
        <f>IF((SUM(J225:M225))=SUM(N221:N224),SUM(N221:N224),"HIBA!")</f>
        <v>0</v>
      </c>
      <c r="O225" s="95">
        <f>SUM(O221:O224)</f>
        <v>0</v>
      </c>
      <c r="P225" s="96">
        <f>SUM(P221:P224)</f>
        <v>0</v>
      </c>
      <c r="Q225" s="96">
        <f>SUM(Q221:Q224)</f>
        <v>0</v>
      </c>
      <c r="R225" s="97">
        <f>IF((SUM(N225:Q225))=SUM(R221:R224),SUM(R221:R224),"HIBA!")</f>
        <v>0</v>
      </c>
      <c r="S225" s="95">
        <f>SUM(S221:S224)</f>
        <v>0</v>
      </c>
      <c r="T225" s="96">
        <f>SUM(T221:T224)</f>
        <v>0</v>
      </c>
      <c r="U225" s="96">
        <f>SUM(U221:U224)</f>
        <v>0</v>
      </c>
      <c r="V225" s="97">
        <f>IF((SUM(R225:U225))=SUM(V221:V224),SUM(V221:V224),"HIBA!")</f>
        <v>0</v>
      </c>
      <c r="W225" s="95">
        <f>SUM(W221:W224)</f>
        <v>0</v>
      </c>
      <c r="X225" s="96">
        <f>SUM(X221:X224)</f>
        <v>0</v>
      </c>
      <c r="Y225" s="96">
        <f>SUM(Y221:Y224)</f>
        <v>0</v>
      </c>
      <c r="Z225" s="97">
        <f>IF((SUM(V225:Y225))=SUM(Z221:Z224),SUM(Z221:Z224),"HIBA!")</f>
        <v>0</v>
      </c>
      <c r="AA225" s="95">
        <f>SUM(AA221:AA224)</f>
        <v>0</v>
      </c>
      <c r="AB225" s="96">
        <f>SUM(AB221:AB224)</f>
        <v>0</v>
      </c>
      <c r="AC225" s="96">
        <f>SUM(AC221:AC224)</f>
        <v>0</v>
      </c>
      <c r="AD225" s="97">
        <f>IF((SUM(Z225:AC225))=SUM(AD221:AD224),SUM(AD221:AD224),"HIBA!")</f>
        <v>0</v>
      </c>
      <c r="AE225" s="95">
        <f>SUM(AE221:AE224)</f>
        <v>0</v>
      </c>
      <c r="AF225" s="96">
        <f>SUM(AF221:AF224)</f>
        <v>0</v>
      </c>
      <c r="AG225" s="96">
        <f>SUM(AG221:AG224)</f>
        <v>0</v>
      </c>
      <c r="AH225" s="97">
        <f>IF((SUM(AD225:AG225))=SUM(AH221:AH224),SUM(AH221:AH224),"HIBA!")</f>
        <v>0</v>
      </c>
      <c r="AI225" s="95">
        <f>SUM(AI221:AI224)</f>
        <v>0</v>
      </c>
      <c r="AJ225" s="96">
        <f>SUM(AJ221:AJ224)</f>
        <v>0</v>
      </c>
      <c r="AK225" s="96">
        <f>SUM(AK221:AK224)</f>
        <v>0</v>
      </c>
      <c r="AL225" s="97">
        <f>IF((SUM(AH225:AK225))=SUM(AL221:AL224),SUM(AL221:AL224),"HIBA!")</f>
        <v>0</v>
      </c>
      <c r="AM225" s="95">
        <f>SUM(AM221:AM224)</f>
        <v>0</v>
      </c>
      <c r="AN225" s="96">
        <f>SUM(AN221:AN224)</f>
        <v>0</v>
      </c>
      <c r="AO225" s="96">
        <f>SUM(AO221:AO224)</f>
        <v>0</v>
      </c>
      <c r="AP225" s="97">
        <f>IF((SUM(AL225:AO225))=SUM(AP221:AP224),SUM(AP221:AP224),"HIBA!")</f>
        <v>0</v>
      </c>
      <c r="AQ225" s="95">
        <f>SUM(AQ221:AQ224)</f>
        <v>0</v>
      </c>
      <c r="AR225" s="96">
        <f>SUM(AR221:AR224)</f>
        <v>0</v>
      </c>
      <c r="AS225" s="96">
        <f>SUM(AS221:AS224)</f>
        <v>0</v>
      </c>
      <c r="AT225" s="97">
        <f>IF((SUM(AP225:AS225))=SUM(AT221:AT224),SUM(AT221:AT224),"HIBA!")</f>
        <v>0</v>
      </c>
      <c r="AU225" s="95">
        <f>SUM(AU221:AU224)</f>
        <v>0</v>
      </c>
      <c r="AV225" s="96">
        <f>SUM(AV221:AV224)</f>
        <v>0</v>
      </c>
      <c r="AW225" s="96">
        <f>SUM(AW221:AW224)</f>
        <v>0</v>
      </c>
      <c r="AX225" s="97">
        <f>IF((SUM(AT225:AW225))=SUM(AX221:AX224),SUM(AX221:AX224),"HIBA!")</f>
        <v>0</v>
      </c>
    </row>
    <row r="226" spans="1:50" s="50" customFormat="1" ht="24.9" hidden="1" customHeight="1" x14ac:dyDescent="0.3">
      <c r="A226" s="10" t="s">
        <v>36</v>
      </c>
      <c r="B226" s="9" t="s">
        <v>35</v>
      </c>
      <c r="C226" s="92"/>
      <c r="D226" s="93"/>
      <c r="E226" s="93"/>
      <c r="F226" s="94">
        <f t="shared" ref="F226:F232" si="165">SUM(C226:E226)</f>
        <v>0</v>
      </c>
      <c r="G226" s="92"/>
      <c r="H226" s="93"/>
      <c r="I226" s="93"/>
      <c r="J226" s="94">
        <f t="shared" ref="J226:J232" si="166">SUM(F226:I226)</f>
        <v>0</v>
      </c>
      <c r="K226" s="92"/>
      <c r="L226" s="93"/>
      <c r="M226" s="93"/>
      <c r="N226" s="94">
        <f t="shared" ref="N226:N232" si="167">SUM(J226:M226)</f>
        <v>0</v>
      </c>
      <c r="O226" s="92"/>
      <c r="P226" s="93"/>
      <c r="Q226" s="93"/>
      <c r="R226" s="94">
        <f t="shared" ref="R226:R232" si="168">SUM(N226:Q226)</f>
        <v>0</v>
      </c>
      <c r="S226" s="92"/>
      <c r="T226" s="93"/>
      <c r="U226" s="93"/>
      <c r="V226" s="94">
        <f t="shared" ref="V226:V232" si="169">SUM(R226:U226)</f>
        <v>0</v>
      </c>
      <c r="W226" s="92"/>
      <c r="X226" s="93"/>
      <c r="Y226" s="93"/>
      <c r="Z226" s="94">
        <f t="shared" ref="Z226:Z232" si="170">SUM(V226:Y226)</f>
        <v>0</v>
      </c>
      <c r="AA226" s="92"/>
      <c r="AB226" s="93"/>
      <c r="AC226" s="93"/>
      <c r="AD226" s="94">
        <f t="shared" ref="AD226:AD232" si="171">SUM(Z226:AC226)</f>
        <v>0</v>
      </c>
      <c r="AE226" s="92"/>
      <c r="AF226" s="93"/>
      <c r="AG226" s="93"/>
      <c r="AH226" s="94">
        <f t="shared" ref="AH226:AH232" si="172">SUM(AD226:AG226)</f>
        <v>0</v>
      </c>
      <c r="AI226" s="92"/>
      <c r="AJ226" s="93"/>
      <c r="AK226" s="93"/>
      <c r="AL226" s="94">
        <f t="shared" ref="AL226:AL232" si="173">SUM(AH226:AK226)</f>
        <v>0</v>
      </c>
      <c r="AM226" s="92"/>
      <c r="AN226" s="93"/>
      <c r="AO226" s="93"/>
      <c r="AP226" s="94">
        <f t="shared" ref="AP226:AP232" si="174">SUM(AL226:AO226)</f>
        <v>0</v>
      </c>
      <c r="AQ226" s="92"/>
      <c r="AR226" s="93"/>
      <c r="AS226" s="93"/>
      <c r="AT226" s="94">
        <f t="shared" ref="AT226:AT232" si="175">SUM(AP226:AS226)</f>
        <v>0</v>
      </c>
      <c r="AU226" s="92"/>
      <c r="AV226" s="93"/>
      <c r="AW226" s="93"/>
      <c r="AX226" s="94">
        <f t="shared" ref="AX226:AX232" si="176">SUM(AT226:AW226)</f>
        <v>0</v>
      </c>
    </row>
    <row r="227" spans="1:50" s="50" customFormat="1" ht="24.9" hidden="1" customHeight="1" x14ac:dyDescent="0.3">
      <c r="A227" s="10" t="s">
        <v>34</v>
      </c>
      <c r="B227" s="9" t="s">
        <v>33</v>
      </c>
      <c r="C227" s="92"/>
      <c r="D227" s="93"/>
      <c r="E227" s="93"/>
      <c r="F227" s="94">
        <f t="shared" si="165"/>
        <v>0</v>
      </c>
      <c r="G227" s="92"/>
      <c r="H227" s="93"/>
      <c r="I227" s="93"/>
      <c r="J227" s="94">
        <f t="shared" si="166"/>
        <v>0</v>
      </c>
      <c r="K227" s="92"/>
      <c r="L227" s="93"/>
      <c r="M227" s="93"/>
      <c r="N227" s="94">
        <f t="shared" si="167"/>
        <v>0</v>
      </c>
      <c r="O227" s="92"/>
      <c r="P227" s="93"/>
      <c r="Q227" s="93"/>
      <c r="R227" s="94">
        <f t="shared" si="168"/>
        <v>0</v>
      </c>
      <c r="S227" s="92"/>
      <c r="T227" s="93"/>
      <c r="U227" s="93"/>
      <c r="V227" s="94">
        <f t="shared" si="169"/>
        <v>0</v>
      </c>
      <c r="W227" s="92"/>
      <c r="X227" s="93"/>
      <c r="Y227" s="93"/>
      <c r="Z227" s="94">
        <f t="shared" si="170"/>
        <v>0</v>
      </c>
      <c r="AA227" s="92"/>
      <c r="AB227" s="93"/>
      <c r="AC227" s="93"/>
      <c r="AD227" s="94">
        <f t="shared" si="171"/>
        <v>0</v>
      </c>
      <c r="AE227" s="92"/>
      <c r="AF227" s="93"/>
      <c r="AG227" s="93"/>
      <c r="AH227" s="94">
        <f t="shared" si="172"/>
        <v>0</v>
      </c>
      <c r="AI227" s="92"/>
      <c r="AJ227" s="93"/>
      <c r="AK227" s="93"/>
      <c r="AL227" s="94">
        <f t="shared" si="173"/>
        <v>0</v>
      </c>
      <c r="AM227" s="92"/>
      <c r="AN227" s="93"/>
      <c r="AO227" s="93"/>
      <c r="AP227" s="94">
        <f t="shared" si="174"/>
        <v>0</v>
      </c>
      <c r="AQ227" s="92"/>
      <c r="AR227" s="93"/>
      <c r="AS227" s="93"/>
      <c r="AT227" s="94">
        <f t="shared" si="175"/>
        <v>0</v>
      </c>
      <c r="AU227" s="92"/>
      <c r="AV227" s="93"/>
      <c r="AW227" s="93"/>
      <c r="AX227" s="94">
        <f t="shared" si="176"/>
        <v>0</v>
      </c>
    </row>
    <row r="228" spans="1:50" s="50" customFormat="1" ht="24.9" customHeight="1" x14ac:dyDescent="0.3">
      <c r="A228" s="316" t="s">
        <v>32</v>
      </c>
      <c r="B228" s="317" t="s">
        <v>31</v>
      </c>
      <c r="C228" s="321"/>
      <c r="D228" s="322"/>
      <c r="E228" s="322"/>
      <c r="F228" s="323">
        <f t="shared" si="165"/>
        <v>0</v>
      </c>
      <c r="G228" s="321"/>
      <c r="H228" s="322"/>
      <c r="I228" s="322"/>
      <c r="J228" s="323">
        <f t="shared" si="166"/>
        <v>0</v>
      </c>
      <c r="K228" s="321"/>
      <c r="L228" s="322"/>
      <c r="M228" s="322"/>
      <c r="N228" s="323">
        <f t="shared" si="167"/>
        <v>0</v>
      </c>
      <c r="O228" s="92"/>
      <c r="P228" s="93"/>
      <c r="Q228" s="93"/>
      <c r="R228" s="94">
        <f t="shared" si="168"/>
        <v>0</v>
      </c>
      <c r="S228" s="92"/>
      <c r="T228" s="93"/>
      <c r="U228" s="93"/>
      <c r="V228" s="94">
        <f t="shared" si="169"/>
        <v>0</v>
      </c>
      <c r="W228" s="92"/>
      <c r="X228" s="93"/>
      <c r="Y228" s="93"/>
      <c r="Z228" s="94">
        <f t="shared" si="170"/>
        <v>0</v>
      </c>
      <c r="AA228" s="92"/>
      <c r="AB228" s="93"/>
      <c r="AC228" s="93"/>
      <c r="AD228" s="94">
        <f t="shared" si="171"/>
        <v>0</v>
      </c>
      <c r="AE228" s="92"/>
      <c r="AF228" s="93"/>
      <c r="AG228" s="93"/>
      <c r="AH228" s="94">
        <f t="shared" si="172"/>
        <v>0</v>
      </c>
      <c r="AI228" s="92"/>
      <c r="AJ228" s="93"/>
      <c r="AK228" s="93"/>
      <c r="AL228" s="94">
        <f t="shared" si="173"/>
        <v>0</v>
      </c>
      <c r="AM228" s="92"/>
      <c r="AN228" s="93"/>
      <c r="AO228" s="93"/>
      <c r="AP228" s="94">
        <f t="shared" si="174"/>
        <v>0</v>
      </c>
      <c r="AQ228" s="92"/>
      <c r="AR228" s="93"/>
      <c r="AS228" s="93"/>
      <c r="AT228" s="94">
        <f t="shared" si="175"/>
        <v>0</v>
      </c>
      <c r="AU228" s="92"/>
      <c r="AV228" s="93"/>
      <c r="AW228" s="93"/>
      <c r="AX228" s="94">
        <f t="shared" si="176"/>
        <v>0</v>
      </c>
    </row>
    <row r="229" spans="1:50" s="50" customFormat="1" ht="24.9" hidden="1" customHeight="1" x14ac:dyDescent="0.3">
      <c r="A229" s="10" t="s">
        <v>30</v>
      </c>
      <c r="B229" s="9" t="s">
        <v>29</v>
      </c>
      <c r="C229" s="92"/>
      <c r="D229" s="93"/>
      <c r="E229" s="93"/>
      <c r="F229" s="94">
        <f t="shared" si="165"/>
        <v>0</v>
      </c>
      <c r="G229" s="92"/>
      <c r="H229" s="93"/>
      <c r="I229" s="93"/>
      <c r="J229" s="94">
        <f t="shared" si="166"/>
        <v>0</v>
      </c>
      <c r="K229" s="92"/>
      <c r="L229" s="93"/>
      <c r="M229" s="93"/>
      <c r="N229" s="94">
        <f t="shared" si="167"/>
        <v>0</v>
      </c>
      <c r="O229" s="92"/>
      <c r="P229" s="93"/>
      <c r="Q229" s="93"/>
      <c r="R229" s="94">
        <f t="shared" si="168"/>
        <v>0</v>
      </c>
      <c r="S229" s="92"/>
      <c r="T229" s="93"/>
      <c r="U229" s="93"/>
      <c r="V229" s="94">
        <f t="shared" si="169"/>
        <v>0</v>
      </c>
      <c r="W229" s="92"/>
      <c r="X229" s="93"/>
      <c r="Y229" s="93"/>
      <c r="Z229" s="94">
        <f t="shared" si="170"/>
        <v>0</v>
      </c>
      <c r="AA229" s="92"/>
      <c r="AB229" s="93"/>
      <c r="AC229" s="93"/>
      <c r="AD229" s="94">
        <f t="shared" si="171"/>
        <v>0</v>
      </c>
      <c r="AE229" s="92"/>
      <c r="AF229" s="93"/>
      <c r="AG229" s="93"/>
      <c r="AH229" s="94">
        <f t="shared" si="172"/>
        <v>0</v>
      </c>
      <c r="AI229" s="92"/>
      <c r="AJ229" s="93"/>
      <c r="AK229" s="93"/>
      <c r="AL229" s="94">
        <f t="shared" si="173"/>
        <v>0</v>
      </c>
      <c r="AM229" s="92"/>
      <c r="AN229" s="93"/>
      <c r="AO229" s="93"/>
      <c r="AP229" s="94">
        <f t="shared" si="174"/>
        <v>0</v>
      </c>
      <c r="AQ229" s="92"/>
      <c r="AR229" s="93"/>
      <c r="AS229" s="93"/>
      <c r="AT229" s="94">
        <f t="shared" si="175"/>
        <v>0</v>
      </c>
      <c r="AU229" s="92"/>
      <c r="AV229" s="93"/>
      <c r="AW229" s="93"/>
      <c r="AX229" s="94">
        <f t="shared" si="176"/>
        <v>0</v>
      </c>
    </row>
    <row r="230" spans="1:50" s="50" customFormat="1" ht="24.9" hidden="1" customHeight="1" x14ac:dyDescent="0.3">
      <c r="A230" s="10" t="s">
        <v>28</v>
      </c>
      <c r="B230" s="9" t="s">
        <v>27</v>
      </c>
      <c r="C230" s="92"/>
      <c r="D230" s="93"/>
      <c r="E230" s="93"/>
      <c r="F230" s="94">
        <f t="shared" si="165"/>
        <v>0</v>
      </c>
      <c r="G230" s="92"/>
      <c r="H230" s="93"/>
      <c r="I230" s="93"/>
      <c r="J230" s="94">
        <f t="shared" si="166"/>
        <v>0</v>
      </c>
      <c r="K230" s="92"/>
      <c r="L230" s="93"/>
      <c r="M230" s="93"/>
      <c r="N230" s="94">
        <f t="shared" si="167"/>
        <v>0</v>
      </c>
      <c r="O230" s="92"/>
      <c r="P230" s="93"/>
      <c r="Q230" s="93"/>
      <c r="R230" s="94">
        <f t="shared" si="168"/>
        <v>0</v>
      </c>
      <c r="S230" s="92"/>
      <c r="T230" s="93"/>
      <c r="U230" s="93"/>
      <c r="V230" s="94">
        <f t="shared" si="169"/>
        <v>0</v>
      </c>
      <c r="W230" s="92"/>
      <c r="X230" s="93"/>
      <c r="Y230" s="93"/>
      <c r="Z230" s="94">
        <f t="shared" si="170"/>
        <v>0</v>
      </c>
      <c r="AA230" s="92"/>
      <c r="AB230" s="93"/>
      <c r="AC230" s="93"/>
      <c r="AD230" s="94">
        <f t="shared" si="171"/>
        <v>0</v>
      </c>
      <c r="AE230" s="92"/>
      <c r="AF230" s="93"/>
      <c r="AG230" s="93"/>
      <c r="AH230" s="94">
        <f t="shared" si="172"/>
        <v>0</v>
      </c>
      <c r="AI230" s="92"/>
      <c r="AJ230" s="93"/>
      <c r="AK230" s="93"/>
      <c r="AL230" s="94">
        <f t="shared" si="173"/>
        <v>0</v>
      </c>
      <c r="AM230" s="92"/>
      <c r="AN230" s="93"/>
      <c r="AO230" s="93"/>
      <c r="AP230" s="94">
        <f t="shared" si="174"/>
        <v>0</v>
      </c>
      <c r="AQ230" s="92"/>
      <c r="AR230" s="93"/>
      <c r="AS230" s="93"/>
      <c r="AT230" s="94">
        <f t="shared" si="175"/>
        <v>0</v>
      </c>
      <c r="AU230" s="92"/>
      <c r="AV230" s="93"/>
      <c r="AW230" s="93"/>
      <c r="AX230" s="94">
        <f t="shared" si="176"/>
        <v>0</v>
      </c>
    </row>
    <row r="231" spans="1:50" s="50" customFormat="1" ht="24.9" hidden="1" customHeight="1" x14ac:dyDescent="0.3">
      <c r="A231" s="10" t="s">
        <v>26</v>
      </c>
      <c r="B231" s="9" t="s">
        <v>25</v>
      </c>
      <c r="C231" s="92"/>
      <c r="D231" s="93"/>
      <c r="E231" s="93"/>
      <c r="F231" s="94">
        <f t="shared" si="165"/>
        <v>0</v>
      </c>
      <c r="G231" s="92"/>
      <c r="H231" s="93"/>
      <c r="I231" s="93"/>
      <c r="J231" s="94">
        <f t="shared" si="166"/>
        <v>0</v>
      </c>
      <c r="K231" s="92"/>
      <c r="L231" s="93"/>
      <c r="M231" s="93"/>
      <c r="N231" s="94">
        <f t="shared" si="167"/>
        <v>0</v>
      </c>
      <c r="O231" s="92"/>
      <c r="P231" s="93"/>
      <c r="Q231" s="93"/>
      <c r="R231" s="94">
        <f t="shared" si="168"/>
        <v>0</v>
      </c>
      <c r="S231" s="92"/>
      <c r="T231" s="93"/>
      <c r="U231" s="93"/>
      <c r="V231" s="94">
        <f t="shared" si="169"/>
        <v>0</v>
      </c>
      <c r="W231" s="92"/>
      <c r="X231" s="93"/>
      <c r="Y231" s="93"/>
      <c r="Z231" s="94">
        <f t="shared" si="170"/>
        <v>0</v>
      </c>
      <c r="AA231" s="92"/>
      <c r="AB231" s="93"/>
      <c r="AC231" s="93"/>
      <c r="AD231" s="94">
        <f t="shared" si="171"/>
        <v>0</v>
      </c>
      <c r="AE231" s="92"/>
      <c r="AF231" s="93"/>
      <c r="AG231" s="93"/>
      <c r="AH231" s="94">
        <f t="shared" si="172"/>
        <v>0</v>
      </c>
      <c r="AI231" s="92"/>
      <c r="AJ231" s="93"/>
      <c r="AK231" s="93"/>
      <c r="AL231" s="94">
        <f t="shared" si="173"/>
        <v>0</v>
      </c>
      <c r="AM231" s="92"/>
      <c r="AN231" s="93"/>
      <c r="AO231" s="93"/>
      <c r="AP231" s="94">
        <f t="shared" si="174"/>
        <v>0</v>
      </c>
      <c r="AQ231" s="92"/>
      <c r="AR231" s="93"/>
      <c r="AS231" s="93"/>
      <c r="AT231" s="94">
        <f t="shared" si="175"/>
        <v>0</v>
      </c>
      <c r="AU231" s="92"/>
      <c r="AV231" s="93"/>
      <c r="AW231" s="93"/>
      <c r="AX231" s="94">
        <f t="shared" si="176"/>
        <v>0</v>
      </c>
    </row>
    <row r="232" spans="1:50" s="50" customFormat="1" ht="24.9" hidden="1" customHeight="1" x14ac:dyDescent="0.3">
      <c r="A232" s="10" t="s">
        <v>24</v>
      </c>
      <c r="B232" s="9" t="s">
        <v>23</v>
      </c>
      <c r="C232" s="92"/>
      <c r="D232" s="93"/>
      <c r="E232" s="93"/>
      <c r="F232" s="94">
        <f t="shared" si="165"/>
        <v>0</v>
      </c>
      <c r="G232" s="92"/>
      <c r="H232" s="93"/>
      <c r="I232" s="93"/>
      <c r="J232" s="94">
        <f t="shared" si="166"/>
        <v>0</v>
      </c>
      <c r="K232" s="92"/>
      <c r="L232" s="93"/>
      <c r="M232" s="93"/>
      <c r="N232" s="94">
        <f t="shared" si="167"/>
        <v>0</v>
      </c>
      <c r="O232" s="92"/>
      <c r="P232" s="93"/>
      <c r="Q232" s="93"/>
      <c r="R232" s="94">
        <f t="shared" si="168"/>
        <v>0</v>
      </c>
      <c r="S232" s="92"/>
      <c r="T232" s="93"/>
      <c r="U232" s="93"/>
      <c r="V232" s="94">
        <f t="shared" si="169"/>
        <v>0</v>
      </c>
      <c r="W232" s="92"/>
      <c r="X232" s="93"/>
      <c r="Y232" s="93"/>
      <c r="Z232" s="94">
        <f t="shared" si="170"/>
        <v>0</v>
      </c>
      <c r="AA232" s="92"/>
      <c r="AB232" s="93"/>
      <c r="AC232" s="93"/>
      <c r="AD232" s="94">
        <f t="shared" si="171"/>
        <v>0</v>
      </c>
      <c r="AE232" s="92"/>
      <c r="AF232" s="93"/>
      <c r="AG232" s="93"/>
      <c r="AH232" s="94">
        <f t="shared" si="172"/>
        <v>0</v>
      </c>
      <c r="AI232" s="92"/>
      <c r="AJ232" s="93"/>
      <c r="AK232" s="93"/>
      <c r="AL232" s="94">
        <f t="shared" si="173"/>
        <v>0</v>
      </c>
      <c r="AM232" s="92"/>
      <c r="AN232" s="93"/>
      <c r="AO232" s="93"/>
      <c r="AP232" s="94">
        <f t="shared" si="174"/>
        <v>0</v>
      </c>
      <c r="AQ232" s="92"/>
      <c r="AR232" s="93"/>
      <c r="AS232" s="93"/>
      <c r="AT232" s="94">
        <f t="shared" si="175"/>
        <v>0</v>
      </c>
      <c r="AU232" s="92"/>
      <c r="AV232" s="93"/>
      <c r="AW232" s="93"/>
      <c r="AX232" s="94">
        <f t="shared" si="176"/>
        <v>0</v>
      </c>
    </row>
    <row r="233" spans="1:50" s="55" customFormat="1" ht="24.9" hidden="1" customHeight="1" x14ac:dyDescent="0.3">
      <c r="A233" s="8" t="s">
        <v>22</v>
      </c>
      <c r="B233" s="7" t="s">
        <v>21</v>
      </c>
      <c r="C233" s="95">
        <f>SUM(C231:C232)</f>
        <v>0</v>
      </c>
      <c r="D233" s="96">
        <f>SUM(D231:D232)</f>
        <v>0</v>
      </c>
      <c r="E233" s="96">
        <f>SUM(E231:E232)</f>
        <v>0</v>
      </c>
      <c r="F233" s="97">
        <f>IF((SUM(C233:E233))=SUM(F231:F232),SUM(F231:F232),"HIBA!")</f>
        <v>0</v>
      </c>
      <c r="G233" s="95">
        <f>SUM(G231:G232)</f>
        <v>0</v>
      </c>
      <c r="H233" s="96">
        <f>SUM(H231:H232)</f>
        <v>0</v>
      </c>
      <c r="I233" s="96">
        <f>SUM(I231:I232)</f>
        <v>0</v>
      </c>
      <c r="J233" s="97">
        <f>IF((SUM(F233:I233))=SUM(J231:J232),SUM(J231:J232),"HIBA!")</f>
        <v>0</v>
      </c>
      <c r="K233" s="95">
        <f>SUM(K231:K232)</f>
        <v>0</v>
      </c>
      <c r="L233" s="96">
        <f>SUM(L231:L232)</f>
        <v>0</v>
      </c>
      <c r="M233" s="96">
        <f>SUM(M231:M232)</f>
        <v>0</v>
      </c>
      <c r="N233" s="97">
        <f>IF((SUM(J233:M233))=SUM(N231:N232),SUM(N231:N232),"HIBA!")</f>
        <v>0</v>
      </c>
      <c r="O233" s="95">
        <f>SUM(O231:O232)</f>
        <v>0</v>
      </c>
      <c r="P233" s="96">
        <f>SUM(P231:P232)</f>
        <v>0</v>
      </c>
      <c r="Q233" s="96">
        <f>SUM(Q231:Q232)</f>
        <v>0</v>
      </c>
      <c r="R233" s="97">
        <f>IF((SUM(N233:Q233))=SUM(R231:R232),SUM(R231:R232),"HIBA!")</f>
        <v>0</v>
      </c>
      <c r="S233" s="95">
        <f>SUM(S231:S232)</f>
        <v>0</v>
      </c>
      <c r="T233" s="96">
        <f>SUM(T231:T232)</f>
        <v>0</v>
      </c>
      <c r="U233" s="96">
        <f>SUM(U231:U232)</f>
        <v>0</v>
      </c>
      <c r="V233" s="97">
        <f>IF((SUM(R233:U233))=SUM(V231:V232),SUM(V231:V232),"HIBA!")</f>
        <v>0</v>
      </c>
      <c r="W233" s="95">
        <f>SUM(W231:W232)</f>
        <v>0</v>
      </c>
      <c r="X233" s="96">
        <f>SUM(X231:X232)</f>
        <v>0</v>
      </c>
      <c r="Y233" s="96">
        <f>SUM(Y231:Y232)</f>
        <v>0</v>
      </c>
      <c r="Z233" s="97">
        <f>IF((SUM(V233:Y233))=SUM(Z231:Z232),SUM(Z231:Z232),"HIBA!")</f>
        <v>0</v>
      </c>
      <c r="AA233" s="95">
        <f>SUM(AA231:AA232)</f>
        <v>0</v>
      </c>
      <c r="AB233" s="96">
        <f>SUM(AB231:AB232)</f>
        <v>0</v>
      </c>
      <c r="AC233" s="96">
        <f>SUM(AC231:AC232)</f>
        <v>0</v>
      </c>
      <c r="AD233" s="97">
        <f>IF((SUM(Z233:AC233))=SUM(AD231:AD232),SUM(AD231:AD232),"HIBA!")</f>
        <v>0</v>
      </c>
      <c r="AE233" s="95">
        <f>SUM(AE231:AE232)</f>
        <v>0</v>
      </c>
      <c r="AF233" s="96">
        <f>SUM(AF231:AF232)</f>
        <v>0</v>
      </c>
      <c r="AG233" s="96">
        <f>SUM(AG231:AG232)</f>
        <v>0</v>
      </c>
      <c r="AH233" s="97">
        <f>IF((SUM(AD233:AG233))=SUM(AH231:AH232),SUM(AH231:AH232),"HIBA!")</f>
        <v>0</v>
      </c>
      <c r="AI233" s="95">
        <f>SUM(AI231:AI232)</f>
        <v>0</v>
      </c>
      <c r="AJ233" s="96">
        <f>SUM(AJ231:AJ232)</f>
        <v>0</v>
      </c>
      <c r="AK233" s="96">
        <f>SUM(AK231:AK232)</f>
        <v>0</v>
      </c>
      <c r="AL233" s="97">
        <f>IF((SUM(AH233:AK233))=SUM(AL231:AL232),SUM(AL231:AL232),"HIBA!")</f>
        <v>0</v>
      </c>
      <c r="AM233" s="95">
        <f>SUM(AM231:AM232)</f>
        <v>0</v>
      </c>
      <c r="AN233" s="96">
        <f>SUM(AN231:AN232)</f>
        <v>0</v>
      </c>
      <c r="AO233" s="96">
        <f>SUM(AO231:AO232)</f>
        <v>0</v>
      </c>
      <c r="AP233" s="97">
        <f>IF((SUM(AL233:AO233))=SUM(AP231:AP232),SUM(AP231:AP232),"HIBA!")</f>
        <v>0</v>
      </c>
      <c r="AQ233" s="95">
        <f>SUM(AQ231:AQ232)</f>
        <v>0</v>
      </c>
      <c r="AR233" s="96">
        <f>SUM(AR231:AR232)</f>
        <v>0</v>
      </c>
      <c r="AS233" s="96">
        <f>SUM(AS231:AS232)</f>
        <v>0</v>
      </c>
      <c r="AT233" s="97">
        <f>IF((SUM(AP233:AS233))=SUM(AT231:AT232),SUM(AT231:AT232),"HIBA!")</f>
        <v>0</v>
      </c>
      <c r="AU233" s="95">
        <f>SUM(AU231:AU232)</f>
        <v>0</v>
      </c>
      <c r="AV233" s="96">
        <f>SUM(AV231:AV232)</f>
        <v>0</v>
      </c>
      <c r="AW233" s="96">
        <f>SUM(AW231:AW232)</f>
        <v>0</v>
      </c>
      <c r="AX233" s="97">
        <f>IF((SUM(AT233:AW233))=SUM(AX231:AX232),SUM(AX231:AX232),"HIBA!")</f>
        <v>0</v>
      </c>
    </row>
    <row r="234" spans="1:50" s="55" customFormat="1" ht="24.9" customHeight="1" x14ac:dyDescent="0.3">
      <c r="A234" s="8" t="s">
        <v>20</v>
      </c>
      <c r="B234" s="7" t="s">
        <v>19</v>
      </c>
      <c r="C234" s="95">
        <f>SUM(C225:C230,C220,C215,C233)</f>
        <v>0</v>
      </c>
      <c r="D234" s="96">
        <f>SUM(D225:D230,D220,D215,D233)</f>
        <v>0</v>
      </c>
      <c r="E234" s="96">
        <f>SUM(E225:E230,E220,E215,E233)</f>
        <v>0</v>
      </c>
      <c r="F234" s="97">
        <f>IF((SUM(C234:E234))=SUM(F225:F230,F220,F215,F233),SUM(F225:F230,F220,F215,F233),"HIBA!")</f>
        <v>0</v>
      </c>
      <c r="G234" s="95">
        <f>SUM(G225:G230,G220,G215,G233)</f>
        <v>0</v>
      </c>
      <c r="H234" s="96">
        <f>SUM(H225:H230,H220,H215,H233)</f>
        <v>0</v>
      </c>
      <c r="I234" s="96">
        <f>SUM(I225:I230,I220,I215,I233)</f>
        <v>0</v>
      </c>
      <c r="J234" s="97">
        <f>IF((SUM(F234:I234))=SUM(J225:J230,J220,J215,J233),SUM(J225:J230,J220,J215,J233),"HIBA!")</f>
        <v>0</v>
      </c>
      <c r="K234" s="95">
        <f>SUM(K225:K230,K220,K215,K233)</f>
        <v>0</v>
      </c>
      <c r="L234" s="96">
        <f>SUM(L225:L230,L220,L215,L233)</f>
        <v>0</v>
      </c>
      <c r="M234" s="96">
        <f>SUM(M225:M230,M220,M215,M233)</f>
        <v>0</v>
      </c>
      <c r="N234" s="97">
        <f>IF((SUM(J234:M234))=SUM(N225:N230,N220,N215,N233),SUM(N225:N230,N220,N215,N233),"HIBA!")</f>
        <v>0</v>
      </c>
      <c r="O234" s="95">
        <f>SUM(O225:O230,O220,O215,O233)</f>
        <v>0</v>
      </c>
      <c r="P234" s="96">
        <f>SUM(P225:P230,P220,P215,P233)</f>
        <v>0</v>
      </c>
      <c r="Q234" s="96">
        <f>SUM(Q225:Q230,Q220,Q215,Q233)</f>
        <v>0</v>
      </c>
      <c r="R234" s="97">
        <f>IF((SUM(N234:Q234))=SUM(R225:R230,R220,R215,R233),SUM(R225:R230,R220,R215,R233),"HIBA!")</f>
        <v>0</v>
      </c>
      <c r="S234" s="95">
        <f>SUM(S225:S230,S220,S215,S233)</f>
        <v>0</v>
      </c>
      <c r="T234" s="96">
        <f>SUM(T225:T230,T220,T215,T233)</f>
        <v>0</v>
      </c>
      <c r="U234" s="96">
        <f>SUM(U225:U230,U220,U215,U233)</f>
        <v>0</v>
      </c>
      <c r="V234" s="97">
        <f>IF((SUM(R234:U234))=SUM(V225:V230,V220,V215,V233),SUM(V225:V230,V220,V215,V233),"HIBA!")</f>
        <v>0</v>
      </c>
      <c r="W234" s="95">
        <f>SUM(W225:W230,W220,W215,W233)</f>
        <v>0</v>
      </c>
      <c r="X234" s="96">
        <f>SUM(X225:X230,X220,X215,X233)</f>
        <v>0</v>
      </c>
      <c r="Y234" s="96">
        <f>SUM(Y225:Y230,Y220,Y215,Y233)</f>
        <v>0</v>
      </c>
      <c r="Z234" s="97">
        <f>IF((SUM(V234:Y234))=SUM(Z225:Z230,Z220,Z215,Z233),SUM(Z225:Z230,Z220,Z215,Z233),"HIBA!")</f>
        <v>0</v>
      </c>
      <c r="AA234" s="95">
        <f>SUM(AA225:AA230,AA220,AA215,AA233)</f>
        <v>0</v>
      </c>
      <c r="AB234" s="96">
        <f>SUM(AB225:AB230,AB220,AB215,AB233)</f>
        <v>0</v>
      </c>
      <c r="AC234" s="96">
        <f>SUM(AC225:AC230,AC220,AC215,AC233)</f>
        <v>0</v>
      </c>
      <c r="AD234" s="97">
        <f>IF((SUM(Z234:AC234))=SUM(AD225:AD230,AD220,AD215,AD233),SUM(AD225:AD230,AD220,AD215,AD233),"HIBA!")</f>
        <v>0</v>
      </c>
      <c r="AE234" s="95">
        <f>SUM(AE225:AE230,AE220,AE215,AE233)</f>
        <v>0</v>
      </c>
      <c r="AF234" s="96">
        <f>SUM(AF225:AF230,AF220,AF215,AF233)</f>
        <v>0</v>
      </c>
      <c r="AG234" s="96">
        <f>SUM(AG225:AG230,AG220,AG215,AG233)</f>
        <v>0</v>
      </c>
      <c r="AH234" s="97">
        <f>IF((SUM(AD234:AG234))=SUM(AH225:AH230,AH220,AH215,AH233),SUM(AH225:AH230,AH220,AH215,AH233),"HIBA!")</f>
        <v>0</v>
      </c>
      <c r="AI234" s="95">
        <f>SUM(AI225:AI230,AI220,AI215,AI233)</f>
        <v>0</v>
      </c>
      <c r="AJ234" s="96">
        <f>SUM(AJ225:AJ230,AJ220,AJ215,AJ233)</f>
        <v>0</v>
      </c>
      <c r="AK234" s="96">
        <f>SUM(AK225:AK230,AK220,AK215,AK233)</f>
        <v>0</v>
      </c>
      <c r="AL234" s="97">
        <f>IF((SUM(AH234:AK234))=SUM(AL225:AL230,AL220,AL215,AL233),SUM(AL225:AL230,AL220,AL215,AL233),"HIBA!")</f>
        <v>0</v>
      </c>
      <c r="AM234" s="95">
        <f>SUM(AM225:AM230,AM220,AM215,AM233)</f>
        <v>0</v>
      </c>
      <c r="AN234" s="96">
        <f>SUM(AN225:AN230,AN220,AN215,AN233)</f>
        <v>0</v>
      </c>
      <c r="AO234" s="96">
        <f>SUM(AO225:AO230,AO220,AO215,AO233)</f>
        <v>0</v>
      </c>
      <c r="AP234" s="97">
        <f>IF((SUM(AL234:AO234))=SUM(AP225:AP230,AP220,AP215,AP233),SUM(AP225:AP230,AP220,AP215,AP233),"HIBA!")</f>
        <v>0</v>
      </c>
      <c r="AQ234" s="95">
        <f>SUM(AQ225:AQ230,AQ220,AQ215,AQ233)</f>
        <v>0</v>
      </c>
      <c r="AR234" s="96">
        <f>SUM(AR225:AR230,AR220,AR215,AR233)</f>
        <v>0</v>
      </c>
      <c r="AS234" s="96">
        <f>SUM(AS225:AS230,AS220,AS215,AS233)</f>
        <v>0</v>
      </c>
      <c r="AT234" s="97">
        <f>IF((SUM(AP234:AS234))=SUM(AT225:AT230,AT220,AT215,AT233),SUM(AT225:AT230,AT220,AT215,AT233),"HIBA!")</f>
        <v>0</v>
      </c>
      <c r="AU234" s="95">
        <f>SUM(AU225:AU230,AU220,AU215,AU233)</f>
        <v>0</v>
      </c>
      <c r="AV234" s="96">
        <f>SUM(AV225:AV230,AV220,AV215,AV233)</f>
        <v>0</v>
      </c>
      <c r="AW234" s="96">
        <f>SUM(AW225:AW230,AW220,AW215,AW233)</f>
        <v>0</v>
      </c>
      <c r="AX234" s="97">
        <f>IF((SUM(AT234:AW234))=SUM(AX225:AX230,AX220,AX215,AX233),SUM(AX225:AX230,AX220,AX215,AX233),"HIBA!")</f>
        <v>0</v>
      </c>
    </row>
    <row r="235" spans="1:50" s="50" customFormat="1" ht="24.9" hidden="1" customHeight="1" x14ac:dyDescent="0.3">
      <c r="A235" s="10" t="s">
        <v>18</v>
      </c>
      <c r="B235" s="9" t="s">
        <v>17</v>
      </c>
      <c r="C235" s="92"/>
      <c r="D235" s="93"/>
      <c r="E235" s="93"/>
      <c r="F235" s="94">
        <f>SUM(C235:E235)</f>
        <v>0</v>
      </c>
      <c r="G235" s="92"/>
      <c r="H235" s="93"/>
      <c r="I235" s="93"/>
      <c r="J235" s="94">
        <f>SUM(F235:I235)</f>
        <v>0</v>
      </c>
      <c r="K235" s="92"/>
      <c r="L235" s="93"/>
      <c r="M235" s="93"/>
      <c r="N235" s="94">
        <f>SUM(J235:M235)</f>
        <v>0</v>
      </c>
      <c r="O235" s="92"/>
      <c r="P235" s="93"/>
      <c r="Q235" s="93"/>
      <c r="R235" s="94">
        <f>SUM(N235:Q235)</f>
        <v>0</v>
      </c>
      <c r="S235" s="92"/>
      <c r="T235" s="93"/>
      <c r="U235" s="93"/>
      <c r="V235" s="94">
        <f>SUM(R235:U235)</f>
        <v>0</v>
      </c>
      <c r="W235" s="92"/>
      <c r="X235" s="93"/>
      <c r="Y235" s="93"/>
      <c r="Z235" s="94">
        <f>SUM(V235:Y235)</f>
        <v>0</v>
      </c>
      <c r="AA235" s="92"/>
      <c r="AB235" s="93"/>
      <c r="AC235" s="93"/>
      <c r="AD235" s="94">
        <f>SUM(Z235:AC235)</f>
        <v>0</v>
      </c>
      <c r="AE235" s="92"/>
      <c r="AF235" s="93"/>
      <c r="AG235" s="93"/>
      <c r="AH235" s="94">
        <f>SUM(AD235:AG235)</f>
        <v>0</v>
      </c>
      <c r="AI235" s="92"/>
      <c r="AJ235" s="93"/>
      <c r="AK235" s="93"/>
      <c r="AL235" s="94">
        <f>SUM(AH235:AK235)</f>
        <v>0</v>
      </c>
      <c r="AM235" s="92"/>
      <c r="AN235" s="93"/>
      <c r="AO235" s="93"/>
      <c r="AP235" s="94">
        <f>SUM(AL235:AO235)</f>
        <v>0</v>
      </c>
      <c r="AQ235" s="92"/>
      <c r="AR235" s="93"/>
      <c r="AS235" s="93"/>
      <c r="AT235" s="94">
        <f>SUM(AP235:AS235)</f>
        <v>0</v>
      </c>
      <c r="AU235" s="92"/>
      <c r="AV235" s="93"/>
      <c r="AW235" s="93"/>
      <c r="AX235" s="94">
        <f>SUM(AT235:AW235)</f>
        <v>0</v>
      </c>
    </row>
    <row r="236" spans="1:50" s="50" customFormat="1" ht="24.9" hidden="1" customHeight="1" x14ac:dyDescent="0.3">
      <c r="A236" s="10" t="s">
        <v>16</v>
      </c>
      <c r="B236" s="9" t="s">
        <v>15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</row>
    <row r="237" spans="1:50" s="50" customFormat="1" ht="24.9" hidden="1" customHeight="1" x14ac:dyDescent="0.3">
      <c r="A237" s="10" t="s">
        <v>14</v>
      </c>
      <c r="B237" s="9" t="s">
        <v>13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</row>
    <row r="238" spans="1:50" s="50" customFormat="1" ht="24.9" hidden="1" customHeight="1" x14ac:dyDescent="0.3">
      <c r="A238" s="10" t="s">
        <v>12</v>
      </c>
      <c r="B238" s="9" t="s">
        <v>11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</row>
    <row r="239" spans="1:50" s="50" customFormat="1" ht="24.9" hidden="1" customHeight="1" x14ac:dyDescent="0.3">
      <c r="A239" s="10" t="s">
        <v>10</v>
      </c>
      <c r="B239" s="9" t="s">
        <v>9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</row>
    <row r="240" spans="1:50" s="55" customFormat="1" ht="24.9" hidden="1" customHeight="1" x14ac:dyDescent="0.3">
      <c r="A240" s="8" t="s">
        <v>8</v>
      </c>
      <c r="B240" s="7" t="s">
        <v>7</v>
      </c>
      <c r="C240" s="95">
        <f>SUM(C235:C239)</f>
        <v>0</v>
      </c>
      <c r="D240" s="96">
        <f>SUM(D235:D239)</f>
        <v>0</v>
      </c>
      <c r="E240" s="96">
        <f>SUM(E235:E239)</f>
        <v>0</v>
      </c>
      <c r="F240" s="97">
        <f>IF((SUM(C240:E240))=SUM(F235:F239),SUM(F235:F239),"HIBA!")</f>
        <v>0</v>
      </c>
      <c r="G240" s="95">
        <f>SUM(G235:G239)</f>
        <v>0</v>
      </c>
      <c r="H240" s="96">
        <f>SUM(H235:H239)</f>
        <v>0</v>
      </c>
      <c r="I240" s="96">
        <f>SUM(I235:I239)</f>
        <v>0</v>
      </c>
      <c r="J240" s="97">
        <f>IF((SUM(F240:I240))=SUM(J235:J239),SUM(J235:J239),"HIBA!")</f>
        <v>0</v>
      </c>
      <c r="K240" s="95">
        <f>SUM(K235:K239)</f>
        <v>0</v>
      </c>
      <c r="L240" s="96">
        <f>SUM(L235:L239)</f>
        <v>0</v>
      </c>
      <c r="M240" s="96">
        <f>SUM(M235:M239)</f>
        <v>0</v>
      </c>
      <c r="N240" s="97">
        <f>IF((SUM(J240:M240))=SUM(N235:N239),SUM(N235:N239),"HIBA!")</f>
        <v>0</v>
      </c>
      <c r="O240" s="95">
        <f>SUM(O235:O239)</f>
        <v>0</v>
      </c>
      <c r="P240" s="96">
        <f>SUM(P235:P239)</f>
        <v>0</v>
      </c>
      <c r="Q240" s="96">
        <f>SUM(Q235:Q239)</f>
        <v>0</v>
      </c>
      <c r="R240" s="97">
        <f>IF((SUM(N240:Q240))=SUM(R235:R239),SUM(R235:R239),"HIBA!")</f>
        <v>0</v>
      </c>
      <c r="S240" s="95">
        <f>SUM(S235:S239)</f>
        <v>0</v>
      </c>
      <c r="T240" s="96">
        <f>SUM(T235:T239)</f>
        <v>0</v>
      </c>
      <c r="U240" s="96">
        <f>SUM(U235:U239)</f>
        <v>0</v>
      </c>
      <c r="V240" s="97">
        <f>IF((SUM(R240:U240))=SUM(V235:V239),SUM(V235:V239),"HIBA!")</f>
        <v>0</v>
      </c>
      <c r="W240" s="95">
        <f>SUM(W235:W239)</f>
        <v>0</v>
      </c>
      <c r="X240" s="96">
        <f>SUM(X235:X239)</f>
        <v>0</v>
      </c>
      <c r="Y240" s="96">
        <f>SUM(Y235:Y239)</f>
        <v>0</v>
      </c>
      <c r="Z240" s="97">
        <f>IF((SUM(V240:Y240))=SUM(Z235:Z239),SUM(Z235:Z239),"HIBA!")</f>
        <v>0</v>
      </c>
      <c r="AA240" s="95">
        <f>SUM(AA235:AA239)</f>
        <v>0</v>
      </c>
      <c r="AB240" s="96">
        <f>SUM(AB235:AB239)</f>
        <v>0</v>
      </c>
      <c r="AC240" s="96">
        <f>SUM(AC235:AC239)</f>
        <v>0</v>
      </c>
      <c r="AD240" s="97">
        <f>IF((SUM(Z240:AC240))=SUM(AD235:AD239),SUM(AD235:AD239),"HIBA!")</f>
        <v>0</v>
      </c>
      <c r="AE240" s="95">
        <f>SUM(AE235:AE239)</f>
        <v>0</v>
      </c>
      <c r="AF240" s="96">
        <f>SUM(AF235:AF239)</f>
        <v>0</v>
      </c>
      <c r="AG240" s="96">
        <f>SUM(AG235:AG239)</f>
        <v>0</v>
      </c>
      <c r="AH240" s="97">
        <f>IF((SUM(AD240:AG240))=SUM(AH235:AH239),SUM(AH235:AH239),"HIBA!")</f>
        <v>0</v>
      </c>
      <c r="AI240" s="95">
        <f>SUM(AI235:AI239)</f>
        <v>0</v>
      </c>
      <c r="AJ240" s="96">
        <f>SUM(AJ235:AJ239)</f>
        <v>0</v>
      </c>
      <c r="AK240" s="96">
        <f>SUM(AK235:AK239)</f>
        <v>0</v>
      </c>
      <c r="AL240" s="97">
        <f>IF((SUM(AH240:AK240))=SUM(AL235:AL239),SUM(AL235:AL239),"HIBA!")</f>
        <v>0</v>
      </c>
      <c r="AM240" s="95">
        <f>SUM(AM235:AM239)</f>
        <v>0</v>
      </c>
      <c r="AN240" s="96">
        <f>SUM(AN235:AN239)</f>
        <v>0</v>
      </c>
      <c r="AO240" s="96">
        <f>SUM(AO235:AO239)</f>
        <v>0</v>
      </c>
      <c r="AP240" s="97">
        <f>IF((SUM(AL240:AO240))=SUM(AP235:AP239),SUM(AP235:AP239),"HIBA!")</f>
        <v>0</v>
      </c>
      <c r="AQ240" s="95">
        <f>SUM(AQ235:AQ239)</f>
        <v>0</v>
      </c>
      <c r="AR240" s="96">
        <f>SUM(AR235:AR239)</f>
        <v>0</v>
      </c>
      <c r="AS240" s="96">
        <f>SUM(AS235:AS239)</f>
        <v>0</v>
      </c>
      <c r="AT240" s="97">
        <f>IF((SUM(AP240:AS240))=SUM(AT235:AT239),SUM(AT235:AT239),"HIBA!")</f>
        <v>0</v>
      </c>
      <c r="AU240" s="95">
        <f>SUM(AU235:AU239)</f>
        <v>0</v>
      </c>
      <c r="AV240" s="96">
        <f>SUM(AV235:AV239)</f>
        <v>0</v>
      </c>
      <c r="AW240" s="96">
        <f>SUM(AW235:AW239)</f>
        <v>0</v>
      </c>
      <c r="AX240" s="97">
        <f>IF((SUM(AT240:AW240))=SUM(AX235:AX239),SUM(AX235:AX239),"HIBA!")</f>
        <v>0</v>
      </c>
    </row>
    <row r="241" spans="1:50" s="69" customFormat="1" ht="24.9" hidden="1" customHeight="1" x14ac:dyDescent="0.3">
      <c r="A241" s="6" t="s">
        <v>6</v>
      </c>
      <c r="B241" s="5" t="s">
        <v>5</v>
      </c>
      <c r="C241" s="99"/>
      <c r="D241" s="100"/>
      <c r="E241" s="100"/>
      <c r="F241" s="98">
        <f>SUM(C241:E241)</f>
        <v>0</v>
      </c>
      <c r="G241" s="99"/>
      <c r="H241" s="100"/>
      <c r="I241" s="100"/>
      <c r="J241" s="98">
        <f>SUM(F241:I241)</f>
        <v>0</v>
      </c>
      <c r="K241" s="99"/>
      <c r="L241" s="100"/>
      <c r="M241" s="100"/>
      <c r="N241" s="98">
        <f>SUM(J241:M241)</f>
        <v>0</v>
      </c>
      <c r="O241" s="99"/>
      <c r="P241" s="100"/>
      <c r="Q241" s="100"/>
      <c r="R241" s="98">
        <f>SUM(N241:Q241)</f>
        <v>0</v>
      </c>
      <c r="S241" s="99"/>
      <c r="T241" s="100"/>
      <c r="U241" s="100"/>
      <c r="V241" s="98">
        <f>SUM(R241:U241)</f>
        <v>0</v>
      </c>
      <c r="W241" s="99"/>
      <c r="X241" s="100"/>
      <c r="Y241" s="100"/>
      <c r="Z241" s="98">
        <f>SUM(V241:Y241)</f>
        <v>0</v>
      </c>
      <c r="AA241" s="99"/>
      <c r="AB241" s="100"/>
      <c r="AC241" s="100"/>
      <c r="AD241" s="98">
        <f>SUM(Z241:AC241)</f>
        <v>0</v>
      </c>
      <c r="AE241" s="99"/>
      <c r="AF241" s="100"/>
      <c r="AG241" s="100"/>
      <c r="AH241" s="98">
        <f>SUM(AD241:AG241)</f>
        <v>0</v>
      </c>
      <c r="AI241" s="99"/>
      <c r="AJ241" s="100"/>
      <c r="AK241" s="100"/>
      <c r="AL241" s="98">
        <f>SUM(AH241:AK241)</f>
        <v>0</v>
      </c>
      <c r="AM241" s="99"/>
      <c r="AN241" s="100"/>
      <c r="AO241" s="100"/>
      <c r="AP241" s="98">
        <f>SUM(AL241:AO241)</f>
        <v>0</v>
      </c>
      <c r="AQ241" s="99"/>
      <c r="AR241" s="100"/>
      <c r="AS241" s="100"/>
      <c r="AT241" s="98">
        <f>SUM(AP241:AS241)</f>
        <v>0</v>
      </c>
      <c r="AU241" s="99"/>
      <c r="AV241" s="100"/>
      <c r="AW241" s="100"/>
      <c r="AX241" s="98">
        <f>SUM(AT241:AW241)</f>
        <v>0</v>
      </c>
    </row>
    <row r="242" spans="1:50" s="69" customFormat="1" ht="24.9" hidden="1" customHeight="1" x14ac:dyDescent="0.3">
      <c r="A242" s="6" t="s">
        <v>4</v>
      </c>
      <c r="B242" s="5" t="s">
        <v>3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</row>
    <row r="243" spans="1:50" s="60" customFormat="1" ht="30" customHeight="1" x14ac:dyDescent="0.3">
      <c r="A243" s="4" t="s">
        <v>2</v>
      </c>
      <c r="B243" s="3" t="s">
        <v>1</v>
      </c>
      <c r="C243" s="101">
        <f>SUM(C240:C242,C234)</f>
        <v>0</v>
      </c>
      <c r="D243" s="102">
        <f>SUM(D240:D242,D234)</f>
        <v>0</v>
      </c>
      <c r="E243" s="102">
        <f>SUM(E240:E242,E234)</f>
        <v>0</v>
      </c>
      <c r="F243" s="103">
        <f>IF((SUM(C243:E243))=SUM(F240:F242,F234),SUM(F240:F242,F234),"HIBA!")</f>
        <v>0</v>
      </c>
      <c r="G243" s="101">
        <f>SUM(G240:G242,G234)</f>
        <v>0</v>
      </c>
      <c r="H243" s="102">
        <f>SUM(H240:H242,H234)</f>
        <v>0</v>
      </c>
      <c r="I243" s="102">
        <f>SUM(I240:I242,I234)</f>
        <v>0</v>
      </c>
      <c r="J243" s="103">
        <f>IF((SUM(F243:I243))=SUM(J240:J242,J234),SUM(J240:J242,J234),"HIBA!")</f>
        <v>0</v>
      </c>
      <c r="K243" s="101">
        <f>SUM(K240:K242,K234)</f>
        <v>0</v>
      </c>
      <c r="L243" s="102">
        <f>SUM(L240:L242,L234)</f>
        <v>0</v>
      </c>
      <c r="M243" s="102">
        <f>SUM(M240:M242,M234)</f>
        <v>0</v>
      </c>
      <c r="N243" s="103">
        <f>IF((SUM(J243:M243))=SUM(N240:N242,N234),SUM(N240:N242,N234),"HIBA!")</f>
        <v>0</v>
      </c>
      <c r="O243" s="101">
        <f>SUM(O240:O242,O234)</f>
        <v>0</v>
      </c>
      <c r="P243" s="102">
        <f>SUM(P240:P242,P234)</f>
        <v>0</v>
      </c>
      <c r="Q243" s="102">
        <f>SUM(Q240:Q242,Q234)</f>
        <v>0</v>
      </c>
      <c r="R243" s="103">
        <f>IF((SUM(N243:Q243))=SUM(R240:R242,R234),SUM(R240:R242,R234),"HIBA!")</f>
        <v>0</v>
      </c>
      <c r="S243" s="101">
        <f>SUM(S240:S242,S234)</f>
        <v>0</v>
      </c>
      <c r="T243" s="102">
        <f>SUM(T240:T242,T234)</f>
        <v>0</v>
      </c>
      <c r="U243" s="102">
        <f>SUM(U240:U242,U234)</f>
        <v>0</v>
      </c>
      <c r="V243" s="103">
        <f>IF((SUM(R243:U243))=SUM(V240:V242,V234),SUM(V240:V242,V234),"HIBA!")</f>
        <v>0</v>
      </c>
      <c r="W243" s="101">
        <f>SUM(W240:W242,W234)</f>
        <v>0</v>
      </c>
      <c r="X243" s="102">
        <f>SUM(X240:X242,X234)</f>
        <v>0</v>
      </c>
      <c r="Y243" s="102">
        <f>SUM(Y240:Y242,Y234)</f>
        <v>0</v>
      </c>
      <c r="Z243" s="103">
        <f>IF((SUM(V243:Y243))=SUM(Z240:Z242,Z234),SUM(Z240:Z242,Z234),"HIBA!")</f>
        <v>0</v>
      </c>
      <c r="AA243" s="101">
        <f>SUM(AA240:AA242,AA234)</f>
        <v>0</v>
      </c>
      <c r="AB243" s="102">
        <f>SUM(AB240:AB242,AB234)</f>
        <v>0</v>
      </c>
      <c r="AC243" s="102">
        <f>SUM(AC240:AC242,AC234)</f>
        <v>0</v>
      </c>
      <c r="AD243" s="103">
        <f>IF((SUM(Z243:AC243))=SUM(AD240:AD242,AD234),SUM(AD240:AD242,AD234),"HIBA!")</f>
        <v>0</v>
      </c>
      <c r="AE243" s="101">
        <f>SUM(AE240:AE242,AE234)</f>
        <v>0</v>
      </c>
      <c r="AF243" s="102">
        <f>SUM(AF240:AF242,AF234)</f>
        <v>0</v>
      </c>
      <c r="AG243" s="102">
        <f>SUM(AG240:AG242,AG234)</f>
        <v>0</v>
      </c>
      <c r="AH243" s="103">
        <f>IF((SUM(AD243:AG243))=SUM(AH240:AH242,AH234),SUM(AH240:AH242,AH234),"HIBA!")</f>
        <v>0</v>
      </c>
      <c r="AI243" s="101">
        <f>SUM(AI240:AI242,AI234)</f>
        <v>0</v>
      </c>
      <c r="AJ243" s="102">
        <f>SUM(AJ240:AJ242,AJ234)</f>
        <v>0</v>
      </c>
      <c r="AK243" s="102">
        <f>SUM(AK240:AK242,AK234)</f>
        <v>0</v>
      </c>
      <c r="AL243" s="103">
        <f>IF((SUM(AH243:AK243))=SUM(AL240:AL242,AL234),SUM(AL240:AL242,AL234),"HIBA!")</f>
        <v>0</v>
      </c>
      <c r="AM243" s="101">
        <f>SUM(AM240:AM242,AM234)</f>
        <v>0</v>
      </c>
      <c r="AN243" s="102">
        <f>SUM(AN240:AN242,AN234)</f>
        <v>0</v>
      </c>
      <c r="AO243" s="102">
        <f>SUM(AO240:AO242,AO234)</f>
        <v>0</v>
      </c>
      <c r="AP243" s="103">
        <f>IF((SUM(AL243:AO243))=SUM(AP240:AP242,AP234),SUM(AP240:AP242,AP234),"HIBA!")</f>
        <v>0</v>
      </c>
      <c r="AQ243" s="101">
        <f>SUM(AQ240:AQ242,AQ234)</f>
        <v>0</v>
      </c>
      <c r="AR243" s="102">
        <f>SUM(AR240:AR242,AR234)</f>
        <v>0</v>
      </c>
      <c r="AS243" s="102">
        <f>SUM(AS240:AS242,AS234)</f>
        <v>0</v>
      </c>
      <c r="AT243" s="103">
        <f>IF((SUM(AP243:AS243))=SUM(AT240:AT242,AT234),SUM(AT240:AT242,AT234),"HIBA!")</f>
        <v>0</v>
      </c>
      <c r="AU243" s="101">
        <f>SUM(AU240:AU242,AU234)</f>
        <v>0</v>
      </c>
      <c r="AV243" s="102">
        <f>SUM(AV240:AV242,AV234)</f>
        <v>0</v>
      </c>
      <c r="AW243" s="102">
        <f>SUM(AW240:AW242,AW234)</f>
        <v>0</v>
      </c>
      <c r="AX243" s="103">
        <f>IF((SUM(AT243:AW243))=SUM(AX240:AX242,AX234),SUM(AX240:AX242,AX234),"HIBA!")</f>
        <v>0</v>
      </c>
    </row>
    <row r="244" spans="1:50" s="75" customFormat="1" ht="30" customHeight="1" thickBot="1" x14ac:dyDescent="0.35">
      <c r="A244" s="82" t="s">
        <v>0</v>
      </c>
      <c r="B244" s="2"/>
      <c r="C244" s="110">
        <f>SUM(C243,C211)</f>
        <v>0</v>
      </c>
      <c r="D244" s="111">
        <f>SUM(D243,D211)</f>
        <v>0</v>
      </c>
      <c r="E244" s="111">
        <f>SUM(E243,E211)</f>
        <v>0</v>
      </c>
      <c r="F244" s="112">
        <f>IF((SUM(C244:E244))=SUM(F243,F211),SUM(F243,F211),"HIBA!")</f>
        <v>0</v>
      </c>
      <c r="G244" s="110">
        <f>SUM(G243,G211)</f>
        <v>0</v>
      </c>
      <c r="H244" s="111">
        <f>SUM(H243,H211)</f>
        <v>0</v>
      </c>
      <c r="I244" s="111">
        <f>SUM(I243,I211)</f>
        <v>0</v>
      </c>
      <c r="J244" s="112">
        <f>IF((SUM(F244:I244))=SUM(J243,J211),SUM(J243,J211),"HIBA!")</f>
        <v>0</v>
      </c>
      <c r="K244" s="110">
        <f>SUM(K243,K211)</f>
        <v>0</v>
      </c>
      <c r="L244" s="111">
        <f>SUM(L243,L211)</f>
        <v>0</v>
      </c>
      <c r="M244" s="111">
        <f>SUM(M243,M211)</f>
        <v>0</v>
      </c>
      <c r="N244" s="112">
        <f>IF((SUM(J244:M244))=SUM(N243,N211),SUM(N243,N211),"HIBA!")</f>
        <v>0</v>
      </c>
      <c r="O244" s="110">
        <f>SUM(O243,O211)</f>
        <v>0</v>
      </c>
      <c r="P244" s="111">
        <f>SUM(P243,P211)</f>
        <v>0</v>
      </c>
      <c r="Q244" s="111">
        <f>SUM(Q243,Q211)</f>
        <v>0</v>
      </c>
      <c r="R244" s="112">
        <f>IF((SUM(N244:Q244))=SUM(R243,R211),SUM(R243,R211),"HIBA!")</f>
        <v>0</v>
      </c>
      <c r="S244" s="110">
        <f>SUM(S243,S211)</f>
        <v>0</v>
      </c>
      <c r="T244" s="111">
        <f>SUM(T243,T211)</f>
        <v>0</v>
      </c>
      <c r="U244" s="111">
        <f>SUM(U243,U211)</f>
        <v>0</v>
      </c>
      <c r="V244" s="112">
        <f>IF((SUM(R244:U244))=SUM(V243,V211),SUM(V243,V211),"HIBA!")</f>
        <v>0</v>
      </c>
      <c r="W244" s="110">
        <f>SUM(W243,W211)</f>
        <v>0</v>
      </c>
      <c r="X244" s="111">
        <f>SUM(X243,X211)</f>
        <v>0</v>
      </c>
      <c r="Y244" s="111">
        <f>SUM(Y243,Y211)</f>
        <v>0</v>
      </c>
      <c r="Z244" s="112">
        <f>IF((SUM(V244:Y244))=SUM(Z243,Z211),SUM(Z243,Z211),"HIBA!")</f>
        <v>0</v>
      </c>
      <c r="AA244" s="110">
        <f>SUM(AA243,AA211)</f>
        <v>0</v>
      </c>
      <c r="AB244" s="111">
        <f>SUM(AB243,AB211)</f>
        <v>0</v>
      </c>
      <c r="AC244" s="111">
        <f>SUM(AC243,AC211)</f>
        <v>0</v>
      </c>
      <c r="AD244" s="112">
        <f>IF((SUM(Z244:AC244))=SUM(AD243,AD211),SUM(AD243,AD211),"HIBA!")</f>
        <v>0</v>
      </c>
      <c r="AE244" s="110">
        <f>SUM(AE243,AE211)</f>
        <v>0</v>
      </c>
      <c r="AF244" s="111">
        <f>SUM(AF243,AF211)</f>
        <v>0</v>
      </c>
      <c r="AG244" s="111">
        <f>SUM(AG243,AG211)</f>
        <v>0</v>
      </c>
      <c r="AH244" s="112">
        <f>IF((SUM(AD244:AG244))=SUM(AH243,AH211),SUM(AH243,AH211),"HIBA!")</f>
        <v>0</v>
      </c>
      <c r="AI244" s="110">
        <f>SUM(AI243,AI211)</f>
        <v>0</v>
      </c>
      <c r="AJ244" s="111">
        <f>SUM(AJ243,AJ211)</f>
        <v>0</v>
      </c>
      <c r="AK244" s="111">
        <f>SUM(AK243,AK211)</f>
        <v>0</v>
      </c>
      <c r="AL244" s="112">
        <f>IF((SUM(AH244:AK244))=SUM(AL243,AL211),SUM(AL243,AL211),"HIBA!")</f>
        <v>0</v>
      </c>
      <c r="AM244" s="110">
        <f>SUM(AM243,AM211)</f>
        <v>0</v>
      </c>
      <c r="AN244" s="111">
        <f>SUM(AN243,AN211)</f>
        <v>0</v>
      </c>
      <c r="AO244" s="111">
        <f>SUM(AO243,AO211)</f>
        <v>0</v>
      </c>
      <c r="AP244" s="112">
        <f>IF((SUM(AL244:AO244))=SUM(AP243,AP211),SUM(AP243,AP211),"HIBA!")</f>
        <v>0</v>
      </c>
      <c r="AQ244" s="110">
        <f>SUM(AQ243,AQ211)</f>
        <v>0</v>
      </c>
      <c r="AR244" s="111">
        <f>SUM(AR243,AR211)</f>
        <v>0</v>
      </c>
      <c r="AS244" s="111">
        <f>SUM(AS243,AS211)</f>
        <v>0</v>
      </c>
      <c r="AT244" s="112">
        <f>IF((SUM(AP244:AS244))=SUM(AT243,AT211),SUM(AT243,AT211),"HIBA!")</f>
        <v>0</v>
      </c>
      <c r="AU244" s="110">
        <f>SUM(AU243,AU211)</f>
        <v>0</v>
      </c>
      <c r="AV244" s="111">
        <f>SUM(AV243,AV211)</f>
        <v>0</v>
      </c>
      <c r="AW244" s="111">
        <f>SUM(AW243,AW211)</f>
        <v>0</v>
      </c>
      <c r="AX244" s="112">
        <f>IF((SUM(AT244:AW244))=SUM(AX243,AX211),SUM(AX243,AX211),"HIBA!")</f>
        <v>0</v>
      </c>
    </row>
    <row r="245" spans="1:50" x14ac:dyDescent="0.3">
      <c r="F245" s="34" t="str">
        <f>IF(F137=F244,"",F137-F244)</f>
        <v/>
      </c>
      <c r="J245" s="34" t="str">
        <f>IF(J137=J244,"",J137-J244)</f>
        <v/>
      </c>
      <c r="N245" s="34" t="str">
        <f>IF(N137=N244,"",N137-N244)</f>
        <v/>
      </c>
      <c r="R245" s="34" t="str">
        <f>IF(R137=R244,"",R137-R244)</f>
        <v/>
      </c>
      <c r="V245" s="34" t="str">
        <f>IF(V137=V244,"",V137-V244)</f>
        <v/>
      </c>
      <c r="Z245" s="34" t="str">
        <f>IF(Z137=Z244,"",Z137-Z244)</f>
        <v/>
      </c>
      <c r="AD245" s="34" t="str">
        <f>IF(AD137=AD244,"",AD137-AD244)</f>
        <v/>
      </c>
      <c r="AH245" s="34" t="str">
        <f>IF(AH137=AH244,"",AH137-AH244)</f>
        <v/>
      </c>
      <c r="AL245" s="34" t="str">
        <f>IF(AL137=AL244,"",AL137-AL244)</f>
        <v/>
      </c>
      <c r="AP245" s="34" t="str">
        <f>IF(AP137=AP244,"",AP137-AP244)</f>
        <v/>
      </c>
      <c r="AT245" s="34" t="str">
        <f>IF(AT137=AT244,"",AT137-AT244)</f>
        <v/>
      </c>
      <c r="AX245" s="34" t="str">
        <f>IF(AX137=AX244,"",AX137-AX244)</f>
        <v/>
      </c>
    </row>
    <row r="246" spans="1:50" x14ac:dyDescent="0.3">
      <c r="C246" s="113">
        <f>C244-C137</f>
        <v>0</v>
      </c>
      <c r="D246" s="113">
        <f t="shared" ref="D246:AX246" si="177">D244-D137</f>
        <v>0</v>
      </c>
      <c r="E246" s="113">
        <f t="shared" si="177"/>
        <v>0</v>
      </c>
      <c r="F246" s="113">
        <f t="shared" si="177"/>
        <v>0</v>
      </c>
      <c r="G246" s="113">
        <f t="shared" si="177"/>
        <v>0</v>
      </c>
      <c r="H246" s="113">
        <f t="shared" si="177"/>
        <v>0</v>
      </c>
      <c r="I246" s="113">
        <f t="shared" si="177"/>
        <v>0</v>
      </c>
      <c r="J246" s="113">
        <f t="shared" si="177"/>
        <v>0</v>
      </c>
      <c r="K246" s="113">
        <f t="shared" si="177"/>
        <v>0</v>
      </c>
      <c r="L246" s="113">
        <f t="shared" si="177"/>
        <v>0</v>
      </c>
      <c r="M246" s="113">
        <f t="shared" si="177"/>
        <v>0</v>
      </c>
      <c r="N246" s="113">
        <f t="shared" si="177"/>
        <v>0</v>
      </c>
      <c r="O246" s="113">
        <f t="shared" si="177"/>
        <v>0</v>
      </c>
      <c r="P246" s="113">
        <f t="shared" si="177"/>
        <v>0</v>
      </c>
      <c r="Q246" s="113">
        <f t="shared" si="177"/>
        <v>0</v>
      </c>
      <c r="R246" s="113">
        <f t="shared" si="177"/>
        <v>0</v>
      </c>
      <c r="S246" s="113">
        <f t="shared" si="177"/>
        <v>0</v>
      </c>
      <c r="T246" s="113">
        <f t="shared" si="177"/>
        <v>0</v>
      </c>
      <c r="U246" s="113">
        <f t="shared" si="177"/>
        <v>0</v>
      </c>
      <c r="V246" s="113">
        <f t="shared" si="177"/>
        <v>0</v>
      </c>
      <c r="W246" s="113">
        <f t="shared" si="177"/>
        <v>0</v>
      </c>
      <c r="X246" s="113">
        <f t="shared" si="177"/>
        <v>0</v>
      </c>
      <c r="Y246" s="113">
        <f t="shared" si="177"/>
        <v>0</v>
      </c>
      <c r="Z246" s="113">
        <f t="shared" si="177"/>
        <v>0</v>
      </c>
      <c r="AA246" s="113">
        <f t="shared" si="177"/>
        <v>0</v>
      </c>
      <c r="AB246" s="113">
        <f t="shared" si="177"/>
        <v>0</v>
      </c>
      <c r="AC246" s="113">
        <f t="shared" si="177"/>
        <v>0</v>
      </c>
      <c r="AD246" s="113">
        <f t="shared" si="177"/>
        <v>0</v>
      </c>
      <c r="AE246" s="113">
        <f t="shared" si="177"/>
        <v>0</v>
      </c>
      <c r="AF246" s="113">
        <f t="shared" si="177"/>
        <v>0</v>
      </c>
      <c r="AG246" s="113">
        <f t="shared" si="177"/>
        <v>0</v>
      </c>
      <c r="AH246" s="113">
        <f t="shared" si="177"/>
        <v>0</v>
      </c>
      <c r="AI246" s="113">
        <f t="shared" si="177"/>
        <v>0</v>
      </c>
      <c r="AJ246" s="113">
        <f t="shared" si="177"/>
        <v>0</v>
      </c>
      <c r="AK246" s="113">
        <f t="shared" si="177"/>
        <v>0</v>
      </c>
      <c r="AL246" s="113">
        <f t="shared" si="177"/>
        <v>0</v>
      </c>
      <c r="AM246" s="113">
        <f t="shared" si="177"/>
        <v>0</v>
      </c>
      <c r="AN246" s="113">
        <f t="shared" si="177"/>
        <v>0</v>
      </c>
      <c r="AO246" s="113">
        <f t="shared" si="177"/>
        <v>0</v>
      </c>
      <c r="AP246" s="113">
        <f t="shared" si="177"/>
        <v>0</v>
      </c>
      <c r="AQ246" s="113">
        <f t="shared" si="177"/>
        <v>0</v>
      </c>
      <c r="AR246" s="113">
        <f t="shared" si="177"/>
        <v>0</v>
      </c>
      <c r="AS246" s="113">
        <f t="shared" si="177"/>
        <v>0</v>
      </c>
      <c r="AT246" s="113">
        <f t="shared" si="177"/>
        <v>0</v>
      </c>
      <c r="AU246" s="113">
        <f t="shared" si="177"/>
        <v>0</v>
      </c>
      <c r="AV246" s="113">
        <f t="shared" si="177"/>
        <v>0</v>
      </c>
      <c r="AW246" s="113">
        <f t="shared" si="177"/>
        <v>0</v>
      </c>
      <c r="AX246" s="113">
        <f t="shared" si="177"/>
        <v>0</v>
      </c>
    </row>
  </sheetData>
  <sheetProtection selectLockedCells="1"/>
  <mergeCells count="28"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3"/>
  <sheetViews>
    <sheetView tabSelected="1" view="pageBreakPreview" zoomScale="60" zoomScaleNormal="100" workbookViewId="0">
      <selection activeCell="A2" sqref="A2:P2"/>
    </sheetView>
  </sheetViews>
  <sheetFormatPr defaultRowHeight="14.4" x14ac:dyDescent="0.3"/>
  <cols>
    <col min="1" max="1" width="3.5546875" bestFit="1" customWidth="1"/>
    <col min="2" max="2" width="18.109375" bestFit="1" customWidth="1"/>
    <col min="3" max="3" width="9.5546875" style="348" bestFit="1" customWidth="1"/>
    <col min="4" max="4" width="11.5546875" bestFit="1" customWidth="1"/>
    <col min="5" max="5" width="2.109375" hidden="1" customWidth="1"/>
    <col min="6" max="6" width="2" hidden="1" customWidth="1"/>
    <col min="7" max="8" width="1.88671875" hidden="1" customWidth="1"/>
    <col min="9" max="9" width="8.6640625" hidden="1" customWidth="1"/>
    <col min="10" max="10" width="6" hidden="1" customWidth="1"/>
    <col min="11" max="11" width="9.5546875" hidden="1" customWidth="1"/>
    <col min="12" max="12" width="8.6640625" hidden="1" customWidth="1"/>
    <col min="13" max="13" width="10.44140625" style="405" customWidth="1"/>
    <col min="14" max="14" width="18.5546875" bestFit="1" customWidth="1"/>
    <col min="15" max="15" width="13.44140625" customWidth="1"/>
    <col min="16" max="16" width="12.6640625" bestFit="1" customWidth="1"/>
    <col min="17" max="17" width="10.5546875" customWidth="1"/>
  </cols>
  <sheetData>
    <row r="1" spans="1:25" x14ac:dyDescent="0.3">
      <c r="B1" s="324"/>
      <c r="C1" s="324"/>
      <c r="D1" s="324"/>
      <c r="E1" s="324"/>
      <c r="O1" s="325"/>
      <c r="P1" s="325"/>
      <c r="Q1" s="325"/>
    </row>
    <row r="2" spans="1:25" ht="15" customHeight="1" x14ac:dyDescent="0.3">
      <c r="A2" s="804" t="s">
        <v>781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326"/>
    </row>
    <row r="3" spans="1:25" x14ac:dyDescent="0.3">
      <c r="A3" s="805" t="s">
        <v>782</v>
      </c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805"/>
      <c r="O3" s="805"/>
      <c r="P3" s="805"/>
    </row>
    <row r="4" spans="1:25" x14ac:dyDescent="0.3">
      <c r="A4" s="805" t="s">
        <v>688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</row>
    <row r="5" spans="1:25" x14ac:dyDescent="0.3">
      <c r="A5" s="325"/>
      <c r="B5" s="325"/>
      <c r="C5" s="347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</row>
    <row r="6" spans="1:25" ht="15" thickBot="1" x14ac:dyDescent="0.35"/>
    <row r="7" spans="1:25" ht="15" thickBot="1" x14ac:dyDescent="0.35">
      <c r="A7" s="349"/>
      <c r="B7" s="658" t="s">
        <v>689</v>
      </c>
      <c r="C7" s="659" t="s">
        <v>690</v>
      </c>
      <c r="D7" s="660" t="s">
        <v>691</v>
      </c>
      <c r="E7" s="661" t="s">
        <v>692</v>
      </c>
      <c r="F7" s="662" t="s">
        <v>693</v>
      </c>
      <c r="G7" s="662"/>
      <c r="H7" s="662"/>
      <c r="I7" s="662" t="s">
        <v>694</v>
      </c>
      <c r="J7" s="662" t="s">
        <v>695</v>
      </c>
      <c r="K7" s="662" t="s">
        <v>696</v>
      </c>
      <c r="L7" s="663" t="s">
        <v>697</v>
      </c>
      <c r="M7" s="664" t="s">
        <v>692</v>
      </c>
      <c r="N7" s="658" t="s">
        <v>693</v>
      </c>
      <c r="O7" s="662" t="s">
        <v>694</v>
      </c>
      <c r="P7" s="662" t="s">
        <v>695</v>
      </c>
      <c r="Q7" s="665" t="s">
        <v>696</v>
      </c>
      <c r="R7" s="328"/>
      <c r="S7" s="328"/>
      <c r="T7" s="328"/>
      <c r="U7" s="328"/>
      <c r="V7" s="328"/>
      <c r="W7" s="328"/>
      <c r="X7" s="328"/>
      <c r="Y7" s="329"/>
    </row>
    <row r="8" spans="1:25" x14ac:dyDescent="0.3">
      <c r="A8" s="349"/>
      <c r="B8" s="806" t="s">
        <v>698</v>
      </c>
      <c r="C8" s="807"/>
      <c r="D8" s="807"/>
      <c r="E8" s="807"/>
      <c r="F8" s="807"/>
      <c r="G8" s="807"/>
      <c r="H8" s="807"/>
      <c r="I8" s="807"/>
      <c r="J8" s="807"/>
      <c r="K8" s="807"/>
      <c r="L8" s="807"/>
      <c r="M8" s="808"/>
      <c r="N8" s="806" t="s">
        <v>698</v>
      </c>
      <c r="O8" s="807"/>
      <c r="P8" s="807"/>
      <c r="Q8" s="808"/>
      <c r="R8" s="327"/>
      <c r="S8" s="802"/>
      <c r="T8" s="802"/>
      <c r="U8" s="802"/>
      <c r="V8" s="802"/>
      <c r="W8" s="327"/>
      <c r="X8" s="802"/>
      <c r="Y8" s="803"/>
    </row>
    <row r="9" spans="1:25" ht="32.25" customHeight="1" thickBot="1" x14ac:dyDescent="0.35">
      <c r="A9" s="349"/>
      <c r="B9" s="690" t="s">
        <v>699</v>
      </c>
      <c r="C9" s="691" t="s">
        <v>702</v>
      </c>
      <c r="D9" s="691" t="s">
        <v>744</v>
      </c>
      <c r="E9" s="692"/>
      <c r="F9" s="693"/>
      <c r="G9" s="693"/>
      <c r="H9" s="693"/>
      <c r="I9" s="693"/>
      <c r="J9" s="694" t="s">
        <v>701</v>
      </c>
      <c r="K9" s="693" t="s">
        <v>702</v>
      </c>
      <c r="L9" s="695" t="s">
        <v>700</v>
      </c>
      <c r="M9" s="696" t="s">
        <v>745</v>
      </c>
      <c r="N9" s="690" t="s">
        <v>703</v>
      </c>
      <c r="O9" s="691" t="s">
        <v>702</v>
      </c>
      <c r="P9" s="691" t="s">
        <v>744</v>
      </c>
      <c r="Q9" s="697" t="s">
        <v>746</v>
      </c>
      <c r="R9" s="330"/>
      <c r="S9" s="330"/>
      <c r="T9" s="330"/>
      <c r="U9" s="330"/>
      <c r="V9" s="330"/>
      <c r="W9" s="331"/>
      <c r="X9" s="330"/>
      <c r="Y9" s="330"/>
    </row>
    <row r="10" spans="1:25" ht="41.4" x14ac:dyDescent="0.3">
      <c r="A10" s="350" t="s">
        <v>704</v>
      </c>
      <c r="B10" s="371" t="s">
        <v>705</v>
      </c>
      <c r="C10" s="698">
        <v>28163760</v>
      </c>
      <c r="D10" s="698">
        <v>28980890</v>
      </c>
      <c r="E10" s="699"/>
      <c r="F10" s="700"/>
      <c r="G10" s="700"/>
      <c r="H10" s="700"/>
      <c r="I10" s="700"/>
      <c r="J10" s="700"/>
      <c r="K10" s="701">
        <f t="shared" ref="K10:K19" si="0">SUM(C10,F10,)</f>
        <v>28163760</v>
      </c>
      <c r="L10" s="702">
        <f>SUM(D10,I10,)</f>
        <v>28980890</v>
      </c>
      <c r="M10" s="672">
        <v>35688335</v>
      </c>
      <c r="N10" s="371" t="s">
        <v>755</v>
      </c>
      <c r="O10" s="673">
        <v>87577322</v>
      </c>
      <c r="P10" s="673">
        <v>87577322</v>
      </c>
      <c r="Q10" s="365">
        <v>110917748</v>
      </c>
      <c r="R10" s="333"/>
      <c r="S10" s="334"/>
      <c r="T10" s="335"/>
      <c r="U10" s="334"/>
      <c r="V10" s="334"/>
      <c r="W10" s="334"/>
      <c r="X10" s="336"/>
      <c r="Y10" s="336"/>
    </row>
    <row r="11" spans="1:25" ht="27.6" x14ac:dyDescent="0.3">
      <c r="A11" s="350" t="s">
        <v>706</v>
      </c>
      <c r="B11" s="370" t="s">
        <v>707</v>
      </c>
      <c r="C11" s="703">
        <v>5045468</v>
      </c>
      <c r="D11" s="704">
        <v>5045468</v>
      </c>
      <c r="E11" s="705"/>
      <c r="F11" s="706"/>
      <c r="G11" s="706"/>
      <c r="H11" s="706"/>
      <c r="I11" s="706"/>
      <c r="J11" s="706"/>
      <c r="K11" s="707">
        <f t="shared" si="0"/>
        <v>5045468</v>
      </c>
      <c r="L11" s="708">
        <f t="shared" ref="L11:L19" si="1">SUM(D11,I11,)</f>
        <v>5045468</v>
      </c>
      <c r="M11" s="675">
        <v>6049006</v>
      </c>
      <c r="N11" s="370" t="s">
        <v>756</v>
      </c>
      <c r="O11" s="676">
        <v>42600000</v>
      </c>
      <c r="P11" s="676">
        <v>42600000</v>
      </c>
      <c r="Q11" s="676">
        <v>42600000</v>
      </c>
      <c r="R11" s="333"/>
      <c r="S11" s="334"/>
      <c r="T11" s="335"/>
      <c r="U11" s="334"/>
      <c r="V11" s="334"/>
      <c r="W11" s="334"/>
      <c r="X11" s="336"/>
      <c r="Y11" s="336"/>
    </row>
    <row r="12" spans="1:25" x14ac:dyDescent="0.3">
      <c r="A12" s="350" t="s">
        <v>708</v>
      </c>
      <c r="B12" s="370" t="s">
        <v>709</v>
      </c>
      <c r="C12" s="703">
        <v>48890480</v>
      </c>
      <c r="D12" s="703">
        <v>48892375</v>
      </c>
      <c r="E12" s="705"/>
      <c r="F12" s="706"/>
      <c r="G12" s="706"/>
      <c r="H12" s="706"/>
      <c r="I12" s="706"/>
      <c r="J12" s="706"/>
      <c r="K12" s="707">
        <f t="shared" si="0"/>
        <v>48890480</v>
      </c>
      <c r="L12" s="708">
        <f t="shared" si="1"/>
        <v>48892375</v>
      </c>
      <c r="M12" s="674">
        <v>60806117</v>
      </c>
      <c r="N12" s="370" t="s">
        <v>703</v>
      </c>
      <c r="O12" s="677">
        <v>29501044</v>
      </c>
      <c r="P12" s="677">
        <v>29501044</v>
      </c>
      <c r="Q12" s="366">
        <v>39352134</v>
      </c>
      <c r="R12" s="333"/>
      <c r="S12" s="334"/>
      <c r="T12" s="334"/>
      <c r="U12" s="334"/>
      <c r="V12" s="334"/>
      <c r="W12" s="334"/>
      <c r="X12" s="336"/>
      <c r="Y12" s="336"/>
    </row>
    <row r="13" spans="1:25" x14ac:dyDescent="0.3">
      <c r="A13" s="350" t="s">
        <v>710</v>
      </c>
      <c r="B13" s="370" t="s">
        <v>711</v>
      </c>
      <c r="C13" s="703">
        <v>1549174</v>
      </c>
      <c r="D13" s="704">
        <v>3768338</v>
      </c>
      <c r="E13" s="705"/>
      <c r="F13" s="706"/>
      <c r="G13" s="706"/>
      <c r="H13" s="706"/>
      <c r="I13" s="706"/>
      <c r="J13" s="706"/>
      <c r="K13" s="707">
        <f t="shared" si="0"/>
        <v>1549174</v>
      </c>
      <c r="L13" s="708">
        <f t="shared" si="1"/>
        <v>3768338</v>
      </c>
      <c r="M13" s="675">
        <v>3687338</v>
      </c>
      <c r="N13" s="370"/>
      <c r="O13" s="376"/>
      <c r="P13" s="376"/>
      <c r="Q13" s="656"/>
      <c r="R13" s="337"/>
      <c r="S13" s="334"/>
      <c r="T13" s="334"/>
      <c r="U13" s="334"/>
      <c r="V13" s="334"/>
      <c r="W13" s="334"/>
      <c r="X13" s="336"/>
      <c r="Y13" s="336"/>
    </row>
    <row r="14" spans="1:25" ht="27.6" x14ac:dyDescent="0.3">
      <c r="A14" s="350" t="s">
        <v>712</v>
      </c>
      <c r="B14" s="370" t="s">
        <v>761</v>
      </c>
      <c r="C14" s="703">
        <v>2376000</v>
      </c>
      <c r="D14" s="704">
        <v>2376000</v>
      </c>
      <c r="E14" s="705"/>
      <c r="F14" s="706"/>
      <c r="G14" s="706"/>
      <c r="H14" s="706"/>
      <c r="I14" s="706"/>
      <c r="J14" s="706"/>
      <c r="K14" s="707">
        <f t="shared" si="0"/>
        <v>2376000</v>
      </c>
      <c r="L14" s="708">
        <f t="shared" si="1"/>
        <v>2376000</v>
      </c>
      <c r="M14" s="675">
        <v>12227700</v>
      </c>
      <c r="N14" s="370"/>
      <c r="O14" s="376"/>
      <c r="P14" s="376"/>
      <c r="Q14" s="366"/>
      <c r="R14" s="333"/>
      <c r="S14" s="334"/>
      <c r="T14" s="334"/>
      <c r="U14" s="334"/>
      <c r="V14" s="334"/>
      <c r="W14" s="334"/>
      <c r="X14" s="336"/>
      <c r="Y14" s="336"/>
    </row>
    <row r="15" spans="1:25" s="405" customFormat="1" ht="41.4" x14ac:dyDescent="0.3">
      <c r="A15" s="350"/>
      <c r="B15" s="370" t="s">
        <v>762</v>
      </c>
      <c r="C15" s="703">
        <v>0</v>
      </c>
      <c r="D15" s="704">
        <v>638205</v>
      </c>
      <c r="E15" s="705"/>
      <c r="F15" s="706"/>
      <c r="G15" s="706"/>
      <c r="H15" s="706"/>
      <c r="I15" s="706"/>
      <c r="J15" s="706"/>
      <c r="K15" s="707">
        <f t="shared" si="0"/>
        <v>0</v>
      </c>
      <c r="L15" s="708">
        <f t="shared" si="1"/>
        <v>638205</v>
      </c>
      <c r="M15" s="675">
        <v>0</v>
      </c>
      <c r="N15" s="370"/>
      <c r="O15" s="376"/>
      <c r="P15" s="376"/>
      <c r="Q15" s="366"/>
      <c r="R15" s="333"/>
      <c r="S15" s="334"/>
      <c r="T15" s="334"/>
      <c r="U15" s="334"/>
      <c r="V15" s="334"/>
      <c r="W15" s="334"/>
      <c r="X15" s="336"/>
      <c r="Y15" s="336"/>
    </row>
    <row r="16" spans="1:25" x14ac:dyDescent="0.3">
      <c r="A16" s="350" t="s">
        <v>713</v>
      </c>
      <c r="B16" s="370" t="s">
        <v>714</v>
      </c>
      <c r="C16" s="703">
        <v>6101840</v>
      </c>
      <c r="D16" s="704">
        <v>6101840</v>
      </c>
      <c r="E16" s="705"/>
      <c r="F16" s="706"/>
      <c r="G16" s="706"/>
      <c r="H16" s="706"/>
      <c r="I16" s="706"/>
      <c r="J16" s="706"/>
      <c r="K16" s="707">
        <f t="shared" si="0"/>
        <v>6101840</v>
      </c>
      <c r="L16" s="708">
        <f t="shared" si="1"/>
        <v>6101840</v>
      </c>
      <c r="M16" s="675">
        <v>3687167</v>
      </c>
      <c r="N16" s="370"/>
      <c r="O16" s="377"/>
      <c r="P16" s="377"/>
      <c r="Q16" s="657"/>
      <c r="R16" s="334"/>
      <c r="S16" s="334"/>
      <c r="T16" s="334"/>
      <c r="U16" s="334"/>
      <c r="V16" s="334"/>
      <c r="W16" s="334"/>
      <c r="X16" s="336"/>
      <c r="Y16" s="336"/>
    </row>
    <row r="17" spans="1:25" ht="27.6" x14ac:dyDescent="0.3">
      <c r="A17" s="350" t="s">
        <v>715</v>
      </c>
      <c r="B17" s="370" t="s">
        <v>747</v>
      </c>
      <c r="C17" s="703">
        <v>71205296</v>
      </c>
      <c r="D17" s="675">
        <v>71205296</v>
      </c>
      <c r="E17" s="675">
        <v>73581296</v>
      </c>
      <c r="F17" s="675">
        <v>73581296</v>
      </c>
      <c r="G17" s="675">
        <v>73581296</v>
      </c>
      <c r="H17" s="675">
        <v>73581296</v>
      </c>
      <c r="I17" s="675">
        <v>73581296</v>
      </c>
      <c r="J17" s="675">
        <v>73581296</v>
      </c>
      <c r="K17" s="675">
        <v>73581296</v>
      </c>
      <c r="L17" s="675">
        <v>73581296</v>
      </c>
      <c r="M17" s="675">
        <v>74216812</v>
      </c>
      <c r="N17" s="372"/>
      <c r="O17" s="377"/>
      <c r="P17" s="377"/>
      <c r="Q17" s="657"/>
      <c r="R17" s="334"/>
      <c r="S17" s="334"/>
      <c r="T17" s="334"/>
      <c r="U17" s="334"/>
      <c r="V17" s="334"/>
      <c r="W17" s="334"/>
      <c r="X17" s="336"/>
      <c r="Y17" s="336"/>
    </row>
    <row r="18" spans="1:25" ht="15" thickBot="1" x14ac:dyDescent="0.35">
      <c r="A18" s="350" t="s">
        <v>716</v>
      </c>
      <c r="B18" s="375" t="s">
        <v>718</v>
      </c>
      <c r="C18" s="709">
        <v>1297200</v>
      </c>
      <c r="D18" s="710">
        <v>2951684</v>
      </c>
      <c r="E18" s="711"/>
      <c r="F18" s="712"/>
      <c r="G18" s="712"/>
      <c r="H18" s="712"/>
      <c r="I18" s="712"/>
      <c r="J18" s="712"/>
      <c r="K18" s="713">
        <f t="shared" si="0"/>
        <v>1297200</v>
      </c>
      <c r="L18" s="714">
        <f t="shared" si="1"/>
        <v>2951684</v>
      </c>
      <c r="M18" s="715">
        <v>11282059</v>
      </c>
      <c r="N18" s="373"/>
      <c r="O18" s="378"/>
      <c r="P18" s="378"/>
      <c r="Q18" s="666"/>
      <c r="R18" s="334"/>
      <c r="S18" s="334"/>
      <c r="T18" s="334"/>
      <c r="U18" s="334"/>
      <c r="V18" s="334"/>
      <c r="W18" s="334"/>
      <c r="X18" s="336"/>
      <c r="Y18" s="336"/>
    </row>
    <row r="19" spans="1:25" ht="15" thickBot="1" x14ac:dyDescent="0.35">
      <c r="A19" s="350" t="s">
        <v>717</v>
      </c>
      <c r="B19" s="352" t="s">
        <v>720</v>
      </c>
      <c r="C19" s="353">
        <f>SUM(C10:C18)</f>
        <v>164629218</v>
      </c>
      <c r="D19" s="364">
        <f>SUM(D10:D18)</f>
        <v>169960096</v>
      </c>
      <c r="E19" s="360">
        <f t="shared" ref="E19:J19" si="2">SUM(E10:E18)</f>
        <v>73581296</v>
      </c>
      <c r="F19" s="353">
        <f t="shared" si="2"/>
        <v>73581296</v>
      </c>
      <c r="G19" s="353">
        <f t="shared" si="2"/>
        <v>73581296</v>
      </c>
      <c r="H19" s="353">
        <f t="shared" si="2"/>
        <v>73581296</v>
      </c>
      <c r="I19" s="353">
        <f t="shared" si="2"/>
        <v>73581296</v>
      </c>
      <c r="J19" s="353">
        <f t="shared" si="2"/>
        <v>73581296</v>
      </c>
      <c r="K19" s="353">
        <f t="shared" si="0"/>
        <v>238210514</v>
      </c>
      <c r="L19" s="368">
        <f t="shared" si="1"/>
        <v>243541392</v>
      </c>
      <c r="M19" s="655">
        <f>SUM(M10:M18)</f>
        <v>207644534</v>
      </c>
      <c r="N19" s="374" t="s">
        <v>720</v>
      </c>
      <c r="O19" s="379">
        <f>SUM(O10:O18)</f>
        <v>159678366</v>
      </c>
      <c r="P19" s="379">
        <f>SUM(P10:P18)</f>
        <v>159678366</v>
      </c>
      <c r="Q19" s="667">
        <f>SUM(Q10:Q18)</f>
        <v>192869882</v>
      </c>
      <c r="R19" s="338"/>
      <c r="S19" s="338"/>
      <c r="T19" s="338"/>
      <c r="U19" s="338"/>
      <c r="V19" s="338"/>
      <c r="W19" s="338"/>
      <c r="X19" s="336"/>
      <c r="Y19" s="339"/>
    </row>
    <row r="20" spans="1:25" ht="42.75" customHeight="1" thickBot="1" x14ac:dyDescent="0.35">
      <c r="A20" s="350" t="s">
        <v>719</v>
      </c>
      <c r="B20" s="678" t="s">
        <v>754</v>
      </c>
      <c r="C20" s="679" t="s">
        <v>702</v>
      </c>
      <c r="D20" s="680" t="s">
        <v>744</v>
      </c>
      <c r="E20" s="681"/>
      <c r="F20" s="682"/>
      <c r="G20" s="682"/>
      <c r="H20" s="682"/>
      <c r="I20" s="683"/>
      <c r="J20" s="683"/>
      <c r="K20" s="684" t="s">
        <v>702</v>
      </c>
      <c r="L20" s="685" t="s">
        <v>700</v>
      </c>
      <c r="M20" s="686" t="s">
        <v>746</v>
      </c>
      <c r="N20" s="687" t="s">
        <v>721</v>
      </c>
      <c r="O20" s="688" t="s">
        <v>702</v>
      </c>
      <c r="P20" s="688" t="s">
        <v>700</v>
      </c>
      <c r="Q20" s="689"/>
      <c r="R20" s="340"/>
      <c r="S20" s="340"/>
      <c r="T20" s="340"/>
      <c r="U20" s="340"/>
      <c r="V20" s="341"/>
      <c r="W20" s="341"/>
      <c r="X20" s="330"/>
      <c r="Y20" s="330"/>
    </row>
    <row r="21" spans="1:25" ht="27.6" x14ac:dyDescent="0.3">
      <c r="A21" s="350" t="s">
        <v>748</v>
      </c>
      <c r="B21" s="724" t="s">
        <v>722</v>
      </c>
      <c r="C21" s="725">
        <v>112295000</v>
      </c>
      <c r="D21" s="725">
        <v>112295000</v>
      </c>
      <c r="E21" s="726"/>
      <c r="F21" s="727"/>
      <c r="G21" s="727"/>
      <c r="H21" s="727"/>
      <c r="I21" s="727"/>
      <c r="J21" s="727"/>
      <c r="K21" s="727">
        <f t="shared" ref="K21:L23" si="3">SUM(C21,H21,)</f>
        <v>112295000</v>
      </c>
      <c r="L21" s="728">
        <f t="shared" si="3"/>
        <v>112295000</v>
      </c>
      <c r="M21" s="729">
        <v>112295000</v>
      </c>
      <c r="N21" s="361" t="s">
        <v>757</v>
      </c>
      <c r="O21" s="380">
        <v>0</v>
      </c>
      <c r="P21" s="380">
        <v>0</v>
      </c>
      <c r="Q21" s="366">
        <v>6906402</v>
      </c>
      <c r="R21" s="334"/>
      <c r="S21" s="334"/>
      <c r="T21" s="334"/>
      <c r="U21" s="334"/>
      <c r="V21" s="334"/>
      <c r="W21" s="334"/>
      <c r="X21" s="336"/>
      <c r="Y21" s="336"/>
    </row>
    <row r="22" spans="1:25" ht="27.6" x14ac:dyDescent="0.3">
      <c r="A22" s="350" t="s">
        <v>749</v>
      </c>
      <c r="B22" s="721" t="s">
        <v>723</v>
      </c>
      <c r="C22" s="716">
        <v>2000000</v>
      </c>
      <c r="D22" s="716">
        <v>2000000</v>
      </c>
      <c r="E22" s="718"/>
      <c r="F22" s="719"/>
      <c r="G22" s="719"/>
      <c r="H22" s="719"/>
      <c r="I22" s="719"/>
      <c r="J22" s="719"/>
      <c r="K22" s="719">
        <f t="shared" si="3"/>
        <v>2000000</v>
      </c>
      <c r="L22" s="720">
        <f t="shared" si="3"/>
        <v>2000000</v>
      </c>
      <c r="M22" s="730">
        <v>3731854</v>
      </c>
      <c r="N22" s="722" t="s">
        <v>758</v>
      </c>
      <c r="O22" s="380">
        <v>0</v>
      </c>
      <c r="P22" s="380">
        <v>0</v>
      </c>
      <c r="Q22" s="657">
        <v>1864000</v>
      </c>
      <c r="R22" s="334"/>
      <c r="S22" s="334"/>
      <c r="T22" s="334"/>
      <c r="U22" s="334"/>
      <c r="V22" s="334"/>
      <c r="W22" s="334"/>
      <c r="X22" s="336"/>
      <c r="Y22" s="336"/>
    </row>
    <row r="23" spans="1:25" ht="41.4" x14ac:dyDescent="0.3">
      <c r="A23" s="350" t="s">
        <v>750</v>
      </c>
      <c r="B23" s="370" t="s">
        <v>753</v>
      </c>
      <c r="C23" s="716">
        <v>2639950</v>
      </c>
      <c r="D23" s="716">
        <v>4016730</v>
      </c>
      <c r="E23" s="717"/>
      <c r="F23" s="719"/>
      <c r="G23" s="719"/>
      <c r="H23" s="719"/>
      <c r="I23" s="719"/>
      <c r="J23" s="719"/>
      <c r="K23" s="719">
        <f t="shared" si="3"/>
        <v>2639950</v>
      </c>
      <c r="L23" s="720">
        <f t="shared" si="3"/>
        <v>4016730</v>
      </c>
      <c r="M23" s="730">
        <v>3838326</v>
      </c>
      <c r="N23" s="361" t="s">
        <v>759</v>
      </c>
      <c r="O23" s="380">
        <v>138988664</v>
      </c>
      <c r="P23" s="380">
        <v>121933700</v>
      </c>
      <c r="Q23" s="332">
        <v>121933700</v>
      </c>
      <c r="R23" s="334"/>
      <c r="S23" s="334"/>
      <c r="T23" s="334"/>
      <c r="U23" s="334"/>
      <c r="V23" s="334"/>
      <c r="W23" s="334"/>
      <c r="X23" s="336"/>
      <c r="Y23" s="336"/>
    </row>
    <row r="24" spans="1:25" s="405" customFormat="1" ht="28.2" thickBot="1" x14ac:dyDescent="0.35">
      <c r="A24" s="350"/>
      <c r="B24" s="375" t="s">
        <v>763</v>
      </c>
      <c r="C24" s="732">
        <v>19742812</v>
      </c>
      <c r="D24" s="732"/>
      <c r="E24" s="732"/>
      <c r="F24" s="733"/>
      <c r="G24" s="733"/>
      <c r="H24" s="733"/>
      <c r="I24" s="733"/>
      <c r="J24" s="733"/>
      <c r="K24" s="733"/>
      <c r="L24" s="733"/>
      <c r="M24" s="734"/>
      <c r="N24" s="735" t="s">
        <v>760</v>
      </c>
      <c r="O24" s="381">
        <v>2639950</v>
      </c>
      <c r="P24" s="381">
        <v>2639950</v>
      </c>
      <c r="Q24" s="351">
        <v>4016730</v>
      </c>
      <c r="R24" s="334"/>
      <c r="S24" s="334"/>
      <c r="T24" s="334"/>
      <c r="U24" s="334"/>
      <c r="V24" s="334"/>
      <c r="W24" s="334"/>
      <c r="X24" s="336"/>
      <c r="Y24" s="336"/>
    </row>
    <row r="25" spans="1:25" ht="29.25" customHeight="1" thickBot="1" x14ac:dyDescent="0.35">
      <c r="A25" s="350" t="s">
        <v>751</v>
      </c>
      <c r="B25" s="354" t="s">
        <v>720</v>
      </c>
      <c r="C25" s="669">
        <f>SUM(C21:C24)</f>
        <v>136677762</v>
      </c>
      <c r="D25" s="670">
        <f>SUM(D21:D24)</f>
        <v>118311730</v>
      </c>
      <c r="E25" s="362">
        <f>SUM(E20:E23)</f>
        <v>0</v>
      </c>
      <c r="F25" s="355">
        <f>SUM(F21:F23 )</f>
        <v>0</v>
      </c>
      <c r="G25" s="355">
        <f>SUM(G21:G23 )</f>
        <v>0</v>
      </c>
      <c r="H25" s="355">
        <f>SUM(H21:H23 )</f>
        <v>0</v>
      </c>
      <c r="I25" s="355">
        <f>SUM(I20:I23)</f>
        <v>0</v>
      </c>
      <c r="J25" s="355">
        <f>SUM(J20:J23)</f>
        <v>0</v>
      </c>
      <c r="K25" s="353">
        <f>SUM(C25,F25,)</f>
        <v>136677762</v>
      </c>
      <c r="L25" s="368">
        <f>SUM(D25,I25,)</f>
        <v>118311730</v>
      </c>
      <c r="M25" s="736">
        <f>SUM(M21:M24)</f>
        <v>119865180</v>
      </c>
      <c r="N25" s="737" t="s">
        <v>720</v>
      </c>
      <c r="O25" s="382">
        <f>SUM(O21:O24)</f>
        <v>141628614</v>
      </c>
      <c r="P25" s="382">
        <f>SUM(P21:P24)</f>
        <v>124573650</v>
      </c>
      <c r="Q25" s="667">
        <f>SUM(Q21:Q24)</f>
        <v>134720832</v>
      </c>
      <c r="R25" s="334"/>
      <c r="S25" s="334"/>
      <c r="T25" s="334"/>
      <c r="U25" s="334"/>
      <c r="V25" s="334"/>
      <c r="W25" s="334"/>
      <c r="X25" s="336"/>
      <c r="Y25" s="336"/>
    </row>
    <row r="26" spans="1:25" ht="28.2" thickBot="1" x14ac:dyDescent="0.35">
      <c r="A26" s="350" t="s">
        <v>752</v>
      </c>
      <c r="B26" s="356" t="s">
        <v>724</v>
      </c>
      <c r="C26" s="357">
        <f>SUM(C19+C25)</f>
        <v>301306980</v>
      </c>
      <c r="D26" s="367">
        <f t="shared" ref="D26:J26" si="4">SUM(D25,D19)</f>
        <v>288271826</v>
      </c>
      <c r="E26" s="363">
        <f t="shared" si="4"/>
        <v>73581296</v>
      </c>
      <c r="F26" s="358">
        <f t="shared" si="4"/>
        <v>73581296</v>
      </c>
      <c r="G26" s="358">
        <f t="shared" si="4"/>
        <v>73581296</v>
      </c>
      <c r="H26" s="358">
        <f t="shared" si="4"/>
        <v>73581296</v>
      </c>
      <c r="I26" s="358">
        <f t="shared" si="4"/>
        <v>73581296</v>
      </c>
      <c r="J26" s="358">
        <f t="shared" si="4"/>
        <v>73581296</v>
      </c>
      <c r="K26" s="359">
        <f>SUM(C26,F26,)</f>
        <v>374888276</v>
      </c>
      <c r="L26" s="369">
        <f>SUM(D26,I26,)</f>
        <v>361853122</v>
      </c>
      <c r="M26" s="731">
        <f>SUM(M25+M19)</f>
        <v>327509714</v>
      </c>
      <c r="N26" s="723" t="s">
        <v>725</v>
      </c>
      <c r="O26" s="668">
        <f>SUM(O19+O25)</f>
        <v>301306980</v>
      </c>
      <c r="P26" s="668">
        <f>SUM(P19,P25)</f>
        <v>284252016</v>
      </c>
      <c r="Q26" s="671">
        <f>SUM(Q19+Q25)</f>
        <v>327590714</v>
      </c>
      <c r="R26" s="338"/>
      <c r="S26" s="338"/>
      <c r="T26" s="338"/>
      <c r="U26" s="338"/>
      <c r="V26" s="338"/>
      <c r="W26" s="338"/>
      <c r="X26" s="336"/>
      <c r="Y26" s="336"/>
    </row>
    <row r="27" spans="1:25" x14ac:dyDescent="0.3">
      <c r="A27" s="342"/>
      <c r="B27" s="342"/>
      <c r="C27"/>
      <c r="R27" s="338"/>
      <c r="S27" s="338"/>
      <c r="T27" s="338"/>
      <c r="U27" s="338"/>
      <c r="V27" s="338"/>
      <c r="W27" s="338"/>
      <c r="X27" s="336"/>
      <c r="Y27" s="336"/>
    </row>
    <row r="28" spans="1:25" ht="16.2" x14ac:dyDescent="0.3">
      <c r="A28" s="343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4"/>
      <c r="M28" s="344"/>
      <c r="N28" s="344"/>
      <c r="O28" s="344"/>
    </row>
    <row r="29" spans="1:25" x14ac:dyDescent="0.3">
      <c r="A29" s="345"/>
      <c r="B29" s="345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</row>
    <row r="30" spans="1:25" ht="19.8" x14ac:dyDescent="0.3">
      <c r="A30" s="345"/>
      <c r="B30" s="345"/>
      <c r="C30" s="346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</row>
    <row r="31" spans="1:25" x14ac:dyDescent="0.3">
      <c r="A31" s="345"/>
      <c r="B31" s="345"/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</row>
    <row r="32" spans="1:25" x14ac:dyDescent="0.3">
      <c r="A32" s="345"/>
      <c r="B32" s="345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</row>
    <row r="33" spans="18:25" x14ac:dyDescent="0.3">
      <c r="R33" s="345"/>
      <c r="S33" s="345"/>
      <c r="T33" s="345"/>
      <c r="U33" s="345"/>
      <c r="V33" s="345"/>
      <c r="W33" s="345"/>
      <c r="X33" s="345"/>
      <c r="Y33" s="345"/>
    </row>
  </sheetData>
  <mergeCells count="7">
    <mergeCell ref="X8:Y8"/>
    <mergeCell ref="A2:P2"/>
    <mergeCell ref="A3:P3"/>
    <mergeCell ref="A4:P4"/>
    <mergeCell ref="S8:V8"/>
    <mergeCell ref="B8:M8"/>
    <mergeCell ref="N8:Q8"/>
  </mergeCells>
  <pageMargins left="0.25" right="0.25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BF254"/>
  <sheetViews>
    <sheetView view="pageBreakPreview" zoomScale="60" zoomScaleNormal="100" workbookViewId="0">
      <selection activeCell="BF230" sqref="BF230"/>
    </sheetView>
  </sheetViews>
  <sheetFormatPr defaultRowHeight="13.2" x14ac:dyDescent="0.3"/>
  <cols>
    <col min="1" max="1" width="39" style="34" customWidth="1"/>
    <col min="2" max="2" width="8.88671875" style="1" bestFit="1" customWidth="1"/>
    <col min="3" max="3" width="14" style="33" customWidth="1"/>
    <col min="4" max="4" width="8.44140625" style="33" hidden="1" customWidth="1"/>
    <col min="5" max="5" width="6.88671875" style="33" hidden="1" customWidth="1"/>
    <col min="6" max="6" width="13.88671875" style="33" customWidth="1"/>
    <col min="7" max="7" width="12.33203125" style="33" customWidth="1"/>
    <col min="8" max="8" width="15.109375" style="34" customWidth="1"/>
    <col min="9" max="9" width="10.44140625" style="33" customWidth="1"/>
    <col min="10" max="10" width="14" style="33" customWidth="1"/>
    <col min="11" max="11" width="8.44140625" style="33" hidden="1" customWidth="1"/>
    <col min="12" max="12" width="10.88671875" style="33" customWidth="1"/>
    <col min="13" max="13" width="13.6640625" style="34" customWidth="1"/>
    <col min="14" max="16" width="10.6640625" style="33" hidden="1" customWidth="1"/>
    <col min="17" max="17" width="16.6640625" style="34" hidden="1" customWidth="1"/>
    <col min="18" max="20" width="10.6640625" style="33" hidden="1" customWidth="1"/>
    <col min="21" max="21" width="16.6640625" style="34" hidden="1" customWidth="1"/>
    <col min="22" max="24" width="10.6640625" style="33" hidden="1" customWidth="1"/>
    <col min="25" max="25" width="16.6640625" style="34" hidden="1" customWidth="1"/>
    <col min="26" max="28" width="10.6640625" style="33" hidden="1" customWidth="1"/>
    <col min="29" max="29" width="16.6640625" style="34" hidden="1" customWidth="1"/>
    <col min="30" max="32" width="10.6640625" style="33" hidden="1" customWidth="1"/>
    <col min="33" max="33" width="16.6640625" style="34" hidden="1" customWidth="1"/>
    <col min="34" max="36" width="10.6640625" style="33" hidden="1" customWidth="1"/>
    <col min="37" max="37" width="16.6640625" style="34" hidden="1" customWidth="1"/>
    <col min="38" max="40" width="10.6640625" style="33" hidden="1" customWidth="1"/>
    <col min="41" max="41" width="16.6640625" style="34" hidden="1" customWidth="1"/>
    <col min="42" max="44" width="10.6640625" style="33" hidden="1" customWidth="1"/>
    <col min="45" max="45" width="16.6640625" style="34" hidden="1" customWidth="1"/>
    <col min="46" max="48" width="10.6640625" style="33" hidden="1" customWidth="1"/>
    <col min="49" max="49" width="16.6640625" style="34" hidden="1" customWidth="1"/>
    <col min="50" max="52" width="10.6640625" style="33" hidden="1" customWidth="1"/>
    <col min="53" max="53" width="16.6640625" style="34" hidden="1" customWidth="1"/>
    <col min="54" max="54" width="10.6640625" style="31" customWidth="1"/>
    <col min="55" max="55" width="13.44140625" style="31" customWidth="1"/>
    <col min="56" max="56" width="11.88671875" style="31" customWidth="1"/>
    <col min="57" max="57" width="12.6640625" style="31" customWidth="1"/>
    <col min="58" max="58" width="12.6640625" style="31" bestFit="1" customWidth="1"/>
    <col min="59" max="260" width="9.109375" style="31"/>
    <col min="261" max="261" width="39.44140625" style="31" customWidth="1"/>
    <col min="262" max="262" width="8.88671875" style="31" bestFit="1" customWidth="1"/>
    <col min="263" max="263" width="9.88671875" style="31" bestFit="1" customWidth="1"/>
    <col min="264" max="271" width="8.6640625" style="31" customWidth="1"/>
    <col min="272" max="516" width="9.109375" style="31"/>
    <col min="517" max="517" width="39.44140625" style="31" customWidth="1"/>
    <col min="518" max="518" width="8.88671875" style="31" bestFit="1" customWidth="1"/>
    <col min="519" max="519" width="9.88671875" style="31" bestFit="1" customWidth="1"/>
    <col min="520" max="527" width="8.6640625" style="31" customWidth="1"/>
    <col min="528" max="772" width="9.109375" style="31"/>
    <col min="773" max="773" width="39.44140625" style="31" customWidth="1"/>
    <col min="774" max="774" width="8.88671875" style="31" bestFit="1" customWidth="1"/>
    <col min="775" max="775" width="9.88671875" style="31" bestFit="1" customWidth="1"/>
    <col min="776" max="783" width="8.6640625" style="31" customWidth="1"/>
    <col min="784" max="1028" width="9.109375" style="31"/>
    <col min="1029" max="1029" width="39.44140625" style="31" customWidth="1"/>
    <col min="1030" max="1030" width="8.88671875" style="31" bestFit="1" customWidth="1"/>
    <col min="1031" max="1031" width="9.88671875" style="31" bestFit="1" customWidth="1"/>
    <col min="1032" max="1039" width="8.6640625" style="31" customWidth="1"/>
    <col min="1040" max="1284" width="9.109375" style="31"/>
    <col min="1285" max="1285" width="39.44140625" style="31" customWidth="1"/>
    <col min="1286" max="1286" width="8.88671875" style="31" bestFit="1" customWidth="1"/>
    <col min="1287" max="1287" width="9.88671875" style="31" bestFit="1" customWidth="1"/>
    <col min="1288" max="1295" width="8.6640625" style="31" customWidth="1"/>
    <col min="1296" max="1540" width="9.109375" style="31"/>
    <col min="1541" max="1541" width="39.44140625" style="31" customWidth="1"/>
    <col min="1542" max="1542" width="8.88671875" style="31" bestFit="1" customWidth="1"/>
    <col min="1543" max="1543" width="9.88671875" style="31" bestFit="1" customWidth="1"/>
    <col min="1544" max="1551" width="8.6640625" style="31" customWidth="1"/>
    <col min="1552" max="1796" width="9.109375" style="31"/>
    <col min="1797" max="1797" width="39.44140625" style="31" customWidth="1"/>
    <col min="1798" max="1798" width="8.88671875" style="31" bestFit="1" customWidth="1"/>
    <col min="1799" max="1799" width="9.88671875" style="31" bestFit="1" customWidth="1"/>
    <col min="1800" max="1807" width="8.6640625" style="31" customWidth="1"/>
    <col min="1808" max="2052" width="9.109375" style="31"/>
    <col min="2053" max="2053" width="39.44140625" style="31" customWidth="1"/>
    <col min="2054" max="2054" width="8.88671875" style="31" bestFit="1" customWidth="1"/>
    <col min="2055" max="2055" width="9.88671875" style="31" bestFit="1" customWidth="1"/>
    <col min="2056" max="2063" width="8.6640625" style="31" customWidth="1"/>
    <col min="2064" max="2308" width="9.109375" style="31"/>
    <col min="2309" max="2309" width="39.44140625" style="31" customWidth="1"/>
    <col min="2310" max="2310" width="8.88671875" style="31" bestFit="1" customWidth="1"/>
    <col min="2311" max="2311" width="9.88671875" style="31" bestFit="1" customWidth="1"/>
    <col min="2312" max="2319" width="8.6640625" style="31" customWidth="1"/>
    <col min="2320" max="2564" width="9.109375" style="31"/>
    <col min="2565" max="2565" width="39.44140625" style="31" customWidth="1"/>
    <col min="2566" max="2566" width="8.88671875" style="31" bestFit="1" customWidth="1"/>
    <col min="2567" max="2567" width="9.88671875" style="31" bestFit="1" customWidth="1"/>
    <col min="2568" max="2575" width="8.6640625" style="31" customWidth="1"/>
    <col min="2576" max="2820" width="9.109375" style="31"/>
    <col min="2821" max="2821" width="39.44140625" style="31" customWidth="1"/>
    <col min="2822" max="2822" width="8.88671875" style="31" bestFit="1" customWidth="1"/>
    <col min="2823" max="2823" width="9.88671875" style="31" bestFit="1" customWidth="1"/>
    <col min="2824" max="2831" width="8.6640625" style="31" customWidth="1"/>
    <col min="2832" max="3076" width="9.109375" style="31"/>
    <col min="3077" max="3077" width="39.44140625" style="31" customWidth="1"/>
    <col min="3078" max="3078" width="8.88671875" style="31" bestFit="1" customWidth="1"/>
    <col min="3079" max="3079" width="9.88671875" style="31" bestFit="1" customWidth="1"/>
    <col min="3080" max="3087" width="8.6640625" style="31" customWidth="1"/>
    <col min="3088" max="3332" width="9.109375" style="31"/>
    <col min="3333" max="3333" width="39.44140625" style="31" customWidth="1"/>
    <col min="3334" max="3334" width="8.88671875" style="31" bestFit="1" customWidth="1"/>
    <col min="3335" max="3335" width="9.88671875" style="31" bestFit="1" customWidth="1"/>
    <col min="3336" max="3343" width="8.6640625" style="31" customWidth="1"/>
    <col min="3344" max="3588" width="9.109375" style="31"/>
    <col min="3589" max="3589" width="39.44140625" style="31" customWidth="1"/>
    <col min="3590" max="3590" width="8.88671875" style="31" bestFit="1" customWidth="1"/>
    <col min="3591" max="3591" width="9.88671875" style="31" bestFit="1" customWidth="1"/>
    <col min="3592" max="3599" width="8.6640625" style="31" customWidth="1"/>
    <col min="3600" max="3844" width="9.109375" style="31"/>
    <col min="3845" max="3845" width="39.44140625" style="31" customWidth="1"/>
    <col min="3846" max="3846" width="8.88671875" style="31" bestFit="1" customWidth="1"/>
    <col min="3847" max="3847" width="9.88671875" style="31" bestFit="1" customWidth="1"/>
    <col min="3848" max="3855" width="8.6640625" style="31" customWidth="1"/>
    <col min="3856" max="4100" width="9.109375" style="31"/>
    <col min="4101" max="4101" width="39.44140625" style="31" customWidth="1"/>
    <col min="4102" max="4102" width="8.88671875" style="31" bestFit="1" customWidth="1"/>
    <col min="4103" max="4103" width="9.88671875" style="31" bestFit="1" customWidth="1"/>
    <col min="4104" max="4111" width="8.6640625" style="31" customWidth="1"/>
    <col min="4112" max="4356" width="9.109375" style="31"/>
    <col min="4357" max="4357" width="39.44140625" style="31" customWidth="1"/>
    <col min="4358" max="4358" width="8.88671875" style="31" bestFit="1" customWidth="1"/>
    <col min="4359" max="4359" width="9.88671875" style="31" bestFit="1" customWidth="1"/>
    <col min="4360" max="4367" width="8.6640625" style="31" customWidth="1"/>
    <col min="4368" max="4612" width="9.109375" style="31"/>
    <col min="4613" max="4613" width="39.44140625" style="31" customWidth="1"/>
    <col min="4614" max="4614" width="8.88671875" style="31" bestFit="1" customWidth="1"/>
    <col min="4615" max="4615" width="9.88671875" style="31" bestFit="1" customWidth="1"/>
    <col min="4616" max="4623" width="8.6640625" style="31" customWidth="1"/>
    <col min="4624" max="4868" width="9.109375" style="31"/>
    <col min="4869" max="4869" width="39.44140625" style="31" customWidth="1"/>
    <col min="4870" max="4870" width="8.88671875" style="31" bestFit="1" customWidth="1"/>
    <col min="4871" max="4871" width="9.88671875" style="31" bestFit="1" customWidth="1"/>
    <col min="4872" max="4879" width="8.6640625" style="31" customWidth="1"/>
    <col min="4880" max="5124" width="9.109375" style="31"/>
    <col min="5125" max="5125" width="39.44140625" style="31" customWidth="1"/>
    <col min="5126" max="5126" width="8.88671875" style="31" bestFit="1" customWidth="1"/>
    <col min="5127" max="5127" width="9.88671875" style="31" bestFit="1" customWidth="1"/>
    <col min="5128" max="5135" width="8.6640625" style="31" customWidth="1"/>
    <col min="5136" max="5380" width="9.109375" style="31"/>
    <col min="5381" max="5381" width="39.44140625" style="31" customWidth="1"/>
    <col min="5382" max="5382" width="8.88671875" style="31" bestFit="1" customWidth="1"/>
    <col min="5383" max="5383" width="9.88671875" style="31" bestFit="1" customWidth="1"/>
    <col min="5384" max="5391" width="8.6640625" style="31" customWidth="1"/>
    <col min="5392" max="5636" width="9.109375" style="31"/>
    <col min="5637" max="5637" width="39.44140625" style="31" customWidth="1"/>
    <col min="5638" max="5638" width="8.88671875" style="31" bestFit="1" customWidth="1"/>
    <col min="5639" max="5639" width="9.88671875" style="31" bestFit="1" customWidth="1"/>
    <col min="5640" max="5647" width="8.6640625" style="31" customWidth="1"/>
    <col min="5648" max="5892" width="9.109375" style="31"/>
    <col min="5893" max="5893" width="39.44140625" style="31" customWidth="1"/>
    <col min="5894" max="5894" width="8.88671875" style="31" bestFit="1" customWidth="1"/>
    <col min="5895" max="5895" width="9.88671875" style="31" bestFit="1" customWidth="1"/>
    <col min="5896" max="5903" width="8.6640625" style="31" customWidth="1"/>
    <col min="5904" max="6148" width="9.109375" style="31"/>
    <col min="6149" max="6149" width="39.44140625" style="31" customWidth="1"/>
    <col min="6150" max="6150" width="8.88671875" style="31" bestFit="1" customWidth="1"/>
    <col min="6151" max="6151" width="9.88671875" style="31" bestFit="1" customWidth="1"/>
    <col min="6152" max="6159" width="8.6640625" style="31" customWidth="1"/>
    <col min="6160" max="6404" width="9.109375" style="31"/>
    <col min="6405" max="6405" width="39.44140625" style="31" customWidth="1"/>
    <col min="6406" max="6406" width="8.88671875" style="31" bestFit="1" customWidth="1"/>
    <col min="6407" max="6407" width="9.88671875" style="31" bestFit="1" customWidth="1"/>
    <col min="6408" max="6415" width="8.6640625" style="31" customWidth="1"/>
    <col min="6416" max="6660" width="9.109375" style="31"/>
    <col min="6661" max="6661" width="39.44140625" style="31" customWidth="1"/>
    <col min="6662" max="6662" width="8.88671875" style="31" bestFit="1" customWidth="1"/>
    <col min="6663" max="6663" width="9.88671875" style="31" bestFit="1" customWidth="1"/>
    <col min="6664" max="6671" width="8.6640625" style="31" customWidth="1"/>
    <col min="6672" max="6916" width="9.109375" style="31"/>
    <col min="6917" max="6917" width="39.44140625" style="31" customWidth="1"/>
    <col min="6918" max="6918" width="8.88671875" style="31" bestFit="1" customWidth="1"/>
    <col min="6919" max="6919" width="9.88671875" style="31" bestFit="1" customWidth="1"/>
    <col min="6920" max="6927" width="8.6640625" style="31" customWidth="1"/>
    <col min="6928" max="7172" width="9.109375" style="31"/>
    <col min="7173" max="7173" width="39.44140625" style="31" customWidth="1"/>
    <col min="7174" max="7174" width="8.88671875" style="31" bestFit="1" customWidth="1"/>
    <col min="7175" max="7175" width="9.88671875" style="31" bestFit="1" customWidth="1"/>
    <col min="7176" max="7183" width="8.6640625" style="31" customWidth="1"/>
    <col min="7184" max="7428" width="9.109375" style="31"/>
    <col min="7429" max="7429" width="39.44140625" style="31" customWidth="1"/>
    <col min="7430" max="7430" width="8.88671875" style="31" bestFit="1" customWidth="1"/>
    <col min="7431" max="7431" width="9.88671875" style="31" bestFit="1" customWidth="1"/>
    <col min="7432" max="7439" width="8.6640625" style="31" customWidth="1"/>
    <col min="7440" max="7684" width="9.109375" style="31"/>
    <col min="7685" max="7685" width="39.44140625" style="31" customWidth="1"/>
    <col min="7686" max="7686" width="8.88671875" style="31" bestFit="1" customWidth="1"/>
    <col min="7687" max="7687" width="9.88671875" style="31" bestFit="1" customWidth="1"/>
    <col min="7688" max="7695" width="8.6640625" style="31" customWidth="1"/>
    <col min="7696" max="7940" width="9.109375" style="31"/>
    <col min="7941" max="7941" width="39.44140625" style="31" customWidth="1"/>
    <col min="7942" max="7942" width="8.88671875" style="31" bestFit="1" customWidth="1"/>
    <col min="7943" max="7943" width="9.88671875" style="31" bestFit="1" customWidth="1"/>
    <col min="7944" max="7951" width="8.6640625" style="31" customWidth="1"/>
    <col min="7952" max="8196" width="9.109375" style="31"/>
    <col min="8197" max="8197" width="39.44140625" style="31" customWidth="1"/>
    <col min="8198" max="8198" width="8.88671875" style="31" bestFit="1" customWidth="1"/>
    <col min="8199" max="8199" width="9.88671875" style="31" bestFit="1" customWidth="1"/>
    <col min="8200" max="8207" width="8.6640625" style="31" customWidth="1"/>
    <col min="8208" max="8452" width="9.109375" style="31"/>
    <col min="8453" max="8453" width="39.44140625" style="31" customWidth="1"/>
    <col min="8454" max="8454" width="8.88671875" style="31" bestFit="1" customWidth="1"/>
    <col min="8455" max="8455" width="9.88671875" style="31" bestFit="1" customWidth="1"/>
    <col min="8456" max="8463" width="8.6640625" style="31" customWidth="1"/>
    <col min="8464" max="8708" width="9.109375" style="31"/>
    <col min="8709" max="8709" width="39.44140625" style="31" customWidth="1"/>
    <col min="8710" max="8710" width="8.88671875" style="31" bestFit="1" customWidth="1"/>
    <col min="8711" max="8711" width="9.88671875" style="31" bestFit="1" customWidth="1"/>
    <col min="8712" max="8719" width="8.6640625" style="31" customWidth="1"/>
    <col min="8720" max="8964" width="9.109375" style="31"/>
    <col min="8965" max="8965" width="39.44140625" style="31" customWidth="1"/>
    <col min="8966" max="8966" width="8.88671875" style="31" bestFit="1" customWidth="1"/>
    <col min="8967" max="8967" width="9.88671875" style="31" bestFit="1" customWidth="1"/>
    <col min="8968" max="8975" width="8.6640625" style="31" customWidth="1"/>
    <col min="8976" max="9220" width="9.109375" style="31"/>
    <col min="9221" max="9221" width="39.44140625" style="31" customWidth="1"/>
    <col min="9222" max="9222" width="8.88671875" style="31" bestFit="1" customWidth="1"/>
    <col min="9223" max="9223" width="9.88671875" style="31" bestFit="1" customWidth="1"/>
    <col min="9224" max="9231" width="8.6640625" style="31" customWidth="1"/>
    <col min="9232" max="9476" width="9.109375" style="31"/>
    <col min="9477" max="9477" width="39.44140625" style="31" customWidth="1"/>
    <col min="9478" max="9478" width="8.88671875" style="31" bestFit="1" customWidth="1"/>
    <col min="9479" max="9479" width="9.88671875" style="31" bestFit="1" customWidth="1"/>
    <col min="9480" max="9487" width="8.6640625" style="31" customWidth="1"/>
    <col min="9488" max="9732" width="9.109375" style="31"/>
    <col min="9733" max="9733" width="39.44140625" style="31" customWidth="1"/>
    <col min="9734" max="9734" width="8.88671875" style="31" bestFit="1" customWidth="1"/>
    <col min="9735" max="9735" width="9.88671875" style="31" bestFit="1" customWidth="1"/>
    <col min="9736" max="9743" width="8.6640625" style="31" customWidth="1"/>
    <col min="9744" max="9988" width="9.109375" style="31"/>
    <col min="9989" max="9989" width="39.44140625" style="31" customWidth="1"/>
    <col min="9990" max="9990" width="8.88671875" style="31" bestFit="1" customWidth="1"/>
    <col min="9991" max="9991" width="9.88671875" style="31" bestFit="1" customWidth="1"/>
    <col min="9992" max="9999" width="8.6640625" style="31" customWidth="1"/>
    <col min="10000" max="10244" width="9.109375" style="31"/>
    <col min="10245" max="10245" width="39.44140625" style="31" customWidth="1"/>
    <col min="10246" max="10246" width="8.88671875" style="31" bestFit="1" customWidth="1"/>
    <col min="10247" max="10247" width="9.88671875" style="31" bestFit="1" customWidth="1"/>
    <col min="10248" max="10255" width="8.6640625" style="31" customWidth="1"/>
    <col min="10256" max="10500" width="9.109375" style="31"/>
    <col min="10501" max="10501" width="39.44140625" style="31" customWidth="1"/>
    <col min="10502" max="10502" width="8.88671875" style="31" bestFit="1" customWidth="1"/>
    <col min="10503" max="10503" width="9.88671875" style="31" bestFit="1" customWidth="1"/>
    <col min="10504" max="10511" width="8.6640625" style="31" customWidth="1"/>
    <col min="10512" max="10756" width="9.109375" style="31"/>
    <col min="10757" max="10757" width="39.44140625" style="31" customWidth="1"/>
    <col min="10758" max="10758" width="8.88671875" style="31" bestFit="1" customWidth="1"/>
    <col min="10759" max="10759" width="9.88671875" style="31" bestFit="1" customWidth="1"/>
    <col min="10760" max="10767" width="8.6640625" style="31" customWidth="1"/>
    <col min="10768" max="11012" width="9.109375" style="31"/>
    <col min="11013" max="11013" width="39.44140625" style="31" customWidth="1"/>
    <col min="11014" max="11014" width="8.88671875" style="31" bestFit="1" customWidth="1"/>
    <col min="11015" max="11015" width="9.88671875" style="31" bestFit="1" customWidth="1"/>
    <col min="11016" max="11023" width="8.6640625" style="31" customWidth="1"/>
    <col min="11024" max="11268" width="9.109375" style="31"/>
    <col min="11269" max="11269" width="39.44140625" style="31" customWidth="1"/>
    <col min="11270" max="11270" width="8.88671875" style="31" bestFit="1" customWidth="1"/>
    <col min="11271" max="11271" width="9.88671875" style="31" bestFit="1" customWidth="1"/>
    <col min="11272" max="11279" width="8.6640625" style="31" customWidth="1"/>
    <col min="11280" max="11524" width="9.109375" style="31"/>
    <col min="11525" max="11525" width="39.44140625" style="31" customWidth="1"/>
    <col min="11526" max="11526" width="8.88671875" style="31" bestFit="1" customWidth="1"/>
    <col min="11527" max="11527" width="9.88671875" style="31" bestFit="1" customWidth="1"/>
    <col min="11528" max="11535" width="8.6640625" style="31" customWidth="1"/>
    <col min="11536" max="11780" width="9.109375" style="31"/>
    <col min="11781" max="11781" width="39.44140625" style="31" customWidth="1"/>
    <col min="11782" max="11782" width="8.88671875" style="31" bestFit="1" customWidth="1"/>
    <col min="11783" max="11783" width="9.88671875" style="31" bestFit="1" customWidth="1"/>
    <col min="11784" max="11791" width="8.6640625" style="31" customWidth="1"/>
    <col min="11792" max="12036" width="9.109375" style="31"/>
    <col min="12037" max="12037" width="39.44140625" style="31" customWidth="1"/>
    <col min="12038" max="12038" width="8.88671875" style="31" bestFit="1" customWidth="1"/>
    <col min="12039" max="12039" width="9.88671875" style="31" bestFit="1" customWidth="1"/>
    <col min="12040" max="12047" width="8.6640625" style="31" customWidth="1"/>
    <col min="12048" max="12292" width="9.109375" style="31"/>
    <col min="12293" max="12293" width="39.44140625" style="31" customWidth="1"/>
    <col min="12294" max="12294" width="8.88671875" style="31" bestFit="1" customWidth="1"/>
    <col min="12295" max="12295" width="9.88671875" style="31" bestFit="1" customWidth="1"/>
    <col min="12296" max="12303" width="8.6640625" style="31" customWidth="1"/>
    <col min="12304" max="12548" width="9.109375" style="31"/>
    <col min="12549" max="12549" width="39.44140625" style="31" customWidth="1"/>
    <col min="12550" max="12550" width="8.88671875" style="31" bestFit="1" customWidth="1"/>
    <col min="12551" max="12551" width="9.88671875" style="31" bestFit="1" customWidth="1"/>
    <col min="12552" max="12559" width="8.6640625" style="31" customWidth="1"/>
    <col min="12560" max="12804" width="9.109375" style="31"/>
    <col min="12805" max="12805" width="39.44140625" style="31" customWidth="1"/>
    <col min="12806" max="12806" width="8.88671875" style="31" bestFit="1" customWidth="1"/>
    <col min="12807" max="12807" width="9.88671875" style="31" bestFit="1" customWidth="1"/>
    <col min="12808" max="12815" width="8.6640625" style="31" customWidth="1"/>
    <col min="12816" max="13060" width="9.109375" style="31"/>
    <col min="13061" max="13061" width="39.44140625" style="31" customWidth="1"/>
    <col min="13062" max="13062" width="8.88671875" style="31" bestFit="1" customWidth="1"/>
    <col min="13063" max="13063" width="9.88671875" style="31" bestFit="1" customWidth="1"/>
    <col min="13064" max="13071" width="8.6640625" style="31" customWidth="1"/>
    <col min="13072" max="13316" width="9.109375" style="31"/>
    <col min="13317" max="13317" width="39.44140625" style="31" customWidth="1"/>
    <col min="13318" max="13318" width="8.88671875" style="31" bestFit="1" customWidth="1"/>
    <col min="13319" max="13319" width="9.88671875" style="31" bestFit="1" customWidth="1"/>
    <col min="13320" max="13327" width="8.6640625" style="31" customWidth="1"/>
    <col min="13328" max="13572" width="9.109375" style="31"/>
    <col min="13573" max="13573" width="39.44140625" style="31" customWidth="1"/>
    <col min="13574" max="13574" width="8.88671875" style="31" bestFit="1" customWidth="1"/>
    <col min="13575" max="13575" width="9.88671875" style="31" bestFit="1" customWidth="1"/>
    <col min="13576" max="13583" width="8.6640625" style="31" customWidth="1"/>
    <col min="13584" max="13828" width="9.109375" style="31"/>
    <col min="13829" max="13829" width="39.44140625" style="31" customWidth="1"/>
    <col min="13830" max="13830" width="8.88671875" style="31" bestFit="1" customWidth="1"/>
    <col min="13831" max="13831" width="9.88671875" style="31" bestFit="1" customWidth="1"/>
    <col min="13832" max="13839" width="8.6640625" style="31" customWidth="1"/>
    <col min="13840" max="14084" width="9.109375" style="31"/>
    <col min="14085" max="14085" width="39.44140625" style="31" customWidth="1"/>
    <col min="14086" max="14086" width="8.88671875" style="31" bestFit="1" customWidth="1"/>
    <col min="14087" max="14087" width="9.88671875" style="31" bestFit="1" customWidth="1"/>
    <col min="14088" max="14095" width="8.6640625" style="31" customWidth="1"/>
    <col min="14096" max="14340" width="9.109375" style="31"/>
    <col min="14341" max="14341" width="39.44140625" style="31" customWidth="1"/>
    <col min="14342" max="14342" width="8.88671875" style="31" bestFit="1" customWidth="1"/>
    <col min="14343" max="14343" width="9.88671875" style="31" bestFit="1" customWidth="1"/>
    <col min="14344" max="14351" width="8.6640625" style="31" customWidth="1"/>
    <col min="14352" max="14596" width="9.109375" style="31"/>
    <col min="14597" max="14597" width="39.44140625" style="31" customWidth="1"/>
    <col min="14598" max="14598" width="8.88671875" style="31" bestFit="1" customWidth="1"/>
    <col min="14599" max="14599" width="9.88671875" style="31" bestFit="1" customWidth="1"/>
    <col min="14600" max="14607" width="8.6640625" style="31" customWidth="1"/>
    <col min="14608" max="14852" width="9.109375" style="31"/>
    <col min="14853" max="14853" width="39.44140625" style="31" customWidth="1"/>
    <col min="14854" max="14854" width="8.88671875" style="31" bestFit="1" customWidth="1"/>
    <col min="14855" max="14855" width="9.88671875" style="31" bestFit="1" customWidth="1"/>
    <col min="14856" max="14863" width="8.6640625" style="31" customWidth="1"/>
    <col min="14864" max="15108" width="9.109375" style="31"/>
    <col min="15109" max="15109" width="39.44140625" style="31" customWidth="1"/>
    <col min="15110" max="15110" width="8.88671875" style="31" bestFit="1" customWidth="1"/>
    <col min="15111" max="15111" width="9.88671875" style="31" bestFit="1" customWidth="1"/>
    <col min="15112" max="15119" width="8.6640625" style="31" customWidth="1"/>
    <col min="15120" max="15364" width="9.109375" style="31"/>
    <col min="15365" max="15365" width="39.44140625" style="31" customWidth="1"/>
    <col min="15366" max="15366" width="8.88671875" style="31" bestFit="1" customWidth="1"/>
    <col min="15367" max="15367" width="9.88671875" style="31" bestFit="1" customWidth="1"/>
    <col min="15368" max="15375" width="8.6640625" style="31" customWidth="1"/>
    <col min="15376" max="15620" width="9.109375" style="31"/>
    <col min="15621" max="15621" width="39.44140625" style="31" customWidth="1"/>
    <col min="15622" max="15622" width="8.88671875" style="31" bestFit="1" customWidth="1"/>
    <col min="15623" max="15623" width="9.88671875" style="31" bestFit="1" customWidth="1"/>
    <col min="15624" max="15631" width="8.6640625" style="31" customWidth="1"/>
    <col min="15632" max="15876" width="9.109375" style="31"/>
    <col min="15877" max="15877" width="39.44140625" style="31" customWidth="1"/>
    <col min="15878" max="15878" width="8.88671875" style="31" bestFit="1" customWidth="1"/>
    <col min="15879" max="15879" width="9.88671875" style="31" bestFit="1" customWidth="1"/>
    <col min="15880" max="15887" width="8.6640625" style="31" customWidth="1"/>
    <col min="15888" max="16132" width="9.109375" style="31"/>
    <col min="16133" max="16133" width="39.44140625" style="31" customWidth="1"/>
    <col min="16134" max="16134" width="8.88671875" style="31" bestFit="1" customWidth="1"/>
    <col min="16135" max="16135" width="9.88671875" style="31" bestFit="1" customWidth="1"/>
    <col min="16136" max="16143" width="8.6640625" style="31" customWidth="1"/>
    <col min="16144" max="16384" width="9.109375" style="31"/>
  </cols>
  <sheetData>
    <row r="1" spans="1:57" x14ac:dyDescent="0.3">
      <c r="A1" s="29"/>
      <c r="B1" s="22"/>
      <c r="C1" s="29"/>
      <c r="D1" s="29"/>
      <c r="I1" s="29"/>
      <c r="J1" s="29"/>
      <c r="K1" s="29"/>
      <c r="N1" s="29"/>
      <c r="O1" s="29"/>
      <c r="R1" s="29"/>
      <c r="S1" s="29"/>
      <c r="V1" s="29"/>
      <c r="W1" s="29"/>
      <c r="Z1" s="29"/>
      <c r="AA1" s="29"/>
      <c r="AD1" s="29"/>
      <c r="AE1" s="29"/>
      <c r="AH1" s="29"/>
      <c r="AI1" s="29"/>
      <c r="AL1" s="29"/>
      <c r="AM1" s="29"/>
      <c r="AP1" s="29"/>
      <c r="AQ1" s="29"/>
      <c r="AT1" s="29"/>
      <c r="AU1" s="29"/>
      <c r="AX1" s="29"/>
      <c r="AY1" s="29"/>
    </row>
    <row r="2" spans="1:57" ht="17.399999999999999" x14ac:dyDescent="0.3">
      <c r="A2" s="780"/>
      <c r="B2" s="780"/>
      <c r="C2" s="780"/>
      <c r="D2" s="780"/>
      <c r="E2" s="780"/>
      <c r="F2" s="780"/>
      <c r="G2" s="780"/>
      <c r="H2" s="780"/>
      <c r="I2" s="780"/>
      <c r="J2" s="780"/>
      <c r="K2" s="781"/>
      <c r="L2" s="781"/>
      <c r="M2" s="781"/>
      <c r="N2" s="29"/>
      <c r="O2" s="29"/>
      <c r="P2" s="29"/>
      <c r="Q2" s="30"/>
      <c r="R2" s="29"/>
      <c r="S2" s="29"/>
      <c r="T2" s="29"/>
      <c r="U2" s="30"/>
      <c r="V2" s="29"/>
      <c r="W2" s="29"/>
      <c r="X2" s="29"/>
      <c r="Y2" s="30"/>
      <c r="Z2" s="29"/>
      <c r="AA2" s="29"/>
      <c r="AB2" s="29"/>
      <c r="AC2" s="30"/>
      <c r="AD2" s="29"/>
      <c r="AE2" s="29"/>
      <c r="AF2" s="29"/>
      <c r="AG2" s="30"/>
      <c r="AH2" s="29"/>
      <c r="AI2" s="29"/>
      <c r="AJ2" s="29"/>
      <c r="AK2" s="30"/>
      <c r="AL2" s="29"/>
      <c r="AM2" s="29"/>
      <c r="AN2" s="29"/>
      <c r="AO2" s="30"/>
      <c r="AP2" s="29"/>
      <c r="AQ2" s="29"/>
      <c r="AR2" s="29"/>
      <c r="AS2" s="30"/>
      <c r="AT2" s="29"/>
      <c r="AU2" s="29"/>
      <c r="AV2" s="29"/>
      <c r="AW2" s="30"/>
      <c r="AX2" s="29"/>
      <c r="AY2" s="29"/>
      <c r="AZ2" s="29"/>
      <c r="BA2" s="30"/>
    </row>
    <row r="3" spans="1:57" ht="33" customHeight="1" x14ac:dyDescent="0.3">
      <c r="A3" s="780" t="s">
        <v>727</v>
      </c>
      <c r="B3" s="780"/>
      <c r="C3" s="780"/>
      <c r="D3" s="780"/>
      <c r="E3" s="780"/>
      <c r="F3" s="780"/>
      <c r="G3" s="780"/>
      <c r="H3" s="780"/>
      <c r="I3" s="780"/>
      <c r="J3" s="780"/>
      <c r="K3" s="782"/>
      <c r="L3" s="782"/>
      <c r="M3" s="782"/>
      <c r="N3" s="35"/>
      <c r="O3" s="35"/>
      <c r="P3" s="35"/>
      <c r="Q3" s="36"/>
      <c r="R3" s="35"/>
      <c r="S3" s="35"/>
      <c r="T3" s="35"/>
      <c r="U3" s="36"/>
      <c r="V3" s="35"/>
    </row>
    <row r="4" spans="1:57" ht="15.75" customHeight="1" x14ac:dyDescent="0.3">
      <c r="A4" s="37" t="s">
        <v>684</v>
      </c>
      <c r="B4" s="38"/>
      <c r="C4" s="37"/>
      <c r="D4" s="37"/>
      <c r="E4" s="37"/>
      <c r="F4" s="37"/>
      <c r="G4" s="37"/>
      <c r="H4" s="38"/>
      <c r="I4" s="37"/>
      <c r="J4" s="37"/>
      <c r="K4" s="37"/>
      <c r="L4" s="37"/>
      <c r="M4" s="38"/>
      <c r="N4" s="37"/>
      <c r="O4" s="37"/>
      <c r="P4" s="37"/>
      <c r="Q4" s="38"/>
      <c r="R4" s="37"/>
      <c r="S4" s="37"/>
      <c r="T4" s="37"/>
      <c r="U4" s="38"/>
      <c r="V4" s="37"/>
    </row>
    <row r="5" spans="1:57" ht="17.399999999999999" x14ac:dyDescent="0.3">
      <c r="A5" s="39"/>
      <c r="B5" s="22"/>
      <c r="C5" s="29"/>
      <c r="D5" s="29"/>
      <c r="E5" s="29"/>
      <c r="F5" s="29"/>
      <c r="G5" s="29"/>
      <c r="H5" s="30"/>
      <c r="I5" s="29"/>
      <c r="J5" s="29"/>
      <c r="K5" s="29"/>
      <c r="L5" s="29"/>
      <c r="M5" s="30"/>
      <c r="N5" s="29"/>
      <c r="O5" s="29"/>
      <c r="P5" s="29"/>
      <c r="Q5" s="30"/>
      <c r="R5" s="29"/>
      <c r="S5" s="29"/>
      <c r="T5" s="29"/>
      <c r="U5" s="30"/>
      <c r="V5" s="29"/>
      <c r="W5" s="29"/>
      <c r="X5" s="29"/>
      <c r="Y5" s="30"/>
      <c r="Z5" s="29"/>
      <c r="AA5" s="29"/>
      <c r="AB5" s="29"/>
      <c r="AC5" s="30"/>
      <c r="AD5" s="29"/>
      <c r="AE5" s="29"/>
      <c r="AF5" s="29"/>
      <c r="AG5" s="30"/>
      <c r="AH5" s="29"/>
      <c r="AI5" s="29"/>
      <c r="AJ5" s="29"/>
      <c r="AK5" s="30"/>
      <c r="AL5" s="29"/>
      <c r="AM5" s="29"/>
      <c r="AN5" s="29"/>
      <c r="AO5" s="30"/>
      <c r="AP5" s="29"/>
      <c r="AQ5" s="29"/>
      <c r="AR5" s="29"/>
      <c r="AS5" s="30"/>
      <c r="AT5" s="29"/>
      <c r="AU5" s="29"/>
      <c r="AV5" s="29"/>
      <c r="AW5" s="30"/>
      <c r="AX5" s="29"/>
      <c r="AY5" s="29"/>
      <c r="AZ5" s="29"/>
      <c r="BA5" s="30"/>
    </row>
    <row r="6" spans="1:57" ht="14.4" thickBot="1" x14ac:dyDescent="0.35">
      <c r="A6" s="40" t="s">
        <v>728</v>
      </c>
      <c r="B6" s="22"/>
      <c r="C6" s="29"/>
      <c r="D6" s="29"/>
      <c r="E6" s="29"/>
      <c r="F6" s="29"/>
      <c r="G6" s="29"/>
      <c r="H6" s="30"/>
      <c r="I6" s="29"/>
      <c r="J6" s="29"/>
      <c r="K6" s="29"/>
      <c r="L6" s="29"/>
      <c r="M6" s="30"/>
      <c r="N6" s="29"/>
      <c r="O6" s="29"/>
      <c r="P6" s="29"/>
      <c r="Q6" s="30"/>
      <c r="R6" s="29"/>
      <c r="S6" s="29"/>
      <c r="T6" s="29"/>
      <c r="U6" s="30"/>
      <c r="V6" s="29"/>
      <c r="W6" s="29"/>
      <c r="X6" s="29"/>
      <c r="Y6" s="30"/>
      <c r="Z6" s="29"/>
      <c r="AA6" s="29"/>
      <c r="AB6" s="29"/>
      <c r="AC6" s="30"/>
      <c r="AD6" s="29"/>
      <c r="AE6" s="29"/>
      <c r="AF6" s="29"/>
      <c r="AG6" s="30"/>
      <c r="AH6" s="29"/>
      <c r="AI6" s="29"/>
      <c r="AJ6" s="29"/>
      <c r="AK6" s="30"/>
      <c r="AL6" s="29"/>
      <c r="AM6" s="29"/>
      <c r="AN6" s="29"/>
      <c r="AO6" s="30"/>
      <c r="AP6" s="29"/>
      <c r="AQ6" s="29"/>
      <c r="AR6" s="29"/>
      <c r="AS6" s="30"/>
      <c r="AT6" s="29"/>
      <c r="AU6" s="29"/>
      <c r="AV6" s="29"/>
      <c r="AW6" s="30"/>
      <c r="AX6" s="29"/>
      <c r="AY6" s="29"/>
      <c r="AZ6" s="29"/>
      <c r="BA6" s="30"/>
    </row>
    <row r="7" spans="1:57" s="43" customFormat="1" ht="15" customHeight="1" x14ac:dyDescent="0.25">
      <c r="A7" s="41"/>
      <c r="B7" s="42"/>
      <c r="C7" s="783" t="s">
        <v>209</v>
      </c>
      <c r="D7" s="784"/>
      <c r="E7" s="784"/>
      <c r="F7" s="784"/>
      <c r="G7" s="784"/>
      <c r="H7" s="789"/>
      <c r="I7" s="783" t="s">
        <v>738</v>
      </c>
      <c r="J7" s="784"/>
      <c r="K7" s="784"/>
      <c r="L7" s="784"/>
      <c r="M7" s="789"/>
      <c r="N7" s="786" t="s">
        <v>207</v>
      </c>
      <c r="O7" s="787"/>
      <c r="P7" s="788"/>
      <c r="Q7" s="20"/>
      <c r="R7" s="783" t="s">
        <v>206</v>
      </c>
      <c r="S7" s="784"/>
      <c r="T7" s="785"/>
      <c r="U7" s="20"/>
      <c r="V7" s="783" t="s">
        <v>206</v>
      </c>
      <c r="W7" s="784"/>
      <c r="X7" s="785"/>
      <c r="Y7" s="20"/>
      <c r="Z7" s="783" t="s">
        <v>205</v>
      </c>
      <c r="AA7" s="784"/>
      <c r="AB7" s="785"/>
      <c r="AC7" s="20"/>
      <c r="AD7" s="783" t="s">
        <v>204</v>
      </c>
      <c r="AE7" s="784"/>
      <c r="AF7" s="785"/>
      <c r="AG7" s="20"/>
      <c r="AH7" s="783" t="s">
        <v>203</v>
      </c>
      <c r="AI7" s="784"/>
      <c r="AJ7" s="785"/>
      <c r="AK7" s="20"/>
      <c r="AL7" s="783" t="s">
        <v>202</v>
      </c>
      <c r="AM7" s="784"/>
      <c r="AN7" s="785"/>
      <c r="AO7" s="20"/>
      <c r="AP7" s="783" t="s">
        <v>201</v>
      </c>
      <c r="AQ7" s="784"/>
      <c r="AR7" s="785"/>
      <c r="AS7" s="20"/>
      <c r="AT7" s="783" t="s">
        <v>200</v>
      </c>
      <c r="AU7" s="784"/>
      <c r="AV7" s="785"/>
      <c r="AW7" s="20"/>
      <c r="AX7" s="783" t="s">
        <v>199</v>
      </c>
      <c r="AY7" s="784"/>
      <c r="AZ7" s="785"/>
      <c r="BA7" s="383"/>
      <c r="BB7" s="809" t="s">
        <v>739</v>
      </c>
      <c r="BC7" s="810"/>
      <c r="BD7" s="810"/>
      <c r="BE7" s="811"/>
    </row>
    <row r="8" spans="1:57" s="43" customFormat="1" ht="66" x14ac:dyDescent="0.3">
      <c r="A8" s="18" t="s">
        <v>197</v>
      </c>
      <c r="B8" s="27" t="s">
        <v>463</v>
      </c>
      <c r="C8" s="45" t="s">
        <v>195</v>
      </c>
      <c r="D8" s="46" t="s">
        <v>194</v>
      </c>
      <c r="E8" s="46" t="s">
        <v>193</v>
      </c>
      <c r="F8" s="396" t="s">
        <v>732</v>
      </c>
      <c r="G8" s="396" t="s">
        <v>194</v>
      </c>
      <c r="H8" s="16" t="s">
        <v>462</v>
      </c>
      <c r="I8" s="45" t="s">
        <v>195</v>
      </c>
      <c r="J8" s="46" t="s">
        <v>193</v>
      </c>
      <c r="K8" s="46" t="s">
        <v>194</v>
      </c>
      <c r="L8" s="517" t="s">
        <v>194</v>
      </c>
      <c r="M8" s="16" t="s">
        <v>462</v>
      </c>
      <c r="N8" s="45" t="s">
        <v>195</v>
      </c>
      <c r="O8" s="46" t="s">
        <v>194</v>
      </c>
      <c r="P8" s="46" t="s">
        <v>193</v>
      </c>
      <c r="Q8" s="16" t="s">
        <v>462</v>
      </c>
      <c r="R8" s="45" t="s">
        <v>195</v>
      </c>
      <c r="S8" s="46" t="s">
        <v>194</v>
      </c>
      <c r="T8" s="46" t="s">
        <v>193</v>
      </c>
      <c r="U8" s="16" t="s">
        <v>462</v>
      </c>
      <c r="V8" s="45" t="s">
        <v>195</v>
      </c>
      <c r="W8" s="46" t="s">
        <v>194</v>
      </c>
      <c r="X8" s="46" t="s">
        <v>193</v>
      </c>
      <c r="Y8" s="16" t="s">
        <v>462</v>
      </c>
      <c r="Z8" s="45" t="s">
        <v>195</v>
      </c>
      <c r="AA8" s="46" t="s">
        <v>194</v>
      </c>
      <c r="AB8" s="46" t="s">
        <v>193</v>
      </c>
      <c r="AC8" s="16" t="s">
        <v>462</v>
      </c>
      <c r="AD8" s="45" t="s">
        <v>195</v>
      </c>
      <c r="AE8" s="46" t="s">
        <v>194</v>
      </c>
      <c r="AF8" s="46" t="s">
        <v>193</v>
      </c>
      <c r="AG8" s="16" t="s">
        <v>462</v>
      </c>
      <c r="AH8" s="45" t="s">
        <v>195</v>
      </c>
      <c r="AI8" s="46" t="s">
        <v>194</v>
      </c>
      <c r="AJ8" s="46" t="s">
        <v>193</v>
      </c>
      <c r="AK8" s="16" t="s">
        <v>462</v>
      </c>
      <c r="AL8" s="45" t="s">
        <v>195</v>
      </c>
      <c r="AM8" s="46" t="s">
        <v>194</v>
      </c>
      <c r="AN8" s="46" t="s">
        <v>193</v>
      </c>
      <c r="AO8" s="16" t="s">
        <v>462</v>
      </c>
      <c r="AP8" s="45" t="s">
        <v>195</v>
      </c>
      <c r="AQ8" s="46" t="s">
        <v>194</v>
      </c>
      <c r="AR8" s="46" t="s">
        <v>193</v>
      </c>
      <c r="AS8" s="16" t="s">
        <v>462</v>
      </c>
      <c r="AT8" s="45" t="s">
        <v>195</v>
      </c>
      <c r="AU8" s="46" t="s">
        <v>194</v>
      </c>
      <c r="AV8" s="46" t="s">
        <v>193</v>
      </c>
      <c r="AW8" s="16" t="s">
        <v>462</v>
      </c>
      <c r="AX8" s="45" t="s">
        <v>195</v>
      </c>
      <c r="AY8" s="46" t="s">
        <v>194</v>
      </c>
      <c r="AZ8" s="46" t="s">
        <v>193</v>
      </c>
      <c r="BA8" s="384" t="s">
        <v>462</v>
      </c>
      <c r="BB8" s="407" t="s">
        <v>195</v>
      </c>
      <c r="BC8" s="409" t="s">
        <v>732</v>
      </c>
      <c r="BD8" s="409" t="s">
        <v>194</v>
      </c>
      <c r="BE8" s="518" t="s">
        <v>740</v>
      </c>
    </row>
    <row r="9" spans="1:57" s="50" customFormat="1" ht="24.9" customHeight="1" x14ac:dyDescent="0.3">
      <c r="A9" s="24" t="s">
        <v>461</v>
      </c>
      <c r="B9" s="23" t="s">
        <v>460</v>
      </c>
      <c r="C9" s="47">
        <v>46715300</v>
      </c>
      <c r="D9" s="48"/>
      <c r="E9" s="48"/>
      <c r="F9" s="397">
        <v>0</v>
      </c>
      <c r="G9" s="397">
        <v>0</v>
      </c>
      <c r="H9" s="49">
        <f t="shared" ref="H9:H22" si="0">SUM(C9:E9)</f>
        <v>46715300</v>
      </c>
      <c r="I9" s="47">
        <v>-975000</v>
      </c>
      <c r="J9" s="519">
        <v>0</v>
      </c>
      <c r="K9" s="48"/>
      <c r="L9" s="48">
        <v>0</v>
      </c>
      <c r="M9" s="49">
        <f t="shared" ref="M9:M22" si="1">SUM(H9:L9)</f>
        <v>45740300</v>
      </c>
      <c r="N9" s="47"/>
      <c r="O9" s="48"/>
      <c r="P9" s="48"/>
      <c r="Q9" s="49">
        <f t="shared" ref="Q9:Q22" si="2">SUM(M9:P9)</f>
        <v>45740300</v>
      </c>
      <c r="R9" s="47"/>
      <c r="S9" s="48"/>
      <c r="T9" s="48"/>
      <c r="U9" s="49">
        <f t="shared" ref="U9:U22" si="3">SUM(Q9:T9)</f>
        <v>45740300</v>
      </c>
      <c r="V9" s="47"/>
      <c r="W9" s="48"/>
      <c r="X9" s="48"/>
      <c r="Y9" s="49">
        <f t="shared" ref="Y9:Y22" si="4">SUM(U9:X9)</f>
        <v>45740300</v>
      </c>
      <c r="Z9" s="47"/>
      <c r="AA9" s="48"/>
      <c r="AB9" s="48"/>
      <c r="AC9" s="49">
        <f t="shared" ref="AC9:AC22" si="5">SUM(Y9:AB9)</f>
        <v>45740300</v>
      </c>
      <c r="AD9" s="47"/>
      <c r="AE9" s="48"/>
      <c r="AF9" s="48"/>
      <c r="AG9" s="49">
        <f t="shared" ref="AG9:AG22" si="6">SUM(AC9:AF9)</f>
        <v>45740300</v>
      </c>
      <c r="AH9" s="47"/>
      <c r="AI9" s="48"/>
      <c r="AJ9" s="48"/>
      <c r="AK9" s="49">
        <f t="shared" ref="AK9:AK22" si="7">SUM(AG9:AJ9)</f>
        <v>45740300</v>
      </c>
      <c r="AL9" s="47"/>
      <c r="AM9" s="48"/>
      <c r="AN9" s="48"/>
      <c r="AO9" s="49">
        <f t="shared" ref="AO9:AO22" si="8">SUM(AK9:AN9)</f>
        <v>45740300</v>
      </c>
      <c r="AP9" s="47"/>
      <c r="AQ9" s="48"/>
      <c r="AR9" s="48"/>
      <c r="AS9" s="49">
        <f t="shared" ref="AS9:AS22" si="9">SUM(AO9:AR9)</f>
        <v>45740300</v>
      </c>
      <c r="AT9" s="47"/>
      <c r="AU9" s="48"/>
      <c r="AV9" s="48"/>
      <c r="AW9" s="49">
        <f t="shared" ref="AW9:AW22" si="10">SUM(AS9:AV9)</f>
        <v>45740300</v>
      </c>
      <c r="AX9" s="47"/>
      <c r="AY9" s="48"/>
      <c r="AZ9" s="48"/>
      <c r="BA9" s="385">
        <f t="shared" ref="BA9:BA22" si="11">SUM(AW9:AZ9)</f>
        <v>45740300</v>
      </c>
      <c r="BB9" s="425">
        <v>0</v>
      </c>
      <c r="BC9" s="520">
        <v>0</v>
      </c>
      <c r="BD9" s="520">
        <v>0</v>
      </c>
      <c r="BE9" s="521">
        <v>45740300</v>
      </c>
    </row>
    <row r="10" spans="1:57" s="50" customFormat="1" ht="24.9" hidden="1" customHeight="1" x14ac:dyDescent="0.3">
      <c r="A10" s="24" t="s">
        <v>459</v>
      </c>
      <c r="B10" s="23" t="s">
        <v>458</v>
      </c>
      <c r="C10" s="47"/>
      <c r="D10" s="48"/>
      <c r="E10" s="48"/>
      <c r="F10" s="397">
        <v>0</v>
      </c>
      <c r="G10" s="397">
        <v>0</v>
      </c>
      <c r="H10" s="49">
        <f t="shared" si="0"/>
        <v>0</v>
      </c>
      <c r="I10" s="47"/>
      <c r="J10" s="519">
        <v>0</v>
      </c>
      <c r="K10" s="48"/>
      <c r="L10" s="48">
        <v>0</v>
      </c>
      <c r="M10" s="49">
        <f t="shared" si="1"/>
        <v>0</v>
      </c>
      <c r="N10" s="47"/>
      <c r="O10" s="48"/>
      <c r="P10" s="48"/>
      <c r="Q10" s="49">
        <f t="shared" si="2"/>
        <v>0</v>
      </c>
      <c r="R10" s="47"/>
      <c r="S10" s="48"/>
      <c r="T10" s="48"/>
      <c r="U10" s="49">
        <f t="shared" si="3"/>
        <v>0</v>
      </c>
      <c r="V10" s="47"/>
      <c r="W10" s="48"/>
      <c r="X10" s="48"/>
      <c r="Y10" s="49">
        <f t="shared" si="4"/>
        <v>0</v>
      </c>
      <c r="Z10" s="47"/>
      <c r="AA10" s="48"/>
      <c r="AB10" s="48"/>
      <c r="AC10" s="49">
        <f t="shared" si="5"/>
        <v>0</v>
      </c>
      <c r="AD10" s="47"/>
      <c r="AE10" s="48"/>
      <c r="AF10" s="48"/>
      <c r="AG10" s="49">
        <f t="shared" si="6"/>
        <v>0</v>
      </c>
      <c r="AH10" s="47"/>
      <c r="AI10" s="48"/>
      <c r="AJ10" s="48"/>
      <c r="AK10" s="49">
        <f t="shared" si="7"/>
        <v>0</v>
      </c>
      <c r="AL10" s="47"/>
      <c r="AM10" s="48"/>
      <c r="AN10" s="48"/>
      <c r="AO10" s="49">
        <f t="shared" si="8"/>
        <v>0</v>
      </c>
      <c r="AP10" s="47"/>
      <c r="AQ10" s="48"/>
      <c r="AR10" s="48"/>
      <c r="AS10" s="49">
        <f t="shared" si="9"/>
        <v>0</v>
      </c>
      <c r="AT10" s="47"/>
      <c r="AU10" s="48"/>
      <c r="AV10" s="48"/>
      <c r="AW10" s="49">
        <f t="shared" si="10"/>
        <v>0</v>
      </c>
      <c r="AX10" s="47"/>
      <c r="AY10" s="48"/>
      <c r="AZ10" s="48"/>
      <c r="BA10" s="385">
        <f t="shared" si="11"/>
        <v>0</v>
      </c>
      <c r="BB10" s="425"/>
      <c r="BC10" s="520"/>
      <c r="BD10" s="520"/>
      <c r="BE10" s="522"/>
    </row>
    <row r="11" spans="1:57" s="50" customFormat="1" ht="24.9" customHeight="1" x14ac:dyDescent="0.3">
      <c r="A11" s="24" t="s">
        <v>459</v>
      </c>
      <c r="B11" s="23" t="s">
        <v>458</v>
      </c>
      <c r="C11" s="47"/>
      <c r="D11" s="48"/>
      <c r="E11" s="48"/>
      <c r="F11" s="397">
        <v>0</v>
      </c>
      <c r="G11" s="397">
        <v>0</v>
      </c>
      <c r="H11" s="523">
        <v>0</v>
      </c>
      <c r="I11" s="524">
        <v>0</v>
      </c>
      <c r="J11" s="397">
        <v>0</v>
      </c>
      <c r="K11" s="397">
        <v>0</v>
      </c>
      <c r="L11" s="397">
        <v>0</v>
      </c>
      <c r="M11" s="523">
        <v>0</v>
      </c>
      <c r="N11" s="47"/>
      <c r="O11" s="48"/>
      <c r="P11" s="48"/>
      <c r="Q11" s="49"/>
      <c r="R11" s="47"/>
      <c r="S11" s="48"/>
      <c r="T11" s="48"/>
      <c r="U11" s="49"/>
      <c r="V11" s="47"/>
      <c r="W11" s="48"/>
      <c r="X11" s="48"/>
      <c r="Y11" s="49"/>
      <c r="Z11" s="47"/>
      <c r="AA11" s="48"/>
      <c r="AB11" s="48"/>
      <c r="AC11" s="49"/>
      <c r="AD11" s="47"/>
      <c r="AE11" s="48"/>
      <c r="AF11" s="48"/>
      <c r="AG11" s="49"/>
      <c r="AH11" s="47"/>
      <c r="AI11" s="48"/>
      <c r="AJ11" s="48"/>
      <c r="AK11" s="49"/>
      <c r="AL11" s="47"/>
      <c r="AM11" s="48"/>
      <c r="AN11" s="48"/>
      <c r="AO11" s="49"/>
      <c r="AP11" s="47"/>
      <c r="AQ11" s="48"/>
      <c r="AR11" s="48"/>
      <c r="AS11" s="49"/>
      <c r="AT11" s="47"/>
      <c r="AU11" s="48"/>
      <c r="AV11" s="48"/>
      <c r="AW11" s="49"/>
      <c r="AX11" s="47"/>
      <c r="AY11" s="48"/>
      <c r="AZ11" s="48"/>
      <c r="BA11" s="385"/>
      <c r="BB11" s="425">
        <v>500000</v>
      </c>
      <c r="BC11" s="520">
        <v>0</v>
      </c>
      <c r="BD11" s="520">
        <v>0</v>
      </c>
      <c r="BE11" s="522">
        <v>500000</v>
      </c>
    </row>
    <row r="12" spans="1:57" s="50" customFormat="1" ht="24.9" customHeight="1" x14ac:dyDescent="0.3">
      <c r="A12" s="24" t="s">
        <v>457</v>
      </c>
      <c r="B12" s="23" t="s">
        <v>456</v>
      </c>
      <c r="C12" s="47">
        <v>0</v>
      </c>
      <c r="D12" s="48"/>
      <c r="E12" s="48"/>
      <c r="F12" s="397">
        <v>0</v>
      </c>
      <c r="G12" s="397">
        <v>0</v>
      </c>
      <c r="H12" s="49">
        <f t="shared" si="0"/>
        <v>0</v>
      </c>
      <c r="I12" s="47">
        <v>90000</v>
      </c>
      <c r="J12" s="519">
        <v>0</v>
      </c>
      <c r="K12" s="48"/>
      <c r="L12" s="48">
        <v>0</v>
      </c>
      <c r="M12" s="49">
        <f t="shared" si="1"/>
        <v>90000</v>
      </c>
      <c r="N12" s="47"/>
      <c r="O12" s="48"/>
      <c r="P12" s="48"/>
      <c r="Q12" s="49">
        <f t="shared" si="2"/>
        <v>90000</v>
      </c>
      <c r="R12" s="47"/>
      <c r="S12" s="48"/>
      <c r="T12" s="48"/>
      <c r="U12" s="49">
        <f t="shared" si="3"/>
        <v>90000</v>
      </c>
      <c r="V12" s="47"/>
      <c r="W12" s="48"/>
      <c r="X12" s="48"/>
      <c r="Y12" s="49">
        <f t="shared" si="4"/>
        <v>90000</v>
      </c>
      <c r="Z12" s="47"/>
      <c r="AA12" s="48"/>
      <c r="AB12" s="48"/>
      <c r="AC12" s="49">
        <f t="shared" si="5"/>
        <v>90000</v>
      </c>
      <c r="AD12" s="47"/>
      <c r="AE12" s="48"/>
      <c r="AF12" s="48"/>
      <c r="AG12" s="49">
        <f t="shared" si="6"/>
        <v>90000</v>
      </c>
      <c r="AH12" s="47"/>
      <c r="AI12" s="48"/>
      <c r="AJ12" s="48"/>
      <c r="AK12" s="49">
        <f t="shared" si="7"/>
        <v>90000</v>
      </c>
      <c r="AL12" s="47"/>
      <c r="AM12" s="48"/>
      <c r="AN12" s="48"/>
      <c r="AO12" s="49">
        <f t="shared" si="8"/>
        <v>90000</v>
      </c>
      <c r="AP12" s="47"/>
      <c r="AQ12" s="48"/>
      <c r="AR12" s="48"/>
      <c r="AS12" s="49">
        <f t="shared" si="9"/>
        <v>90000</v>
      </c>
      <c r="AT12" s="47"/>
      <c r="AU12" s="48"/>
      <c r="AV12" s="48"/>
      <c r="AW12" s="49">
        <f t="shared" si="10"/>
        <v>90000</v>
      </c>
      <c r="AX12" s="47"/>
      <c r="AY12" s="48"/>
      <c r="AZ12" s="48"/>
      <c r="BA12" s="385">
        <f t="shared" si="11"/>
        <v>90000</v>
      </c>
      <c r="BB12" s="425">
        <v>0</v>
      </c>
      <c r="BC12" s="520">
        <v>0</v>
      </c>
      <c r="BD12" s="520">
        <v>0</v>
      </c>
      <c r="BE12" s="522">
        <v>90000</v>
      </c>
    </row>
    <row r="13" spans="1:57" s="50" customFormat="1" ht="24.9" hidden="1" customHeight="1" x14ac:dyDescent="0.3">
      <c r="A13" s="24" t="s">
        <v>455</v>
      </c>
      <c r="B13" s="23" t="s">
        <v>454</v>
      </c>
      <c r="C13" s="47">
        <v>0</v>
      </c>
      <c r="D13" s="48"/>
      <c r="E13" s="48"/>
      <c r="F13" s="397">
        <v>0</v>
      </c>
      <c r="G13" s="397">
        <v>0</v>
      </c>
      <c r="H13" s="49">
        <f t="shared" si="0"/>
        <v>0</v>
      </c>
      <c r="I13" s="47"/>
      <c r="J13" s="519">
        <v>0</v>
      </c>
      <c r="K13" s="48"/>
      <c r="L13" s="48">
        <v>0</v>
      </c>
      <c r="M13" s="49">
        <f t="shared" si="1"/>
        <v>0</v>
      </c>
      <c r="N13" s="47"/>
      <c r="O13" s="48"/>
      <c r="P13" s="48"/>
      <c r="Q13" s="49">
        <f t="shared" si="2"/>
        <v>0</v>
      </c>
      <c r="R13" s="47"/>
      <c r="S13" s="48"/>
      <c r="T13" s="48"/>
      <c r="U13" s="49">
        <f t="shared" si="3"/>
        <v>0</v>
      </c>
      <c r="V13" s="47"/>
      <c r="W13" s="48"/>
      <c r="X13" s="48"/>
      <c r="Y13" s="49">
        <f t="shared" si="4"/>
        <v>0</v>
      </c>
      <c r="Z13" s="47"/>
      <c r="AA13" s="48"/>
      <c r="AB13" s="48"/>
      <c r="AC13" s="49">
        <f t="shared" si="5"/>
        <v>0</v>
      </c>
      <c r="AD13" s="47"/>
      <c r="AE13" s="48"/>
      <c r="AF13" s="48"/>
      <c r="AG13" s="49">
        <f t="shared" si="6"/>
        <v>0</v>
      </c>
      <c r="AH13" s="47"/>
      <c r="AI13" s="48"/>
      <c r="AJ13" s="48"/>
      <c r="AK13" s="49">
        <f t="shared" si="7"/>
        <v>0</v>
      </c>
      <c r="AL13" s="47"/>
      <c r="AM13" s="48"/>
      <c r="AN13" s="48"/>
      <c r="AO13" s="49">
        <f t="shared" si="8"/>
        <v>0</v>
      </c>
      <c r="AP13" s="47"/>
      <c r="AQ13" s="48"/>
      <c r="AR13" s="48"/>
      <c r="AS13" s="49">
        <f t="shared" si="9"/>
        <v>0</v>
      </c>
      <c r="AT13" s="47"/>
      <c r="AU13" s="48"/>
      <c r="AV13" s="48"/>
      <c r="AW13" s="49">
        <f t="shared" si="10"/>
        <v>0</v>
      </c>
      <c r="AX13" s="47"/>
      <c r="AY13" s="48"/>
      <c r="AZ13" s="48"/>
      <c r="BA13" s="385">
        <f t="shared" si="11"/>
        <v>0</v>
      </c>
      <c r="BB13" s="425"/>
      <c r="BC13" s="520"/>
      <c r="BD13" s="520"/>
      <c r="BE13" s="522"/>
    </row>
    <row r="14" spans="1:57" s="50" customFormat="1" ht="24.9" hidden="1" customHeight="1" x14ac:dyDescent="0.3">
      <c r="A14" s="24" t="s">
        <v>453</v>
      </c>
      <c r="B14" s="23" t="s">
        <v>452</v>
      </c>
      <c r="C14" s="47"/>
      <c r="D14" s="48"/>
      <c r="E14" s="48"/>
      <c r="F14" s="397">
        <v>0</v>
      </c>
      <c r="G14" s="397">
        <v>0</v>
      </c>
      <c r="H14" s="49">
        <f t="shared" si="0"/>
        <v>0</v>
      </c>
      <c r="I14" s="47"/>
      <c r="J14" s="519">
        <v>0</v>
      </c>
      <c r="K14" s="48"/>
      <c r="L14" s="48">
        <v>0</v>
      </c>
      <c r="M14" s="49">
        <f t="shared" si="1"/>
        <v>0</v>
      </c>
      <c r="N14" s="47"/>
      <c r="O14" s="48"/>
      <c r="P14" s="48"/>
      <c r="Q14" s="49">
        <f t="shared" si="2"/>
        <v>0</v>
      </c>
      <c r="R14" s="47"/>
      <c r="S14" s="48"/>
      <c r="T14" s="48"/>
      <c r="U14" s="49">
        <f t="shared" si="3"/>
        <v>0</v>
      </c>
      <c r="V14" s="47"/>
      <c r="W14" s="48"/>
      <c r="X14" s="48"/>
      <c r="Y14" s="49">
        <f t="shared" si="4"/>
        <v>0</v>
      </c>
      <c r="Z14" s="47"/>
      <c r="AA14" s="48"/>
      <c r="AB14" s="48"/>
      <c r="AC14" s="49">
        <f t="shared" si="5"/>
        <v>0</v>
      </c>
      <c r="AD14" s="47"/>
      <c r="AE14" s="48"/>
      <c r="AF14" s="48"/>
      <c r="AG14" s="49">
        <f t="shared" si="6"/>
        <v>0</v>
      </c>
      <c r="AH14" s="47"/>
      <c r="AI14" s="48"/>
      <c r="AJ14" s="48"/>
      <c r="AK14" s="49">
        <f t="shared" si="7"/>
        <v>0</v>
      </c>
      <c r="AL14" s="47"/>
      <c r="AM14" s="48"/>
      <c r="AN14" s="48"/>
      <c r="AO14" s="49">
        <f t="shared" si="8"/>
        <v>0</v>
      </c>
      <c r="AP14" s="47"/>
      <c r="AQ14" s="48"/>
      <c r="AR14" s="48"/>
      <c r="AS14" s="49">
        <f t="shared" si="9"/>
        <v>0</v>
      </c>
      <c r="AT14" s="47"/>
      <c r="AU14" s="48"/>
      <c r="AV14" s="48"/>
      <c r="AW14" s="49">
        <f t="shared" si="10"/>
        <v>0</v>
      </c>
      <c r="AX14" s="47"/>
      <c r="AY14" s="48"/>
      <c r="AZ14" s="48"/>
      <c r="BA14" s="385">
        <f t="shared" si="11"/>
        <v>0</v>
      </c>
      <c r="BB14" s="425"/>
      <c r="BC14" s="520"/>
      <c r="BD14" s="520"/>
      <c r="BE14" s="522"/>
    </row>
    <row r="15" spans="1:57" s="50" customFormat="1" ht="24.9" hidden="1" customHeight="1" x14ac:dyDescent="0.3">
      <c r="A15" s="24" t="s">
        <v>451</v>
      </c>
      <c r="B15" s="23" t="s">
        <v>450</v>
      </c>
      <c r="C15" s="47">
        <v>0</v>
      </c>
      <c r="D15" s="48"/>
      <c r="E15" s="48"/>
      <c r="F15" s="397">
        <v>0</v>
      </c>
      <c r="G15" s="397">
        <v>0</v>
      </c>
      <c r="H15" s="49">
        <f t="shared" si="0"/>
        <v>0</v>
      </c>
      <c r="I15" s="47"/>
      <c r="J15" s="519">
        <v>0</v>
      </c>
      <c r="K15" s="48"/>
      <c r="L15" s="48">
        <v>0</v>
      </c>
      <c r="M15" s="49">
        <f t="shared" si="1"/>
        <v>0</v>
      </c>
      <c r="N15" s="47"/>
      <c r="O15" s="48"/>
      <c r="P15" s="48"/>
      <c r="Q15" s="49">
        <f t="shared" si="2"/>
        <v>0</v>
      </c>
      <c r="R15" s="47"/>
      <c r="S15" s="48"/>
      <c r="T15" s="48"/>
      <c r="U15" s="49">
        <f t="shared" si="3"/>
        <v>0</v>
      </c>
      <c r="V15" s="47"/>
      <c r="W15" s="48"/>
      <c r="X15" s="48"/>
      <c r="Y15" s="49">
        <f t="shared" si="4"/>
        <v>0</v>
      </c>
      <c r="Z15" s="47"/>
      <c r="AA15" s="48"/>
      <c r="AB15" s="48"/>
      <c r="AC15" s="49">
        <f t="shared" si="5"/>
        <v>0</v>
      </c>
      <c r="AD15" s="47"/>
      <c r="AE15" s="48"/>
      <c r="AF15" s="48"/>
      <c r="AG15" s="49">
        <f t="shared" si="6"/>
        <v>0</v>
      </c>
      <c r="AH15" s="47"/>
      <c r="AI15" s="48"/>
      <c r="AJ15" s="48"/>
      <c r="AK15" s="49">
        <f t="shared" si="7"/>
        <v>0</v>
      </c>
      <c r="AL15" s="47"/>
      <c r="AM15" s="48"/>
      <c r="AN15" s="48"/>
      <c r="AO15" s="49">
        <f t="shared" si="8"/>
        <v>0</v>
      </c>
      <c r="AP15" s="47"/>
      <c r="AQ15" s="48"/>
      <c r="AR15" s="48"/>
      <c r="AS15" s="49">
        <f t="shared" si="9"/>
        <v>0</v>
      </c>
      <c r="AT15" s="47"/>
      <c r="AU15" s="48"/>
      <c r="AV15" s="48"/>
      <c r="AW15" s="49">
        <f t="shared" si="10"/>
        <v>0</v>
      </c>
      <c r="AX15" s="47"/>
      <c r="AY15" s="48"/>
      <c r="AZ15" s="48"/>
      <c r="BA15" s="385">
        <f t="shared" si="11"/>
        <v>0</v>
      </c>
      <c r="BB15" s="425"/>
      <c r="BC15" s="520"/>
      <c r="BD15" s="520"/>
      <c r="BE15" s="522"/>
    </row>
    <row r="16" spans="1:57" s="50" customFormat="1" ht="24.9" customHeight="1" x14ac:dyDescent="0.3">
      <c r="A16" s="24" t="s">
        <v>449</v>
      </c>
      <c r="B16" s="23" t="s">
        <v>448</v>
      </c>
      <c r="C16" s="47">
        <v>1612000</v>
      </c>
      <c r="D16" s="48"/>
      <c r="E16" s="48"/>
      <c r="F16" s="397">
        <v>0</v>
      </c>
      <c r="G16" s="397">
        <v>0</v>
      </c>
      <c r="H16" s="49">
        <f t="shared" si="0"/>
        <v>1612000</v>
      </c>
      <c r="I16" s="47">
        <v>0</v>
      </c>
      <c r="J16" s="519">
        <v>0</v>
      </c>
      <c r="K16" s="48"/>
      <c r="L16" s="48">
        <v>0</v>
      </c>
      <c r="M16" s="49">
        <f t="shared" si="1"/>
        <v>1612000</v>
      </c>
      <c r="N16" s="47"/>
      <c r="O16" s="48"/>
      <c r="P16" s="48"/>
      <c r="Q16" s="49">
        <f t="shared" si="2"/>
        <v>1612000</v>
      </c>
      <c r="R16" s="47"/>
      <c r="S16" s="48"/>
      <c r="T16" s="48"/>
      <c r="U16" s="49">
        <f t="shared" si="3"/>
        <v>1612000</v>
      </c>
      <c r="V16" s="47"/>
      <c r="W16" s="48"/>
      <c r="X16" s="48"/>
      <c r="Y16" s="49">
        <f t="shared" si="4"/>
        <v>1612000</v>
      </c>
      <c r="Z16" s="47"/>
      <c r="AA16" s="48"/>
      <c r="AB16" s="48"/>
      <c r="AC16" s="49">
        <f t="shared" si="5"/>
        <v>1612000</v>
      </c>
      <c r="AD16" s="47"/>
      <c r="AE16" s="48"/>
      <c r="AF16" s="48"/>
      <c r="AG16" s="49">
        <f t="shared" si="6"/>
        <v>1612000</v>
      </c>
      <c r="AH16" s="47"/>
      <c r="AI16" s="48"/>
      <c r="AJ16" s="48"/>
      <c r="AK16" s="49">
        <f t="shared" si="7"/>
        <v>1612000</v>
      </c>
      <c r="AL16" s="47"/>
      <c r="AM16" s="48"/>
      <c r="AN16" s="48"/>
      <c r="AO16" s="49">
        <f t="shared" si="8"/>
        <v>1612000</v>
      </c>
      <c r="AP16" s="47"/>
      <c r="AQ16" s="48"/>
      <c r="AR16" s="48"/>
      <c r="AS16" s="49">
        <f t="shared" si="9"/>
        <v>1612000</v>
      </c>
      <c r="AT16" s="47"/>
      <c r="AU16" s="48"/>
      <c r="AV16" s="48"/>
      <c r="AW16" s="49">
        <f t="shared" si="10"/>
        <v>1612000</v>
      </c>
      <c r="AX16" s="47"/>
      <c r="AY16" s="48"/>
      <c r="AZ16" s="48"/>
      <c r="BA16" s="385">
        <f t="shared" si="11"/>
        <v>1612000</v>
      </c>
      <c r="BB16" s="425">
        <v>0</v>
      </c>
      <c r="BC16" s="520">
        <v>0</v>
      </c>
      <c r="BD16" s="520">
        <v>0</v>
      </c>
      <c r="BE16" s="522">
        <v>1612000</v>
      </c>
    </row>
    <row r="17" spans="1:57" s="50" customFormat="1" ht="24.9" customHeight="1" x14ac:dyDescent="0.3">
      <c r="A17" s="24" t="s">
        <v>447</v>
      </c>
      <c r="B17" s="23" t="s">
        <v>446</v>
      </c>
      <c r="C17" s="47">
        <v>225000</v>
      </c>
      <c r="D17" s="48"/>
      <c r="E17" s="48"/>
      <c r="F17" s="397">
        <v>0</v>
      </c>
      <c r="G17" s="397">
        <v>0</v>
      </c>
      <c r="H17" s="49">
        <f t="shared" si="0"/>
        <v>225000</v>
      </c>
      <c r="I17" s="47">
        <v>-32120</v>
      </c>
      <c r="J17" s="519">
        <v>0</v>
      </c>
      <c r="K17" s="48"/>
      <c r="L17" s="48">
        <v>0</v>
      </c>
      <c r="M17" s="49">
        <f t="shared" si="1"/>
        <v>192880</v>
      </c>
      <c r="N17" s="47"/>
      <c r="O17" s="48"/>
      <c r="P17" s="48"/>
      <c r="Q17" s="49">
        <f t="shared" si="2"/>
        <v>192880</v>
      </c>
      <c r="R17" s="47"/>
      <c r="S17" s="48"/>
      <c r="T17" s="48"/>
      <c r="U17" s="49">
        <f t="shared" si="3"/>
        <v>192880</v>
      </c>
      <c r="V17" s="47"/>
      <c r="W17" s="48"/>
      <c r="X17" s="48"/>
      <c r="Y17" s="49">
        <f t="shared" si="4"/>
        <v>192880</v>
      </c>
      <c r="Z17" s="47"/>
      <c r="AA17" s="48"/>
      <c r="AB17" s="48"/>
      <c r="AC17" s="49">
        <f t="shared" si="5"/>
        <v>192880</v>
      </c>
      <c r="AD17" s="47"/>
      <c r="AE17" s="48"/>
      <c r="AF17" s="48"/>
      <c r="AG17" s="49">
        <f t="shared" si="6"/>
        <v>192880</v>
      </c>
      <c r="AH17" s="47"/>
      <c r="AI17" s="48"/>
      <c r="AJ17" s="48"/>
      <c r="AK17" s="49">
        <f t="shared" si="7"/>
        <v>192880</v>
      </c>
      <c r="AL17" s="47"/>
      <c r="AM17" s="48"/>
      <c r="AN17" s="48"/>
      <c r="AO17" s="49">
        <f t="shared" si="8"/>
        <v>192880</v>
      </c>
      <c r="AP17" s="47"/>
      <c r="AQ17" s="48"/>
      <c r="AR17" s="48"/>
      <c r="AS17" s="49">
        <f t="shared" si="9"/>
        <v>192880</v>
      </c>
      <c r="AT17" s="47"/>
      <c r="AU17" s="48"/>
      <c r="AV17" s="48"/>
      <c r="AW17" s="49">
        <f t="shared" si="10"/>
        <v>192880</v>
      </c>
      <c r="AX17" s="47"/>
      <c r="AY17" s="48"/>
      <c r="AZ17" s="48"/>
      <c r="BA17" s="385">
        <f t="shared" si="11"/>
        <v>192880</v>
      </c>
      <c r="BB17" s="425">
        <v>0</v>
      </c>
      <c r="BC17" s="520">
        <v>0</v>
      </c>
      <c r="BD17" s="520">
        <v>0</v>
      </c>
      <c r="BE17" s="522">
        <v>192880</v>
      </c>
    </row>
    <row r="18" spans="1:57" s="50" customFormat="1" ht="24.9" customHeight="1" x14ac:dyDescent="0.3">
      <c r="A18" s="24" t="s">
        <v>445</v>
      </c>
      <c r="B18" s="23" t="s">
        <v>444</v>
      </c>
      <c r="C18" s="47">
        <v>385000</v>
      </c>
      <c r="D18" s="48"/>
      <c r="E18" s="48"/>
      <c r="F18" s="397">
        <v>0</v>
      </c>
      <c r="G18" s="397">
        <v>0</v>
      </c>
      <c r="H18" s="49">
        <f t="shared" si="0"/>
        <v>385000</v>
      </c>
      <c r="I18" s="47">
        <v>0</v>
      </c>
      <c r="J18" s="519">
        <v>0</v>
      </c>
      <c r="K18" s="48"/>
      <c r="L18" s="48">
        <v>0</v>
      </c>
      <c r="M18" s="49">
        <f t="shared" si="1"/>
        <v>385000</v>
      </c>
      <c r="N18" s="47"/>
      <c r="O18" s="48"/>
      <c r="P18" s="48"/>
      <c r="Q18" s="49">
        <f t="shared" si="2"/>
        <v>385000</v>
      </c>
      <c r="R18" s="47"/>
      <c r="S18" s="48"/>
      <c r="T18" s="48"/>
      <c r="U18" s="49">
        <f t="shared" si="3"/>
        <v>385000</v>
      </c>
      <c r="V18" s="47"/>
      <c r="W18" s="48"/>
      <c r="X18" s="48"/>
      <c r="Y18" s="49">
        <f t="shared" si="4"/>
        <v>385000</v>
      </c>
      <c r="Z18" s="47"/>
      <c r="AA18" s="48"/>
      <c r="AB18" s="48"/>
      <c r="AC18" s="49">
        <f t="shared" si="5"/>
        <v>385000</v>
      </c>
      <c r="AD18" s="47"/>
      <c r="AE18" s="48"/>
      <c r="AF18" s="48"/>
      <c r="AG18" s="49">
        <f t="shared" si="6"/>
        <v>385000</v>
      </c>
      <c r="AH18" s="47"/>
      <c r="AI18" s="48"/>
      <c r="AJ18" s="48"/>
      <c r="AK18" s="49">
        <f t="shared" si="7"/>
        <v>385000</v>
      </c>
      <c r="AL18" s="47"/>
      <c r="AM18" s="48"/>
      <c r="AN18" s="48"/>
      <c r="AO18" s="49">
        <f t="shared" si="8"/>
        <v>385000</v>
      </c>
      <c r="AP18" s="47"/>
      <c r="AQ18" s="48"/>
      <c r="AR18" s="48"/>
      <c r="AS18" s="49">
        <f t="shared" si="9"/>
        <v>385000</v>
      </c>
      <c r="AT18" s="47"/>
      <c r="AU18" s="48"/>
      <c r="AV18" s="48"/>
      <c r="AW18" s="49">
        <f t="shared" si="10"/>
        <v>385000</v>
      </c>
      <c r="AX18" s="47"/>
      <c r="AY18" s="48"/>
      <c r="AZ18" s="48"/>
      <c r="BA18" s="385">
        <f t="shared" si="11"/>
        <v>385000</v>
      </c>
      <c r="BB18" s="425">
        <v>0</v>
      </c>
      <c r="BC18" s="520">
        <v>0</v>
      </c>
      <c r="BD18" s="520">
        <v>0</v>
      </c>
      <c r="BE18" s="522">
        <v>385000</v>
      </c>
    </row>
    <row r="19" spans="1:57" s="50" customFormat="1" ht="24.9" hidden="1" customHeight="1" x14ac:dyDescent="0.3">
      <c r="A19" s="24" t="s">
        <v>443</v>
      </c>
      <c r="B19" s="23" t="s">
        <v>442</v>
      </c>
      <c r="C19" s="47"/>
      <c r="D19" s="48"/>
      <c r="E19" s="48"/>
      <c r="F19" s="397">
        <v>0</v>
      </c>
      <c r="G19" s="397">
        <v>0</v>
      </c>
      <c r="H19" s="49">
        <f t="shared" si="0"/>
        <v>0</v>
      </c>
      <c r="I19" s="47"/>
      <c r="J19" s="519">
        <v>0</v>
      </c>
      <c r="K19" s="48"/>
      <c r="L19" s="48">
        <v>0</v>
      </c>
      <c r="M19" s="49">
        <f t="shared" si="1"/>
        <v>0</v>
      </c>
      <c r="N19" s="47"/>
      <c r="O19" s="48"/>
      <c r="P19" s="48"/>
      <c r="Q19" s="49">
        <f t="shared" si="2"/>
        <v>0</v>
      </c>
      <c r="R19" s="47"/>
      <c r="S19" s="48"/>
      <c r="T19" s="48"/>
      <c r="U19" s="49">
        <f t="shared" si="3"/>
        <v>0</v>
      </c>
      <c r="V19" s="47"/>
      <c r="W19" s="48"/>
      <c r="X19" s="48"/>
      <c r="Y19" s="49">
        <f t="shared" si="4"/>
        <v>0</v>
      </c>
      <c r="Z19" s="47"/>
      <c r="AA19" s="48"/>
      <c r="AB19" s="48"/>
      <c r="AC19" s="49">
        <f t="shared" si="5"/>
        <v>0</v>
      </c>
      <c r="AD19" s="47"/>
      <c r="AE19" s="48"/>
      <c r="AF19" s="48"/>
      <c r="AG19" s="49">
        <f t="shared" si="6"/>
        <v>0</v>
      </c>
      <c r="AH19" s="47"/>
      <c r="AI19" s="48"/>
      <c r="AJ19" s="48"/>
      <c r="AK19" s="49">
        <f t="shared" si="7"/>
        <v>0</v>
      </c>
      <c r="AL19" s="47"/>
      <c r="AM19" s="48"/>
      <c r="AN19" s="48"/>
      <c r="AO19" s="49">
        <f t="shared" si="8"/>
        <v>0</v>
      </c>
      <c r="AP19" s="47"/>
      <c r="AQ19" s="48"/>
      <c r="AR19" s="48"/>
      <c r="AS19" s="49">
        <f t="shared" si="9"/>
        <v>0</v>
      </c>
      <c r="AT19" s="47"/>
      <c r="AU19" s="48"/>
      <c r="AV19" s="48"/>
      <c r="AW19" s="49">
        <f t="shared" si="10"/>
        <v>0</v>
      </c>
      <c r="AX19" s="47"/>
      <c r="AY19" s="48"/>
      <c r="AZ19" s="48"/>
      <c r="BA19" s="385">
        <f t="shared" si="11"/>
        <v>0</v>
      </c>
      <c r="BB19" s="425"/>
      <c r="BC19" s="520"/>
      <c r="BD19" s="520"/>
      <c r="BE19" s="522"/>
    </row>
    <row r="20" spans="1:57" s="50" customFormat="1" ht="24.9" hidden="1" customHeight="1" x14ac:dyDescent="0.3">
      <c r="A20" s="24" t="s">
        <v>441</v>
      </c>
      <c r="B20" s="23" t="s">
        <v>440</v>
      </c>
      <c r="C20" s="47"/>
      <c r="D20" s="48"/>
      <c r="E20" s="48"/>
      <c r="F20" s="397">
        <v>0</v>
      </c>
      <c r="G20" s="397">
        <v>0</v>
      </c>
      <c r="H20" s="49">
        <f t="shared" si="0"/>
        <v>0</v>
      </c>
      <c r="I20" s="47"/>
      <c r="J20" s="519">
        <v>0</v>
      </c>
      <c r="K20" s="48"/>
      <c r="L20" s="48">
        <v>0</v>
      </c>
      <c r="M20" s="49">
        <f t="shared" si="1"/>
        <v>0</v>
      </c>
      <c r="N20" s="47"/>
      <c r="O20" s="48"/>
      <c r="P20" s="48"/>
      <c r="Q20" s="49">
        <f t="shared" si="2"/>
        <v>0</v>
      </c>
      <c r="R20" s="47"/>
      <c r="S20" s="48"/>
      <c r="T20" s="48"/>
      <c r="U20" s="49">
        <f t="shared" si="3"/>
        <v>0</v>
      </c>
      <c r="V20" s="47"/>
      <c r="W20" s="48"/>
      <c r="X20" s="48"/>
      <c r="Y20" s="49">
        <f t="shared" si="4"/>
        <v>0</v>
      </c>
      <c r="Z20" s="47"/>
      <c r="AA20" s="48"/>
      <c r="AB20" s="48"/>
      <c r="AC20" s="49">
        <f t="shared" si="5"/>
        <v>0</v>
      </c>
      <c r="AD20" s="47"/>
      <c r="AE20" s="48"/>
      <c r="AF20" s="48"/>
      <c r="AG20" s="49">
        <f t="shared" si="6"/>
        <v>0</v>
      </c>
      <c r="AH20" s="47"/>
      <c r="AI20" s="48"/>
      <c r="AJ20" s="48"/>
      <c r="AK20" s="49">
        <f t="shared" si="7"/>
        <v>0</v>
      </c>
      <c r="AL20" s="47"/>
      <c r="AM20" s="48"/>
      <c r="AN20" s="48"/>
      <c r="AO20" s="49">
        <f t="shared" si="8"/>
        <v>0</v>
      </c>
      <c r="AP20" s="47"/>
      <c r="AQ20" s="48"/>
      <c r="AR20" s="48"/>
      <c r="AS20" s="49">
        <f t="shared" si="9"/>
        <v>0</v>
      </c>
      <c r="AT20" s="47"/>
      <c r="AU20" s="48"/>
      <c r="AV20" s="48"/>
      <c r="AW20" s="49">
        <f t="shared" si="10"/>
        <v>0</v>
      </c>
      <c r="AX20" s="47"/>
      <c r="AY20" s="48"/>
      <c r="AZ20" s="48"/>
      <c r="BA20" s="385">
        <f t="shared" si="11"/>
        <v>0</v>
      </c>
      <c r="BB20" s="425"/>
      <c r="BC20" s="520"/>
      <c r="BD20" s="520"/>
      <c r="BE20" s="522"/>
    </row>
    <row r="21" spans="1:57" s="50" customFormat="1" ht="24.9" hidden="1" customHeight="1" x14ac:dyDescent="0.3">
      <c r="A21" s="24" t="s">
        <v>439</v>
      </c>
      <c r="B21" s="23" t="s">
        <v>438</v>
      </c>
      <c r="C21" s="47"/>
      <c r="D21" s="48"/>
      <c r="E21" s="48"/>
      <c r="F21" s="397">
        <v>0</v>
      </c>
      <c r="G21" s="397">
        <v>0</v>
      </c>
      <c r="H21" s="49">
        <f t="shared" si="0"/>
        <v>0</v>
      </c>
      <c r="I21" s="47"/>
      <c r="J21" s="519">
        <v>0</v>
      </c>
      <c r="K21" s="48"/>
      <c r="L21" s="48">
        <v>0</v>
      </c>
      <c r="M21" s="49">
        <f t="shared" si="1"/>
        <v>0</v>
      </c>
      <c r="N21" s="47"/>
      <c r="O21" s="48"/>
      <c r="P21" s="48"/>
      <c r="Q21" s="49">
        <f t="shared" si="2"/>
        <v>0</v>
      </c>
      <c r="R21" s="47"/>
      <c r="S21" s="48"/>
      <c r="T21" s="48"/>
      <c r="U21" s="49">
        <f t="shared" si="3"/>
        <v>0</v>
      </c>
      <c r="V21" s="47"/>
      <c r="W21" s="48"/>
      <c r="X21" s="48"/>
      <c r="Y21" s="49">
        <f t="shared" si="4"/>
        <v>0</v>
      </c>
      <c r="Z21" s="47"/>
      <c r="AA21" s="48"/>
      <c r="AB21" s="48"/>
      <c r="AC21" s="49">
        <f t="shared" si="5"/>
        <v>0</v>
      </c>
      <c r="AD21" s="47"/>
      <c r="AE21" s="48"/>
      <c r="AF21" s="48"/>
      <c r="AG21" s="49">
        <f t="shared" si="6"/>
        <v>0</v>
      </c>
      <c r="AH21" s="47"/>
      <c r="AI21" s="48"/>
      <c r="AJ21" s="48"/>
      <c r="AK21" s="49">
        <f t="shared" si="7"/>
        <v>0</v>
      </c>
      <c r="AL21" s="47"/>
      <c r="AM21" s="48"/>
      <c r="AN21" s="48"/>
      <c r="AO21" s="49">
        <f t="shared" si="8"/>
        <v>0</v>
      </c>
      <c r="AP21" s="47"/>
      <c r="AQ21" s="48"/>
      <c r="AR21" s="48"/>
      <c r="AS21" s="49">
        <f t="shared" si="9"/>
        <v>0</v>
      </c>
      <c r="AT21" s="47"/>
      <c r="AU21" s="48"/>
      <c r="AV21" s="48"/>
      <c r="AW21" s="49">
        <f t="shared" si="10"/>
        <v>0</v>
      </c>
      <c r="AX21" s="47"/>
      <c r="AY21" s="48"/>
      <c r="AZ21" s="48"/>
      <c r="BA21" s="385">
        <f t="shared" si="11"/>
        <v>0</v>
      </c>
      <c r="BB21" s="425"/>
      <c r="BC21" s="520"/>
      <c r="BD21" s="520"/>
      <c r="BE21" s="522"/>
    </row>
    <row r="22" spans="1:57" s="50" customFormat="1" ht="24.9" customHeight="1" x14ac:dyDescent="0.3">
      <c r="A22" s="24" t="s">
        <v>437</v>
      </c>
      <c r="B22" s="23" t="s">
        <v>436</v>
      </c>
      <c r="C22" s="47">
        <v>0</v>
      </c>
      <c r="D22" s="48"/>
      <c r="E22" s="48"/>
      <c r="F22" s="397">
        <v>0</v>
      </c>
      <c r="G22" s="397">
        <v>0</v>
      </c>
      <c r="H22" s="49">
        <f t="shared" si="0"/>
        <v>0</v>
      </c>
      <c r="I22" s="47">
        <v>1000000</v>
      </c>
      <c r="J22" s="519">
        <v>0</v>
      </c>
      <c r="K22" s="48"/>
      <c r="L22" s="48">
        <v>0</v>
      </c>
      <c r="M22" s="49">
        <f t="shared" si="1"/>
        <v>1000000</v>
      </c>
      <c r="N22" s="47"/>
      <c r="O22" s="48"/>
      <c r="P22" s="48"/>
      <c r="Q22" s="49">
        <f t="shared" si="2"/>
        <v>1000000</v>
      </c>
      <c r="R22" s="47"/>
      <c r="S22" s="48"/>
      <c r="T22" s="48"/>
      <c r="U22" s="49">
        <f t="shared" si="3"/>
        <v>1000000</v>
      </c>
      <c r="V22" s="47"/>
      <c r="W22" s="48"/>
      <c r="X22" s="48"/>
      <c r="Y22" s="49">
        <f t="shared" si="4"/>
        <v>1000000</v>
      </c>
      <c r="Z22" s="47"/>
      <c r="AA22" s="48"/>
      <c r="AB22" s="48"/>
      <c r="AC22" s="49">
        <f t="shared" si="5"/>
        <v>1000000</v>
      </c>
      <c r="AD22" s="47"/>
      <c r="AE22" s="48"/>
      <c r="AF22" s="48"/>
      <c r="AG22" s="49">
        <f t="shared" si="6"/>
        <v>1000000</v>
      </c>
      <c r="AH22" s="47"/>
      <c r="AI22" s="48"/>
      <c r="AJ22" s="48"/>
      <c r="AK22" s="49">
        <f t="shared" si="7"/>
        <v>1000000</v>
      </c>
      <c r="AL22" s="47"/>
      <c r="AM22" s="48"/>
      <c r="AN22" s="48"/>
      <c r="AO22" s="49">
        <f t="shared" si="8"/>
        <v>1000000</v>
      </c>
      <c r="AP22" s="47"/>
      <c r="AQ22" s="48"/>
      <c r="AR22" s="48"/>
      <c r="AS22" s="49">
        <f t="shared" si="9"/>
        <v>1000000</v>
      </c>
      <c r="AT22" s="47"/>
      <c r="AU22" s="48"/>
      <c r="AV22" s="48"/>
      <c r="AW22" s="49">
        <f t="shared" si="10"/>
        <v>1000000</v>
      </c>
      <c r="AX22" s="47"/>
      <c r="AY22" s="48"/>
      <c r="AZ22" s="48"/>
      <c r="BA22" s="385">
        <f t="shared" si="11"/>
        <v>1000000</v>
      </c>
      <c r="BB22" s="425">
        <v>70000</v>
      </c>
      <c r="BC22" s="520">
        <v>0</v>
      </c>
      <c r="BD22" s="520">
        <v>0</v>
      </c>
      <c r="BE22" s="522">
        <v>1070000</v>
      </c>
    </row>
    <row r="23" spans="1:57" s="55" customFormat="1" ht="24.9" customHeight="1" x14ac:dyDescent="0.3">
      <c r="A23" s="8" t="s">
        <v>435</v>
      </c>
      <c r="B23" s="7" t="s">
        <v>434</v>
      </c>
      <c r="C23" s="52">
        <f>SUM(C9:C22)</f>
        <v>48937300</v>
      </c>
      <c r="D23" s="53">
        <f>SUM(D9:D22)</f>
        <v>0</v>
      </c>
      <c r="E23" s="53">
        <f>SUM(E9:E22)</f>
        <v>0</v>
      </c>
      <c r="F23" s="426">
        <v>0</v>
      </c>
      <c r="G23" s="426">
        <v>0</v>
      </c>
      <c r="H23" s="54">
        <f>IF((SUM(C23:E23))=(SUM(H9:H22)),SUM(H9:H22),"HIBA!")</f>
        <v>48937300</v>
      </c>
      <c r="I23" s="52">
        <f>SUM(I9:I22)</f>
        <v>82880</v>
      </c>
      <c r="J23" s="525">
        <v>0</v>
      </c>
      <c r="K23" s="53">
        <f>SUM(K9:K22)</f>
        <v>0</v>
      </c>
      <c r="L23" s="526">
        <v>0</v>
      </c>
      <c r="M23" s="54">
        <f>IF((SUM(H23:L23))=(SUM(M9:M22)),SUM(M9:M22),"HIBA!")</f>
        <v>49020180</v>
      </c>
      <c r="N23" s="52">
        <f>SUM(N9:N22)</f>
        <v>0</v>
      </c>
      <c r="O23" s="53">
        <f>SUM(O9:O22)</f>
        <v>0</v>
      </c>
      <c r="P23" s="53">
        <f>SUM(P9:P22)</f>
        <v>0</v>
      </c>
      <c r="Q23" s="54">
        <f>IF((SUM(M23:P23))=(SUM(Q9:Q22)),SUM(Q9:Q22),"HIBA!")</f>
        <v>49020180</v>
      </c>
      <c r="R23" s="52">
        <f>SUM(R9:R22)</f>
        <v>0</v>
      </c>
      <c r="S23" s="53">
        <f>SUM(S9:S22)</f>
        <v>0</v>
      </c>
      <c r="T23" s="53">
        <f>SUM(T9:T22)</f>
        <v>0</v>
      </c>
      <c r="U23" s="54">
        <f>IF((SUM(Q23:T23))=(SUM(U9:U22)),SUM(U9:U22),"HIBA!")</f>
        <v>49020180</v>
      </c>
      <c r="V23" s="52">
        <f>SUM(V9:V22)</f>
        <v>0</v>
      </c>
      <c r="W23" s="53">
        <f>SUM(W9:W22)</f>
        <v>0</v>
      </c>
      <c r="X23" s="53">
        <f>SUM(X9:X22)</f>
        <v>0</v>
      </c>
      <c r="Y23" s="54">
        <f>IF((SUM(U23:X23))=(SUM(Y9:Y22)),SUM(Y9:Y22),"HIBA!")</f>
        <v>49020180</v>
      </c>
      <c r="Z23" s="52">
        <f>SUM(Z9:Z22)</f>
        <v>0</v>
      </c>
      <c r="AA23" s="53">
        <f>SUM(AA9:AA22)</f>
        <v>0</v>
      </c>
      <c r="AB23" s="53">
        <f>SUM(AB9:AB22)</f>
        <v>0</v>
      </c>
      <c r="AC23" s="54">
        <f>IF((SUM(Y23:AB23))=(SUM(AC9:AC22)),SUM(AC9:AC22),"HIBA!")</f>
        <v>49020180</v>
      </c>
      <c r="AD23" s="52">
        <f>SUM(AD9:AD22)</f>
        <v>0</v>
      </c>
      <c r="AE23" s="53">
        <f>SUM(AE9:AE22)</f>
        <v>0</v>
      </c>
      <c r="AF23" s="53">
        <f>SUM(AF9:AF22)</f>
        <v>0</v>
      </c>
      <c r="AG23" s="54">
        <f>IF((SUM(AC23:AF23))=(SUM(AG9:AG22)),SUM(AG9:AG22),"HIBA!")</f>
        <v>49020180</v>
      </c>
      <c r="AH23" s="52">
        <f>SUM(AH9:AH22)</f>
        <v>0</v>
      </c>
      <c r="AI23" s="53">
        <f>SUM(AI9:AI22)</f>
        <v>0</v>
      </c>
      <c r="AJ23" s="53">
        <f>SUM(AJ9:AJ22)</f>
        <v>0</v>
      </c>
      <c r="AK23" s="54">
        <f>IF((SUM(AG23:AJ23))=(SUM(AK9:AK22)),SUM(AK9:AK22),"HIBA!")</f>
        <v>49020180</v>
      </c>
      <c r="AL23" s="52">
        <f>SUM(AL9:AL22)</f>
        <v>0</v>
      </c>
      <c r="AM23" s="53">
        <f>SUM(AM9:AM22)</f>
        <v>0</v>
      </c>
      <c r="AN23" s="53">
        <f>SUM(AN9:AN22)</f>
        <v>0</v>
      </c>
      <c r="AO23" s="54">
        <f>IF((SUM(AK23:AN23))=(SUM(AO9:AO22)),SUM(AO9:AO22),"HIBA!")</f>
        <v>49020180</v>
      </c>
      <c r="AP23" s="52">
        <f>SUM(AP9:AP22)</f>
        <v>0</v>
      </c>
      <c r="AQ23" s="53">
        <f>SUM(AQ9:AQ22)</f>
        <v>0</v>
      </c>
      <c r="AR23" s="53">
        <f>SUM(AR9:AR22)</f>
        <v>0</v>
      </c>
      <c r="AS23" s="54">
        <f>IF((SUM(AO23:AR23))=(SUM(AS9:AS22)),SUM(AS9:AS22),"HIBA!")</f>
        <v>49020180</v>
      </c>
      <c r="AT23" s="52">
        <f>SUM(AT9:AT22)</f>
        <v>0</v>
      </c>
      <c r="AU23" s="53">
        <f>SUM(AU9:AU22)</f>
        <v>0</v>
      </c>
      <c r="AV23" s="53">
        <f>SUM(AV9:AV22)</f>
        <v>0</v>
      </c>
      <c r="AW23" s="54">
        <f>IF((SUM(AS23:AV23))=(SUM(AW9:AW22)),SUM(AW9:AW22),"HIBA!")</f>
        <v>49020180</v>
      </c>
      <c r="AX23" s="52">
        <f>SUM(AX9:AX22)</f>
        <v>0</v>
      </c>
      <c r="AY23" s="53">
        <f>SUM(AY9:AY22)</f>
        <v>0</v>
      </c>
      <c r="AZ23" s="53">
        <f>SUM(AZ9:AZ22)</f>
        <v>0</v>
      </c>
      <c r="BA23" s="386">
        <f>IF((SUM(AW23:AZ23))=(SUM(BA9:BA22)),SUM(BA9:BA22),"HIBA!")</f>
        <v>49020180</v>
      </c>
      <c r="BB23" s="527">
        <f>SUM(BB9:BB22)</f>
        <v>570000</v>
      </c>
      <c r="BC23" s="528">
        <v>0</v>
      </c>
      <c r="BD23" s="528">
        <v>0</v>
      </c>
      <c r="BE23" s="529">
        <f>SUM(BE9:BE22)</f>
        <v>49590180</v>
      </c>
    </row>
    <row r="24" spans="1:57" s="50" customFormat="1" ht="24.9" hidden="1" customHeight="1" x14ac:dyDescent="0.3">
      <c r="A24" s="24" t="s">
        <v>433</v>
      </c>
      <c r="B24" s="23" t="s">
        <v>432</v>
      </c>
      <c r="C24" s="47"/>
      <c r="D24" s="48"/>
      <c r="E24" s="48"/>
      <c r="F24" s="397">
        <v>0</v>
      </c>
      <c r="G24" s="397">
        <v>0</v>
      </c>
      <c r="H24" s="49">
        <f>SUM(C24:E24)</f>
        <v>0</v>
      </c>
      <c r="I24" s="47"/>
      <c r="J24" s="519">
        <v>0</v>
      </c>
      <c r="K24" s="48"/>
      <c r="L24" s="48">
        <v>0</v>
      </c>
      <c r="M24" s="49">
        <f>SUM(H24:L24)</f>
        <v>0</v>
      </c>
      <c r="N24" s="47"/>
      <c r="O24" s="48"/>
      <c r="P24" s="48"/>
      <c r="Q24" s="49">
        <f>SUM(M24:P24)</f>
        <v>0</v>
      </c>
      <c r="R24" s="47"/>
      <c r="S24" s="48"/>
      <c r="T24" s="48"/>
      <c r="U24" s="49">
        <f>SUM(Q24:T24)</f>
        <v>0</v>
      </c>
      <c r="V24" s="47"/>
      <c r="W24" s="48"/>
      <c r="X24" s="48"/>
      <c r="Y24" s="49">
        <f>SUM(U24:X24)</f>
        <v>0</v>
      </c>
      <c r="Z24" s="47"/>
      <c r="AA24" s="48"/>
      <c r="AB24" s="48"/>
      <c r="AC24" s="49">
        <f>SUM(Y24:AB24)</f>
        <v>0</v>
      </c>
      <c r="AD24" s="47"/>
      <c r="AE24" s="48"/>
      <c r="AF24" s="48"/>
      <c r="AG24" s="49">
        <f>SUM(AC24:AF24)</f>
        <v>0</v>
      </c>
      <c r="AH24" s="47"/>
      <c r="AI24" s="48"/>
      <c r="AJ24" s="48"/>
      <c r="AK24" s="49">
        <f>SUM(AG24:AJ24)</f>
        <v>0</v>
      </c>
      <c r="AL24" s="47"/>
      <c r="AM24" s="48"/>
      <c r="AN24" s="48"/>
      <c r="AO24" s="49">
        <f>SUM(AK24:AN24)</f>
        <v>0</v>
      </c>
      <c r="AP24" s="47"/>
      <c r="AQ24" s="48"/>
      <c r="AR24" s="48"/>
      <c r="AS24" s="49">
        <f>SUM(AO24:AR24)</f>
        <v>0</v>
      </c>
      <c r="AT24" s="47"/>
      <c r="AU24" s="48"/>
      <c r="AV24" s="48"/>
      <c r="AW24" s="49">
        <f>SUM(AS24:AV24)</f>
        <v>0</v>
      </c>
      <c r="AX24" s="47"/>
      <c r="AY24" s="48"/>
      <c r="AZ24" s="48"/>
      <c r="BA24" s="385">
        <f>SUM(AW24:AZ24)</f>
        <v>0</v>
      </c>
      <c r="BB24" s="425"/>
      <c r="BC24" s="520"/>
      <c r="BD24" s="520"/>
      <c r="BE24" s="522"/>
    </row>
    <row r="25" spans="1:57" s="50" customFormat="1" ht="24.9" hidden="1" customHeight="1" x14ac:dyDescent="0.3">
      <c r="A25" s="24" t="s">
        <v>431</v>
      </c>
      <c r="B25" s="23" t="s">
        <v>430</v>
      </c>
      <c r="C25" s="47">
        <v>0</v>
      </c>
      <c r="D25" s="48"/>
      <c r="E25" s="48"/>
      <c r="F25" s="397">
        <v>0</v>
      </c>
      <c r="G25" s="397">
        <v>0</v>
      </c>
      <c r="H25" s="49">
        <f>SUM(C25:E25)</f>
        <v>0</v>
      </c>
      <c r="I25" s="47"/>
      <c r="J25" s="519">
        <v>0</v>
      </c>
      <c r="K25" s="48"/>
      <c r="L25" s="48">
        <v>0</v>
      </c>
      <c r="M25" s="49">
        <f>SUM(H25:L25)</f>
        <v>0</v>
      </c>
      <c r="N25" s="47"/>
      <c r="O25" s="48"/>
      <c r="P25" s="48"/>
      <c r="Q25" s="49">
        <f>SUM(M25:P25)</f>
        <v>0</v>
      </c>
      <c r="R25" s="47"/>
      <c r="S25" s="48"/>
      <c r="T25" s="48"/>
      <c r="U25" s="49">
        <f>SUM(Q25:T25)</f>
        <v>0</v>
      </c>
      <c r="V25" s="47"/>
      <c r="W25" s="48"/>
      <c r="X25" s="48"/>
      <c r="Y25" s="49">
        <f>SUM(U25:X25)</f>
        <v>0</v>
      </c>
      <c r="Z25" s="47"/>
      <c r="AA25" s="48"/>
      <c r="AB25" s="48"/>
      <c r="AC25" s="49">
        <f>SUM(Y25:AB25)</f>
        <v>0</v>
      </c>
      <c r="AD25" s="47"/>
      <c r="AE25" s="48"/>
      <c r="AF25" s="48"/>
      <c r="AG25" s="49">
        <f>SUM(AC25:AF25)</f>
        <v>0</v>
      </c>
      <c r="AH25" s="47"/>
      <c r="AI25" s="48"/>
      <c r="AJ25" s="48"/>
      <c r="AK25" s="49">
        <f>SUM(AG25:AJ25)</f>
        <v>0</v>
      </c>
      <c r="AL25" s="47"/>
      <c r="AM25" s="48"/>
      <c r="AN25" s="48"/>
      <c r="AO25" s="49">
        <f>SUM(AK25:AN25)</f>
        <v>0</v>
      </c>
      <c r="AP25" s="47"/>
      <c r="AQ25" s="48"/>
      <c r="AR25" s="48"/>
      <c r="AS25" s="49">
        <f>SUM(AO25:AR25)</f>
        <v>0</v>
      </c>
      <c r="AT25" s="47"/>
      <c r="AU25" s="48"/>
      <c r="AV25" s="48"/>
      <c r="AW25" s="49">
        <f>SUM(AS25:AV25)</f>
        <v>0</v>
      </c>
      <c r="AX25" s="47"/>
      <c r="AY25" s="48"/>
      <c r="AZ25" s="48"/>
      <c r="BA25" s="385">
        <f>SUM(AW25:AZ25)</f>
        <v>0</v>
      </c>
      <c r="BB25" s="425"/>
      <c r="BC25" s="520"/>
      <c r="BD25" s="520"/>
      <c r="BE25" s="522"/>
    </row>
    <row r="26" spans="1:57" s="50" customFormat="1" ht="39.75" customHeight="1" x14ac:dyDescent="0.3">
      <c r="A26" s="404" t="s">
        <v>431</v>
      </c>
      <c r="B26" s="23" t="s">
        <v>430</v>
      </c>
      <c r="C26" s="47"/>
      <c r="D26" s="48"/>
      <c r="E26" s="48"/>
      <c r="F26" s="397">
        <v>0</v>
      </c>
      <c r="G26" s="397">
        <v>0</v>
      </c>
      <c r="H26" s="49">
        <v>0</v>
      </c>
      <c r="I26" s="47">
        <v>0</v>
      </c>
      <c r="J26" s="519">
        <v>0</v>
      </c>
      <c r="K26" s="48"/>
      <c r="L26" s="48">
        <v>0</v>
      </c>
      <c r="M26" s="49">
        <v>0</v>
      </c>
      <c r="N26" s="47"/>
      <c r="O26" s="48"/>
      <c r="P26" s="48"/>
      <c r="Q26" s="49"/>
      <c r="R26" s="47"/>
      <c r="S26" s="48"/>
      <c r="T26" s="48"/>
      <c r="U26" s="49"/>
      <c r="V26" s="47"/>
      <c r="W26" s="48"/>
      <c r="X26" s="48"/>
      <c r="Y26" s="49"/>
      <c r="Z26" s="47"/>
      <c r="AA26" s="48"/>
      <c r="AB26" s="48"/>
      <c r="AC26" s="49"/>
      <c r="AD26" s="47"/>
      <c r="AE26" s="48"/>
      <c r="AF26" s="48"/>
      <c r="AG26" s="49"/>
      <c r="AH26" s="47"/>
      <c r="AI26" s="48"/>
      <c r="AJ26" s="48"/>
      <c r="AK26" s="49"/>
      <c r="AL26" s="47"/>
      <c r="AM26" s="48"/>
      <c r="AN26" s="48"/>
      <c r="AO26" s="49"/>
      <c r="AP26" s="47"/>
      <c r="AQ26" s="48"/>
      <c r="AR26" s="48"/>
      <c r="AS26" s="49"/>
      <c r="AT26" s="47"/>
      <c r="AU26" s="48"/>
      <c r="AV26" s="48"/>
      <c r="AW26" s="49"/>
      <c r="AX26" s="47"/>
      <c r="AY26" s="48"/>
      <c r="AZ26" s="48"/>
      <c r="BA26" s="385"/>
      <c r="BB26" s="425">
        <v>15000</v>
      </c>
      <c r="BC26" s="520">
        <v>0</v>
      </c>
      <c r="BD26" s="520">
        <v>0</v>
      </c>
      <c r="BE26" s="522">
        <v>15000</v>
      </c>
    </row>
    <row r="27" spans="1:57" s="50" customFormat="1" ht="24.9" customHeight="1" x14ac:dyDescent="0.3">
      <c r="A27" s="24" t="s">
        <v>429</v>
      </c>
      <c r="B27" s="23" t="s">
        <v>428</v>
      </c>
      <c r="C27" s="47">
        <v>0</v>
      </c>
      <c r="D27" s="48"/>
      <c r="E27" s="48"/>
      <c r="F27" s="397">
        <v>0</v>
      </c>
      <c r="G27" s="397">
        <v>0</v>
      </c>
      <c r="H27" s="49">
        <f>SUM(C27:E27)</f>
        <v>0</v>
      </c>
      <c r="I27" s="47">
        <v>24210</v>
      </c>
      <c r="J27" s="519">
        <v>0</v>
      </c>
      <c r="K27" s="48"/>
      <c r="L27" s="48">
        <v>0</v>
      </c>
      <c r="M27" s="49">
        <f>SUM(H27:L27)</f>
        <v>24210</v>
      </c>
      <c r="N27" s="47"/>
      <c r="O27" s="48"/>
      <c r="P27" s="48"/>
      <c r="Q27" s="49">
        <f>SUM(M27:P27)</f>
        <v>24210</v>
      </c>
      <c r="R27" s="47"/>
      <c r="S27" s="48"/>
      <c r="T27" s="48"/>
      <c r="U27" s="49">
        <f>SUM(Q27:T27)</f>
        <v>24210</v>
      </c>
      <c r="V27" s="47"/>
      <c r="W27" s="48"/>
      <c r="X27" s="48"/>
      <c r="Y27" s="49">
        <f>SUM(U27:X27)</f>
        <v>24210</v>
      </c>
      <c r="Z27" s="47"/>
      <c r="AA27" s="48"/>
      <c r="AB27" s="48"/>
      <c r="AC27" s="49">
        <f>SUM(Y27:AB27)</f>
        <v>24210</v>
      </c>
      <c r="AD27" s="47"/>
      <c r="AE27" s="48"/>
      <c r="AF27" s="48"/>
      <c r="AG27" s="49">
        <f>SUM(AC27:AF27)</f>
        <v>24210</v>
      </c>
      <c r="AH27" s="47"/>
      <c r="AI27" s="48"/>
      <c r="AJ27" s="48"/>
      <c r="AK27" s="49">
        <f>SUM(AG27:AJ27)</f>
        <v>24210</v>
      </c>
      <c r="AL27" s="47"/>
      <c r="AM27" s="48"/>
      <c r="AN27" s="48"/>
      <c r="AO27" s="49">
        <f>SUM(AK27:AN27)</f>
        <v>24210</v>
      </c>
      <c r="AP27" s="47"/>
      <c r="AQ27" s="48"/>
      <c r="AR27" s="48"/>
      <c r="AS27" s="49">
        <f>SUM(AO27:AR27)</f>
        <v>24210</v>
      </c>
      <c r="AT27" s="47"/>
      <c r="AU27" s="48"/>
      <c r="AV27" s="48"/>
      <c r="AW27" s="49">
        <f>SUM(AS27:AV27)</f>
        <v>24210</v>
      </c>
      <c r="AX27" s="47"/>
      <c r="AY27" s="48"/>
      <c r="AZ27" s="48"/>
      <c r="BA27" s="385">
        <f>SUM(AW27:AZ27)</f>
        <v>24210</v>
      </c>
      <c r="BB27" s="425">
        <v>0</v>
      </c>
      <c r="BC27" s="520">
        <v>0</v>
      </c>
      <c r="BD27" s="520">
        <v>0</v>
      </c>
      <c r="BE27" s="522">
        <v>24210</v>
      </c>
    </row>
    <row r="28" spans="1:57" s="55" customFormat="1" ht="24.9" customHeight="1" x14ac:dyDescent="0.3">
      <c r="A28" s="8" t="s">
        <v>427</v>
      </c>
      <c r="B28" s="7" t="s">
        <v>426</v>
      </c>
      <c r="C28" s="52">
        <f>SUM(C24:C27)</f>
        <v>0</v>
      </c>
      <c r="D28" s="53">
        <f>SUM(D24:D27)</f>
        <v>0</v>
      </c>
      <c r="E28" s="53">
        <f>SUM(E24:E27)</f>
        <v>0</v>
      </c>
      <c r="F28" s="426">
        <v>0</v>
      </c>
      <c r="G28" s="426">
        <v>0</v>
      </c>
      <c r="H28" s="54">
        <f>IF((SUM(C28:E28))=(SUM(H24:H27)),SUM(H24:H27),"HIBA!")</f>
        <v>0</v>
      </c>
      <c r="I28" s="52">
        <f>SUM(I24:I27)</f>
        <v>24210</v>
      </c>
      <c r="J28" s="525">
        <v>0</v>
      </c>
      <c r="K28" s="53">
        <f>SUM(K24:K27)</f>
        <v>0</v>
      </c>
      <c r="L28" s="526">
        <v>0</v>
      </c>
      <c r="M28" s="54">
        <f>IF((SUM(H28:L28))=(SUM(M24:M27)),SUM(M24:M27),"HIBA!")</f>
        <v>24210</v>
      </c>
      <c r="N28" s="52">
        <f>SUM(N24:N27)</f>
        <v>0</v>
      </c>
      <c r="O28" s="53">
        <f>SUM(O24:O27)</f>
        <v>0</v>
      </c>
      <c r="P28" s="53">
        <f>SUM(P24:P27)</f>
        <v>0</v>
      </c>
      <c r="Q28" s="54">
        <f>IF((SUM(M28:P28))=(SUM(Q24:Q27)),SUM(Q24:Q27),"HIBA!")</f>
        <v>24210</v>
      </c>
      <c r="R28" s="52">
        <f>SUM(R24:R27)</f>
        <v>0</v>
      </c>
      <c r="S28" s="53">
        <f>SUM(S24:S27)</f>
        <v>0</v>
      </c>
      <c r="T28" s="53">
        <f>SUM(T24:T27)</f>
        <v>0</v>
      </c>
      <c r="U28" s="54">
        <f>IF((SUM(Q28:T28))=(SUM(U24:U27)),SUM(U24:U27),"HIBA!")</f>
        <v>24210</v>
      </c>
      <c r="V28" s="52">
        <f>SUM(V24:V27)</f>
        <v>0</v>
      </c>
      <c r="W28" s="53">
        <f>SUM(W24:W27)</f>
        <v>0</v>
      </c>
      <c r="X28" s="53">
        <f>SUM(X24:X27)</f>
        <v>0</v>
      </c>
      <c r="Y28" s="54">
        <f>IF((SUM(U28:X28))=(SUM(Y24:Y27)),SUM(Y24:Y27),"HIBA!")</f>
        <v>24210</v>
      </c>
      <c r="Z28" s="52">
        <f>SUM(Z24:Z27)</f>
        <v>0</v>
      </c>
      <c r="AA28" s="53">
        <f>SUM(AA24:AA27)</f>
        <v>0</v>
      </c>
      <c r="AB28" s="53">
        <f>SUM(AB24:AB27)</f>
        <v>0</v>
      </c>
      <c r="AC28" s="54">
        <f>IF((SUM(Y28:AB28))=(SUM(AC24:AC27)),SUM(AC24:AC27),"HIBA!")</f>
        <v>24210</v>
      </c>
      <c r="AD28" s="52">
        <f>SUM(AD24:AD27)</f>
        <v>0</v>
      </c>
      <c r="AE28" s="53">
        <f>SUM(AE24:AE27)</f>
        <v>0</v>
      </c>
      <c r="AF28" s="53">
        <f>SUM(AF24:AF27)</f>
        <v>0</v>
      </c>
      <c r="AG28" s="54">
        <f>IF((SUM(AC28:AF28))=(SUM(AG24:AG27)),SUM(AG24:AG27),"HIBA!")</f>
        <v>24210</v>
      </c>
      <c r="AH28" s="52">
        <f>SUM(AH24:AH27)</f>
        <v>0</v>
      </c>
      <c r="AI28" s="53">
        <f>SUM(AI24:AI27)</f>
        <v>0</v>
      </c>
      <c r="AJ28" s="53">
        <f>SUM(AJ24:AJ27)</f>
        <v>0</v>
      </c>
      <c r="AK28" s="54">
        <f>IF((SUM(AG28:AJ28))=(SUM(AK24:AK27)),SUM(AK24:AK27),"HIBA!")</f>
        <v>24210</v>
      </c>
      <c r="AL28" s="52">
        <f>SUM(AL24:AL27)</f>
        <v>0</v>
      </c>
      <c r="AM28" s="53">
        <f>SUM(AM24:AM27)</f>
        <v>0</v>
      </c>
      <c r="AN28" s="53">
        <f>SUM(AN24:AN27)</f>
        <v>0</v>
      </c>
      <c r="AO28" s="54">
        <f>IF((SUM(AK28:AN28))=(SUM(AO24:AO27)),SUM(AO24:AO27),"HIBA!")</f>
        <v>24210</v>
      </c>
      <c r="AP28" s="52">
        <f>SUM(AP24:AP27)</f>
        <v>0</v>
      </c>
      <c r="AQ28" s="53">
        <f>SUM(AQ24:AQ27)</f>
        <v>0</v>
      </c>
      <c r="AR28" s="53">
        <f>SUM(AR24:AR27)</f>
        <v>0</v>
      </c>
      <c r="AS28" s="54">
        <f>IF((SUM(AO28:AR28))=(SUM(AS24:AS27)),SUM(AS24:AS27),"HIBA!")</f>
        <v>24210</v>
      </c>
      <c r="AT28" s="52">
        <f>SUM(AT24:AT27)</f>
        <v>0</v>
      </c>
      <c r="AU28" s="53">
        <f>SUM(AU24:AU27)</f>
        <v>0</v>
      </c>
      <c r="AV28" s="53">
        <f>SUM(AV24:AV27)</f>
        <v>0</v>
      </c>
      <c r="AW28" s="54">
        <f>IF((SUM(AS28:AV28))=(SUM(AW24:AW27)),SUM(AW24:AW27),"HIBA!")</f>
        <v>24210</v>
      </c>
      <c r="AX28" s="52">
        <f>SUM(AX24:AX27)</f>
        <v>0</v>
      </c>
      <c r="AY28" s="53">
        <f>SUM(AY24:AY27)</f>
        <v>0</v>
      </c>
      <c r="AZ28" s="53">
        <f>SUM(AZ24:AZ27)</f>
        <v>0</v>
      </c>
      <c r="BA28" s="386">
        <f>IF((SUM(AW28:AZ28))=(SUM(BA24:BA27)),SUM(BA24:BA27),"HIBA!")</f>
        <v>24210</v>
      </c>
      <c r="BB28" s="527">
        <f>SUM(BB26:BB27)</f>
        <v>15000</v>
      </c>
      <c r="BC28" s="528">
        <f>SUM(BC26:BC27)</f>
        <v>0</v>
      </c>
      <c r="BD28" s="528">
        <f>SUM(BD26:BD27)</f>
        <v>0</v>
      </c>
      <c r="BE28" s="529">
        <f>SUM(BE26:BE27)</f>
        <v>39210</v>
      </c>
    </row>
    <row r="29" spans="1:57" s="60" customFormat="1" ht="30" customHeight="1" x14ac:dyDescent="0.3">
      <c r="A29" s="4" t="s">
        <v>425</v>
      </c>
      <c r="B29" s="3" t="s">
        <v>424</v>
      </c>
      <c r="C29" s="57">
        <f>SUM(C28,C23)</f>
        <v>48937300</v>
      </c>
      <c r="D29" s="58">
        <f>SUM(D28,D23)</f>
        <v>0</v>
      </c>
      <c r="E29" s="58">
        <f>SUM(E28,E23)</f>
        <v>0</v>
      </c>
      <c r="F29" s="431">
        <v>0</v>
      </c>
      <c r="G29" s="431">
        <v>0</v>
      </c>
      <c r="H29" s="59">
        <f>IF((SUM(C29:E29))=(H23+H28),SUM(H28,H23),"HIBA!")</f>
        <v>48937300</v>
      </c>
      <c r="I29" s="57">
        <f>SUM(I28,I23)</f>
        <v>107090</v>
      </c>
      <c r="J29" s="530">
        <v>0</v>
      </c>
      <c r="K29" s="58">
        <f>SUM(K28,K23)</f>
        <v>0</v>
      </c>
      <c r="L29" s="531">
        <v>0</v>
      </c>
      <c r="M29" s="59">
        <f>IF((SUM(H29:L29))=(M23+M28),SUM(M28,M23),"HIBA!")</f>
        <v>49044390</v>
      </c>
      <c r="N29" s="57">
        <f>SUM(N28,N23)</f>
        <v>0</v>
      </c>
      <c r="O29" s="58">
        <f>SUM(O28,O23)</f>
        <v>0</v>
      </c>
      <c r="P29" s="58">
        <f>SUM(P28,P23)</f>
        <v>0</v>
      </c>
      <c r="Q29" s="59">
        <f>IF((SUM(M29:P29))=(Q23+Q28),SUM(Q28,Q23),"HIBA!")</f>
        <v>49044390</v>
      </c>
      <c r="R29" s="57">
        <f>SUM(R28,R23)</f>
        <v>0</v>
      </c>
      <c r="S29" s="58">
        <f>SUM(S28,S23)</f>
        <v>0</v>
      </c>
      <c r="T29" s="58">
        <f>SUM(T28,T23)</f>
        <v>0</v>
      </c>
      <c r="U29" s="59">
        <f>IF((SUM(Q29:T29))=(U23+U28),SUM(U28,U23),"HIBA!")</f>
        <v>49044390</v>
      </c>
      <c r="V29" s="57">
        <f>SUM(V28,V23)</f>
        <v>0</v>
      </c>
      <c r="W29" s="58">
        <f>SUM(W28,W23)</f>
        <v>0</v>
      </c>
      <c r="X29" s="58">
        <f>SUM(X28,X23)</f>
        <v>0</v>
      </c>
      <c r="Y29" s="59">
        <f>IF((SUM(U29:X29))=(Y23+Y28),SUM(Y28,Y23),"HIBA!")</f>
        <v>49044390</v>
      </c>
      <c r="Z29" s="57">
        <f>SUM(Z28,Z23)</f>
        <v>0</v>
      </c>
      <c r="AA29" s="58">
        <f>SUM(AA28,AA23)</f>
        <v>0</v>
      </c>
      <c r="AB29" s="58">
        <f>SUM(AB28,AB23)</f>
        <v>0</v>
      </c>
      <c r="AC29" s="59">
        <f>IF((SUM(Y29:AB29))=(AC23+AC28),SUM(AC28,AC23),"HIBA!")</f>
        <v>49044390</v>
      </c>
      <c r="AD29" s="57">
        <f>SUM(AD28,AD23)</f>
        <v>0</v>
      </c>
      <c r="AE29" s="58">
        <f>SUM(AE28,AE23)</f>
        <v>0</v>
      </c>
      <c r="AF29" s="58">
        <f>SUM(AF28,AF23)</f>
        <v>0</v>
      </c>
      <c r="AG29" s="59">
        <f>IF((SUM(AC29:AF29))=(AG23+AG28),SUM(AG28,AG23),"HIBA!")</f>
        <v>49044390</v>
      </c>
      <c r="AH29" s="57">
        <f>SUM(AH28,AH23)</f>
        <v>0</v>
      </c>
      <c r="AI29" s="58">
        <f>SUM(AI28,AI23)</f>
        <v>0</v>
      </c>
      <c r="AJ29" s="58">
        <f>SUM(AJ28,AJ23)</f>
        <v>0</v>
      </c>
      <c r="AK29" s="59">
        <f>IF((SUM(AG29:AJ29))=(AK23+AK28),SUM(AK28,AK23),"HIBA!")</f>
        <v>49044390</v>
      </c>
      <c r="AL29" s="57">
        <f>SUM(AL28,AL23)</f>
        <v>0</v>
      </c>
      <c r="AM29" s="58">
        <f>SUM(AM28,AM23)</f>
        <v>0</v>
      </c>
      <c r="AN29" s="58">
        <f>SUM(AN28,AN23)</f>
        <v>0</v>
      </c>
      <c r="AO29" s="59">
        <f>IF((SUM(AK29:AN29))=(AO23+AO28),SUM(AO28,AO23),"HIBA!")</f>
        <v>49044390</v>
      </c>
      <c r="AP29" s="57">
        <f>SUM(AP28,AP23)</f>
        <v>0</v>
      </c>
      <c r="AQ29" s="58">
        <f>SUM(AQ28,AQ23)</f>
        <v>0</v>
      </c>
      <c r="AR29" s="58">
        <f>SUM(AR28,AR23)</f>
        <v>0</v>
      </c>
      <c r="AS29" s="59">
        <f>IF((SUM(AO29:AR29))=(AS23+AS28),SUM(AS28,AS23),"HIBA!")</f>
        <v>49044390</v>
      </c>
      <c r="AT29" s="57">
        <f>SUM(AT28,AT23)</f>
        <v>0</v>
      </c>
      <c r="AU29" s="58">
        <f>SUM(AU28,AU23)</f>
        <v>0</v>
      </c>
      <c r="AV29" s="58">
        <f>SUM(AV28,AV23)</f>
        <v>0</v>
      </c>
      <c r="AW29" s="59">
        <f>IF((SUM(AS29:AV29))=(AW23+AW28),SUM(AW28,AW23),"HIBA!")</f>
        <v>49044390</v>
      </c>
      <c r="AX29" s="57">
        <f>SUM(AX28,AX23)</f>
        <v>0</v>
      </c>
      <c r="AY29" s="58">
        <f>SUM(AY28,AY23)</f>
        <v>0</v>
      </c>
      <c r="AZ29" s="58">
        <f>SUM(AZ28,AZ23)</f>
        <v>0</v>
      </c>
      <c r="BA29" s="387">
        <f>IF((SUM(AW29:AZ29))=(BA23+BA28),SUM(BA28,BA23),"HIBA!")</f>
        <v>49044390</v>
      </c>
      <c r="BB29" s="532">
        <f>SUM(BB23+BB28)</f>
        <v>585000</v>
      </c>
      <c r="BC29" s="533">
        <v>0</v>
      </c>
      <c r="BD29" s="533">
        <v>0</v>
      </c>
      <c r="BE29" s="534">
        <f>SUM(BE28+BE23)</f>
        <v>49629390</v>
      </c>
    </row>
    <row r="30" spans="1:57" s="64" customFormat="1" ht="30" customHeight="1" x14ac:dyDescent="0.3">
      <c r="A30" s="4" t="s">
        <v>423</v>
      </c>
      <c r="B30" s="3" t="s">
        <v>422</v>
      </c>
      <c r="C30" s="62">
        <v>10366353</v>
      </c>
      <c r="D30" s="63"/>
      <c r="E30" s="63"/>
      <c r="F30" s="431">
        <v>0</v>
      </c>
      <c r="G30" s="431">
        <v>0</v>
      </c>
      <c r="H30" s="59">
        <f>SUM(C30:E30)</f>
        <v>10366353</v>
      </c>
      <c r="I30" s="62">
        <v>-30150</v>
      </c>
      <c r="J30" s="530">
        <v>0</v>
      </c>
      <c r="K30" s="63"/>
      <c r="L30" s="531">
        <v>0</v>
      </c>
      <c r="M30" s="59">
        <f>SUM(H30:L30)</f>
        <v>10336203</v>
      </c>
      <c r="N30" s="62"/>
      <c r="O30" s="63"/>
      <c r="P30" s="63"/>
      <c r="Q30" s="59">
        <f>SUM(M30:P30)</f>
        <v>10336203</v>
      </c>
      <c r="R30" s="62"/>
      <c r="S30" s="63"/>
      <c r="T30" s="63"/>
      <c r="U30" s="59">
        <f>SUM(Q30:T30)</f>
        <v>10336203</v>
      </c>
      <c r="V30" s="62"/>
      <c r="W30" s="63"/>
      <c r="X30" s="63"/>
      <c r="Y30" s="59">
        <f>SUM(U30:X30)</f>
        <v>10336203</v>
      </c>
      <c r="Z30" s="62"/>
      <c r="AA30" s="63"/>
      <c r="AB30" s="63"/>
      <c r="AC30" s="59">
        <f>SUM(Y30:AB30)</f>
        <v>10336203</v>
      </c>
      <c r="AD30" s="62"/>
      <c r="AE30" s="63"/>
      <c r="AF30" s="63"/>
      <c r="AG30" s="59">
        <f>SUM(AC30:AF30)</f>
        <v>10336203</v>
      </c>
      <c r="AH30" s="62"/>
      <c r="AI30" s="63"/>
      <c r="AJ30" s="63"/>
      <c r="AK30" s="59">
        <f>SUM(AG30:AJ30)</f>
        <v>10336203</v>
      </c>
      <c r="AL30" s="62"/>
      <c r="AM30" s="63"/>
      <c r="AN30" s="63"/>
      <c r="AO30" s="59">
        <f>SUM(AK30:AN30)</f>
        <v>10336203</v>
      </c>
      <c r="AP30" s="62"/>
      <c r="AQ30" s="63"/>
      <c r="AR30" s="63"/>
      <c r="AS30" s="59">
        <f>SUM(AO30:AR30)</f>
        <v>10336203</v>
      </c>
      <c r="AT30" s="62"/>
      <c r="AU30" s="63"/>
      <c r="AV30" s="63"/>
      <c r="AW30" s="59">
        <f>SUM(AS30:AV30)</f>
        <v>10336203</v>
      </c>
      <c r="AX30" s="62"/>
      <c r="AY30" s="63"/>
      <c r="AZ30" s="63"/>
      <c r="BA30" s="387">
        <f>SUM(AW30:AZ30)</f>
        <v>10336203</v>
      </c>
      <c r="BB30" s="535">
        <v>0</v>
      </c>
      <c r="BC30" s="536">
        <v>0</v>
      </c>
      <c r="BD30" s="537">
        <v>0</v>
      </c>
      <c r="BE30" s="538">
        <v>10336203</v>
      </c>
    </row>
    <row r="31" spans="1:57" s="50" customFormat="1" ht="24.9" customHeight="1" x14ac:dyDescent="0.3">
      <c r="A31" s="10" t="s">
        <v>421</v>
      </c>
      <c r="B31" s="9" t="s">
        <v>420</v>
      </c>
      <c r="C31" s="47">
        <v>1560000</v>
      </c>
      <c r="D31" s="48"/>
      <c r="E31" s="48"/>
      <c r="F31" s="397">
        <v>0</v>
      </c>
      <c r="G31" s="397">
        <v>0</v>
      </c>
      <c r="H31" s="49">
        <f>SUM(C31:E31)</f>
        <v>1560000</v>
      </c>
      <c r="I31" s="47">
        <v>0</v>
      </c>
      <c r="J31" s="519">
        <v>0</v>
      </c>
      <c r="K31" s="48"/>
      <c r="L31" s="48">
        <v>0</v>
      </c>
      <c r="M31" s="49">
        <f>SUM(H31:L31)</f>
        <v>1560000</v>
      </c>
      <c r="N31" s="47"/>
      <c r="O31" s="48"/>
      <c r="P31" s="48"/>
      <c r="Q31" s="49">
        <f>SUM(M31:P31)</f>
        <v>1560000</v>
      </c>
      <c r="R31" s="47"/>
      <c r="S31" s="48"/>
      <c r="T31" s="48"/>
      <c r="U31" s="49">
        <f>SUM(Q31:T31)</f>
        <v>1560000</v>
      </c>
      <c r="V31" s="47"/>
      <c r="W31" s="48"/>
      <c r="X31" s="48"/>
      <c r="Y31" s="49">
        <f>SUM(U31:X31)</f>
        <v>1560000</v>
      </c>
      <c r="Z31" s="47"/>
      <c r="AA31" s="48"/>
      <c r="AB31" s="48"/>
      <c r="AC31" s="49">
        <f>SUM(Y31:AB31)</f>
        <v>1560000</v>
      </c>
      <c r="AD31" s="47"/>
      <c r="AE31" s="48"/>
      <c r="AF31" s="48"/>
      <c r="AG31" s="49">
        <f>SUM(AC31:AF31)</f>
        <v>1560000</v>
      </c>
      <c r="AH31" s="47"/>
      <c r="AI31" s="48"/>
      <c r="AJ31" s="48"/>
      <c r="AK31" s="49">
        <f>SUM(AG31:AJ31)</f>
        <v>1560000</v>
      </c>
      <c r="AL31" s="47"/>
      <c r="AM31" s="48"/>
      <c r="AN31" s="48"/>
      <c r="AO31" s="49">
        <f>SUM(AK31:AN31)</f>
        <v>1560000</v>
      </c>
      <c r="AP31" s="47"/>
      <c r="AQ31" s="48"/>
      <c r="AR31" s="48"/>
      <c r="AS31" s="49">
        <f>SUM(AO31:AR31)</f>
        <v>1560000</v>
      </c>
      <c r="AT31" s="47"/>
      <c r="AU31" s="48"/>
      <c r="AV31" s="48"/>
      <c r="AW31" s="49">
        <f>SUM(AS31:AV31)</f>
        <v>1560000</v>
      </c>
      <c r="AX31" s="47"/>
      <c r="AY31" s="48"/>
      <c r="AZ31" s="48"/>
      <c r="BA31" s="385">
        <f>SUM(AW31:AZ31)</f>
        <v>1560000</v>
      </c>
      <c r="BB31" s="425">
        <f>BE31-M31</f>
        <v>-788480</v>
      </c>
      <c r="BC31" s="520">
        <v>0</v>
      </c>
      <c r="BD31" s="520">
        <v>0</v>
      </c>
      <c r="BE31" s="522">
        <v>771520</v>
      </c>
    </row>
    <row r="32" spans="1:57" s="50" customFormat="1" ht="24.9" customHeight="1" x14ac:dyDescent="0.3">
      <c r="A32" s="10" t="s">
        <v>419</v>
      </c>
      <c r="B32" s="9" t="s">
        <v>418</v>
      </c>
      <c r="C32" s="47">
        <v>22984000</v>
      </c>
      <c r="D32" s="48"/>
      <c r="E32" s="48"/>
      <c r="F32" s="397">
        <v>0</v>
      </c>
      <c r="G32" s="397">
        <v>0</v>
      </c>
      <c r="H32" s="49">
        <f>SUM(C32:E32)</f>
        <v>22984000</v>
      </c>
      <c r="I32" s="47">
        <v>-2714239</v>
      </c>
      <c r="J32" s="519">
        <v>0</v>
      </c>
      <c r="K32" s="48"/>
      <c r="L32" s="48">
        <v>0</v>
      </c>
      <c r="M32" s="49">
        <f>SUM(H32:L32)</f>
        <v>20269761</v>
      </c>
      <c r="N32" s="47"/>
      <c r="O32" s="48"/>
      <c r="P32" s="48"/>
      <c r="Q32" s="49">
        <f>SUM(M32:P32)</f>
        <v>20269761</v>
      </c>
      <c r="R32" s="47"/>
      <c r="S32" s="48"/>
      <c r="T32" s="48"/>
      <c r="U32" s="49">
        <f>SUM(Q32:T32)</f>
        <v>20269761</v>
      </c>
      <c r="V32" s="47"/>
      <c r="W32" s="48"/>
      <c r="X32" s="48"/>
      <c r="Y32" s="49">
        <f>SUM(U32:X32)</f>
        <v>20269761</v>
      </c>
      <c r="Z32" s="47"/>
      <c r="AA32" s="48"/>
      <c r="AB32" s="48"/>
      <c r="AC32" s="49">
        <f>SUM(Y32:AB32)</f>
        <v>20269761</v>
      </c>
      <c r="AD32" s="47"/>
      <c r="AE32" s="48"/>
      <c r="AF32" s="48"/>
      <c r="AG32" s="49">
        <f>SUM(AC32:AF32)</f>
        <v>20269761</v>
      </c>
      <c r="AH32" s="47"/>
      <c r="AI32" s="48"/>
      <c r="AJ32" s="48"/>
      <c r="AK32" s="49">
        <f>SUM(AG32:AJ32)</f>
        <v>20269761</v>
      </c>
      <c r="AL32" s="47"/>
      <c r="AM32" s="48"/>
      <c r="AN32" s="48"/>
      <c r="AO32" s="49">
        <f>SUM(AK32:AN32)</f>
        <v>20269761</v>
      </c>
      <c r="AP32" s="47"/>
      <c r="AQ32" s="48"/>
      <c r="AR32" s="48"/>
      <c r="AS32" s="49">
        <f>SUM(AO32:AR32)</f>
        <v>20269761</v>
      </c>
      <c r="AT32" s="47"/>
      <c r="AU32" s="48"/>
      <c r="AV32" s="48"/>
      <c r="AW32" s="49">
        <f>SUM(AS32:AV32)</f>
        <v>20269761</v>
      </c>
      <c r="AX32" s="47"/>
      <c r="AY32" s="48"/>
      <c r="AZ32" s="48"/>
      <c r="BA32" s="385">
        <f>SUM(AW32:AZ32)</f>
        <v>20269761</v>
      </c>
      <c r="BB32" s="425">
        <v>0</v>
      </c>
      <c r="BC32" s="520">
        <v>0</v>
      </c>
      <c r="BD32" s="520">
        <v>0</v>
      </c>
      <c r="BE32" s="522">
        <v>20269761</v>
      </c>
    </row>
    <row r="33" spans="1:57" s="50" customFormat="1" ht="24.9" hidden="1" customHeight="1" x14ac:dyDescent="0.3">
      <c r="A33" s="10" t="s">
        <v>417</v>
      </c>
      <c r="B33" s="9" t="s">
        <v>416</v>
      </c>
      <c r="C33" s="47"/>
      <c r="D33" s="48"/>
      <c r="E33" s="48"/>
      <c r="F33" s="397">
        <v>0</v>
      </c>
      <c r="G33" s="397">
        <v>0</v>
      </c>
      <c r="H33" s="49">
        <f>SUM(C33:E33)</f>
        <v>0</v>
      </c>
      <c r="I33" s="47">
        <v>0</v>
      </c>
      <c r="J33" s="519">
        <v>0</v>
      </c>
      <c r="K33" s="48"/>
      <c r="L33" s="48">
        <v>0</v>
      </c>
      <c r="M33" s="49">
        <f>SUM(H33:L33)</f>
        <v>0</v>
      </c>
      <c r="N33" s="47"/>
      <c r="O33" s="48"/>
      <c r="P33" s="48"/>
      <c r="Q33" s="49">
        <f>SUM(M33:P33)</f>
        <v>0</v>
      </c>
      <c r="R33" s="47"/>
      <c r="S33" s="48"/>
      <c r="T33" s="48"/>
      <c r="U33" s="49">
        <f>SUM(Q33:T33)</f>
        <v>0</v>
      </c>
      <c r="V33" s="47"/>
      <c r="W33" s="48"/>
      <c r="X33" s="48"/>
      <c r="Y33" s="49">
        <f>SUM(U33:X33)</f>
        <v>0</v>
      </c>
      <c r="Z33" s="47"/>
      <c r="AA33" s="48"/>
      <c r="AB33" s="48"/>
      <c r="AC33" s="49">
        <f>SUM(Y33:AB33)</f>
        <v>0</v>
      </c>
      <c r="AD33" s="47"/>
      <c r="AE33" s="48"/>
      <c r="AF33" s="48"/>
      <c r="AG33" s="49">
        <f>SUM(AC33:AF33)</f>
        <v>0</v>
      </c>
      <c r="AH33" s="47"/>
      <c r="AI33" s="48"/>
      <c r="AJ33" s="48"/>
      <c r="AK33" s="49">
        <f>SUM(AG33:AJ33)</f>
        <v>0</v>
      </c>
      <c r="AL33" s="47"/>
      <c r="AM33" s="48"/>
      <c r="AN33" s="48"/>
      <c r="AO33" s="49">
        <f>SUM(AK33:AN33)</f>
        <v>0</v>
      </c>
      <c r="AP33" s="47"/>
      <c r="AQ33" s="48"/>
      <c r="AR33" s="48"/>
      <c r="AS33" s="49">
        <f>SUM(AO33:AR33)</f>
        <v>0</v>
      </c>
      <c r="AT33" s="47"/>
      <c r="AU33" s="48"/>
      <c r="AV33" s="48"/>
      <c r="AW33" s="49">
        <f>SUM(AS33:AV33)</f>
        <v>0</v>
      </c>
      <c r="AX33" s="47"/>
      <c r="AY33" s="48"/>
      <c r="AZ33" s="48"/>
      <c r="BA33" s="385">
        <f>SUM(AW33:AZ33)</f>
        <v>0</v>
      </c>
      <c r="BB33" s="425"/>
      <c r="BC33" s="520"/>
      <c r="BD33" s="520"/>
      <c r="BE33" s="522"/>
    </row>
    <row r="34" spans="1:57" s="55" customFormat="1" ht="24.9" customHeight="1" x14ac:dyDescent="0.3">
      <c r="A34" s="8" t="s">
        <v>415</v>
      </c>
      <c r="B34" s="7" t="s">
        <v>414</v>
      </c>
      <c r="C34" s="52">
        <f>SUM(C31:C33)</f>
        <v>24544000</v>
      </c>
      <c r="D34" s="53">
        <f>SUM(D31:D33)</f>
        <v>0</v>
      </c>
      <c r="E34" s="53">
        <f>SUM(E31:E33)</f>
        <v>0</v>
      </c>
      <c r="F34" s="426">
        <v>0</v>
      </c>
      <c r="G34" s="426">
        <v>0</v>
      </c>
      <c r="H34" s="54">
        <f>IF((SUM(C34:E34))=(SUM(H31:H33)),SUM(H31:H33),"HIBA!")</f>
        <v>24544000</v>
      </c>
      <c r="I34" s="52">
        <f>SUM(I31:I33)</f>
        <v>-2714239</v>
      </c>
      <c r="J34" s="525">
        <v>0</v>
      </c>
      <c r="K34" s="53">
        <f>SUM(K31:K33)</f>
        <v>0</v>
      </c>
      <c r="L34" s="526">
        <v>0</v>
      </c>
      <c r="M34" s="54">
        <f>IF((SUM(H34:L34))=(SUM(M31:M33)),SUM(M31:M33),"HIBA!")</f>
        <v>21829761</v>
      </c>
      <c r="N34" s="52">
        <f>SUM(N31:N33)</f>
        <v>0</v>
      </c>
      <c r="O34" s="53">
        <f>SUM(O31:O33)</f>
        <v>0</v>
      </c>
      <c r="P34" s="53">
        <f>SUM(P31:P33)</f>
        <v>0</v>
      </c>
      <c r="Q34" s="54">
        <f>IF((SUM(M34:P34))=(SUM(Q31:Q33)),SUM(Q31:Q33),"HIBA!")</f>
        <v>21829761</v>
      </c>
      <c r="R34" s="52">
        <f>SUM(R31:R33)</f>
        <v>0</v>
      </c>
      <c r="S34" s="53">
        <f>SUM(S31:S33)</f>
        <v>0</v>
      </c>
      <c r="T34" s="53">
        <f>SUM(T31:T33)</f>
        <v>0</v>
      </c>
      <c r="U34" s="54">
        <f>IF((SUM(Q34:T34))=(SUM(U31:U33)),SUM(U31:U33),"HIBA!")</f>
        <v>21829761</v>
      </c>
      <c r="V34" s="52">
        <f>SUM(V31:V33)</f>
        <v>0</v>
      </c>
      <c r="W34" s="53">
        <f>SUM(W31:W33)</f>
        <v>0</v>
      </c>
      <c r="X34" s="53">
        <f>SUM(X31:X33)</f>
        <v>0</v>
      </c>
      <c r="Y34" s="54">
        <f>IF((SUM(U34:X34))=(SUM(Y31:Y33)),SUM(Y31:Y33),"HIBA!")</f>
        <v>21829761</v>
      </c>
      <c r="Z34" s="52">
        <f>SUM(Z31:Z33)</f>
        <v>0</v>
      </c>
      <c r="AA34" s="53">
        <f>SUM(AA31:AA33)</f>
        <v>0</v>
      </c>
      <c r="AB34" s="53">
        <f>SUM(AB31:AB33)</f>
        <v>0</v>
      </c>
      <c r="AC34" s="54">
        <f>IF((SUM(Y34:AB34))=(SUM(AC31:AC33)),SUM(AC31:AC33),"HIBA!")</f>
        <v>21829761</v>
      </c>
      <c r="AD34" s="52">
        <f>SUM(AD31:AD33)</f>
        <v>0</v>
      </c>
      <c r="AE34" s="53">
        <f>SUM(AE31:AE33)</f>
        <v>0</v>
      </c>
      <c r="AF34" s="53">
        <f>SUM(AF31:AF33)</f>
        <v>0</v>
      </c>
      <c r="AG34" s="54">
        <f>IF((SUM(AC34:AF34))=(SUM(AG31:AG33)),SUM(AG31:AG33),"HIBA!")</f>
        <v>21829761</v>
      </c>
      <c r="AH34" s="52">
        <f>SUM(AH31:AH33)</f>
        <v>0</v>
      </c>
      <c r="AI34" s="53">
        <f>SUM(AI31:AI33)</f>
        <v>0</v>
      </c>
      <c r="AJ34" s="53">
        <f>SUM(AJ31:AJ33)</f>
        <v>0</v>
      </c>
      <c r="AK34" s="54">
        <f>IF((SUM(AG34:AJ34))=(SUM(AK31:AK33)),SUM(AK31:AK33),"HIBA!")</f>
        <v>21829761</v>
      </c>
      <c r="AL34" s="52">
        <f>SUM(AL31:AL33)</f>
        <v>0</v>
      </c>
      <c r="AM34" s="53">
        <f>SUM(AM31:AM33)</f>
        <v>0</v>
      </c>
      <c r="AN34" s="53">
        <f>SUM(AN31:AN33)</f>
        <v>0</v>
      </c>
      <c r="AO34" s="54">
        <f>IF((SUM(AK34:AN34))=(SUM(AO31:AO33)),SUM(AO31:AO33),"HIBA!")</f>
        <v>21829761</v>
      </c>
      <c r="AP34" s="52">
        <f>SUM(AP31:AP33)</f>
        <v>0</v>
      </c>
      <c r="AQ34" s="53">
        <f>SUM(AQ31:AQ33)</f>
        <v>0</v>
      </c>
      <c r="AR34" s="53">
        <f>SUM(AR31:AR33)</f>
        <v>0</v>
      </c>
      <c r="AS34" s="54">
        <f>IF((SUM(AO34:AR34))=(SUM(AS31:AS33)),SUM(AS31:AS33),"HIBA!")</f>
        <v>21829761</v>
      </c>
      <c r="AT34" s="52">
        <f>SUM(AT31:AT33)</f>
        <v>0</v>
      </c>
      <c r="AU34" s="53">
        <f>SUM(AU31:AU33)</f>
        <v>0</v>
      </c>
      <c r="AV34" s="53">
        <f>SUM(AV31:AV33)</f>
        <v>0</v>
      </c>
      <c r="AW34" s="54">
        <f>IF((SUM(AS34:AV34))=(SUM(AW31:AW33)),SUM(AW31:AW33),"HIBA!")</f>
        <v>21829761</v>
      </c>
      <c r="AX34" s="52">
        <f>SUM(AX31:AX33)</f>
        <v>0</v>
      </c>
      <c r="AY34" s="53">
        <f>SUM(AY31:AY33)</f>
        <v>0</v>
      </c>
      <c r="AZ34" s="53">
        <f>SUM(AZ31:AZ33)</f>
        <v>0</v>
      </c>
      <c r="BA34" s="386">
        <f>IF((SUM(AW34:AZ34))=(SUM(BA31:BA33)),SUM(BA31:BA33),"HIBA!")</f>
        <v>21829761</v>
      </c>
      <c r="BB34" s="527">
        <f>SUM(BB31:BB32)</f>
        <v>-788480</v>
      </c>
      <c r="BC34" s="528">
        <f>SUM(BC31:BC32)</f>
        <v>0</v>
      </c>
      <c r="BD34" s="528">
        <f>SUM(BD31:BD32)</f>
        <v>0</v>
      </c>
      <c r="BE34" s="529">
        <f>SUM(BE31:BE32)</f>
        <v>21041281</v>
      </c>
    </row>
    <row r="35" spans="1:57" s="50" customFormat="1" ht="24.9" hidden="1" customHeight="1" x14ac:dyDescent="0.3">
      <c r="A35" s="10" t="s">
        <v>413</v>
      </c>
      <c r="B35" s="9" t="s">
        <v>412</v>
      </c>
      <c r="C35" s="47"/>
      <c r="D35" s="48"/>
      <c r="E35" s="48"/>
      <c r="F35" s="397">
        <v>0</v>
      </c>
      <c r="G35" s="397">
        <v>0</v>
      </c>
      <c r="H35" s="49">
        <f>SUM(C35:E35)</f>
        <v>0</v>
      </c>
      <c r="I35" s="47">
        <v>0</v>
      </c>
      <c r="J35" s="519">
        <v>0</v>
      </c>
      <c r="K35" s="48"/>
      <c r="L35" s="48">
        <v>0</v>
      </c>
      <c r="M35" s="49">
        <f>SUM(H35:L35)</f>
        <v>0</v>
      </c>
      <c r="N35" s="47"/>
      <c r="O35" s="48"/>
      <c r="P35" s="48"/>
      <c r="Q35" s="49">
        <f>SUM(M35:P35)</f>
        <v>0</v>
      </c>
      <c r="R35" s="47"/>
      <c r="S35" s="48"/>
      <c r="T35" s="48"/>
      <c r="U35" s="49">
        <f>SUM(Q35:T35)</f>
        <v>0</v>
      </c>
      <c r="V35" s="47"/>
      <c r="W35" s="48"/>
      <c r="X35" s="48"/>
      <c r="Y35" s="49">
        <f>SUM(U35:X35)</f>
        <v>0</v>
      </c>
      <c r="Z35" s="47"/>
      <c r="AA35" s="48"/>
      <c r="AB35" s="48"/>
      <c r="AC35" s="49">
        <f>SUM(Y35:AB35)</f>
        <v>0</v>
      </c>
      <c r="AD35" s="47"/>
      <c r="AE35" s="48"/>
      <c r="AF35" s="48"/>
      <c r="AG35" s="49">
        <f>SUM(AC35:AF35)</f>
        <v>0</v>
      </c>
      <c r="AH35" s="47"/>
      <c r="AI35" s="48"/>
      <c r="AJ35" s="48"/>
      <c r="AK35" s="49">
        <f>SUM(AG35:AJ35)</f>
        <v>0</v>
      </c>
      <c r="AL35" s="47"/>
      <c r="AM35" s="48"/>
      <c r="AN35" s="48"/>
      <c r="AO35" s="49">
        <f>SUM(AK35:AN35)</f>
        <v>0</v>
      </c>
      <c r="AP35" s="47"/>
      <c r="AQ35" s="48"/>
      <c r="AR35" s="48"/>
      <c r="AS35" s="49">
        <f>SUM(AO35:AR35)</f>
        <v>0</v>
      </c>
      <c r="AT35" s="47"/>
      <c r="AU35" s="48"/>
      <c r="AV35" s="48"/>
      <c r="AW35" s="49">
        <f>SUM(AS35:AV35)</f>
        <v>0</v>
      </c>
      <c r="AX35" s="47"/>
      <c r="AY35" s="48"/>
      <c r="AZ35" s="48"/>
      <c r="BA35" s="385">
        <f>SUM(AW35:AZ35)</f>
        <v>0</v>
      </c>
      <c r="BB35" s="425"/>
      <c r="BC35" s="520"/>
      <c r="BD35" s="520"/>
      <c r="BE35" s="522"/>
    </row>
    <row r="36" spans="1:57" s="50" customFormat="1" ht="24.9" customHeight="1" x14ac:dyDescent="0.3">
      <c r="A36" s="10" t="s">
        <v>411</v>
      </c>
      <c r="B36" s="9" t="s">
        <v>410</v>
      </c>
      <c r="C36" s="47">
        <v>390000</v>
      </c>
      <c r="D36" s="48"/>
      <c r="E36" s="48"/>
      <c r="F36" s="397">
        <v>0</v>
      </c>
      <c r="G36" s="397">
        <v>0</v>
      </c>
      <c r="H36" s="49">
        <f>SUM(C36:E36)</f>
        <v>390000</v>
      </c>
      <c r="I36" s="47">
        <v>0</v>
      </c>
      <c r="J36" s="519">
        <v>0</v>
      </c>
      <c r="K36" s="48"/>
      <c r="L36" s="48">
        <v>0</v>
      </c>
      <c r="M36" s="49">
        <f>SUM(H36:L36)</f>
        <v>390000</v>
      </c>
      <c r="N36" s="47"/>
      <c r="O36" s="48"/>
      <c r="P36" s="48"/>
      <c r="Q36" s="49">
        <f>SUM(M36:P36)</f>
        <v>390000</v>
      </c>
      <c r="R36" s="47"/>
      <c r="S36" s="48"/>
      <c r="T36" s="48"/>
      <c r="U36" s="49">
        <f>SUM(Q36:T36)</f>
        <v>390000</v>
      </c>
      <c r="V36" s="47"/>
      <c r="W36" s="48"/>
      <c r="X36" s="48"/>
      <c r="Y36" s="49">
        <f>SUM(U36:X36)</f>
        <v>390000</v>
      </c>
      <c r="Z36" s="47"/>
      <c r="AA36" s="48"/>
      <c r="AB36" s="48"/>
      <c r="AC36" s="49">
        <f>SUM(Y36:AB36)</f>
        <v>390000</v>
      </c>
      <c r="AD36" s="47"/>
      <c r="AE36" s="48"/>
      <c r="AF36" s="48"/>
      <c r="AG36" s="49">
        <f>SUM(AC36:AF36)</f>
        <v>390000</v>
      </c>
      <c r="AH36" s="47"/>
      <c r="AI36" s="48"/>
      <c r="AJ36" s="48"/>
      <c r="AK36" s="49">
        <f>SUM(AG36:AJ36)</f>
        <v>390000</v>
      </c>
      <c r="AL36" s="47"/>
      <c r="AM36" s="48"/>
      <c r="AN36" s="48"/>
      <c r="AO36" s="49">
        <f>SUM(AK36:AN36)</f>
        <v>390000</v>
      </c>
      <c r="AP36" s="47"/>
      <c r="AQ36" s="48"/>
      <c r="AR36" s="48"/>
      <c r="AS36" s="49">
        <f>SUM(AO36:AR36)</f>
        <v>390000</v>
      </c>
      <c r="AT36" s="47"/>
      <c r="AU36" s="48"/>
      <c r="AV36" s="48"/>
      <c r="AW36" s="49">
        <f>SUM(AS36:AV36)</f>
        <v>390000</v>
      </c>
      <c r="AX36" s="47"/>
      <c r="AY36" s="48"/>
      <c r="AZ36" s="48"/>
      <c r="BA36" s="385">
        <f>SUM(AW36:AZ36)</f>
        <v>390000</v>
      </c>
      <c r="BB36" s="539">
        <v>0</v>
      </c>
      <c r="BC36" s="520">
        <v>0</v>
      </c>
      <c r="BD36" s="520">
        <v>0</v>
      </c>
      <c r="BE36" s="522">
        <v>390000</v>
      </c>
    </row>
    <row r="37" spans="1:57" s="55" customFormat="1" ht="24.9" customHeight="1" x14ac:dyDescent="0.3">
      <c r="A37" s="8" t="s">
        <v>409</v>
      </c>
      <c r="B37" s="7" t="s">
        <v>408</v>
      </c>
      <c r="C37" s="52">
        <f>SUM(C35:C36)</f>
        <v>390000</v>
      </c>
      <c r="D37" s="53">
        <f>SUM(D35:D36)</f>
        <v>0</v>
      </c>
      <c r="E37" s="53">
        <f>SUM(E35:E36)</f>
        <v>0</v>
      </c>
      <c r="F37" s="426">
        <v>0</v>
      </c>
      <c r="G37" s="426">
        <v>0</v>
      </c>
      <c r="H37" s="54">
        <f>IF((SUM(C37:E37))=(SUM(H35:H36)),SUM(H35:H36),"HIBA!")</f>
        <v>390000</v>
      </c>
      <c r="I37" s="52">
        <f>SUM(I35:I36)</f>
        <v>0</v>
      </c>
      <c r="J37" s="525">
        <v>0</v>
      </c>
      <c r="K37" s="53">
        <f>SUM(K35:K36)</f>
        <v>0</v>
      </c>
      <c r="L37" s="526">
        <v>0</v>
      </c>
      <c r="M37" s="54">
        <f>IF((SUM(H37:L37))=(SUM(M35:M36)),SUM(M35:M36),"HIBA!")</f>
        <v>390000</v>
      </c>
      <c r="N37" s="52">
        <f>SUM(N35:N36)</f>
        <v>0</v>
      </c>
      <c r="O37" s="53">
        <f>SUM(O35:O36)</f>
        <v>0</v>
      </c>
      <c r="P37" s="53">
        <f>SUM(P35:P36)</f>
        <v>0</v>
      </c>
      <c r="Q37" s="54">
        <f>IF((SUM(M37:P37))=(SUM(Q35:Q36)),SUM(Q35:Q36),"HIBA!")</f>
        <v>390000</v>
      </c>
      <c r="R37" s="52">
        <f>SUM(R35:R36)</f>
        <v>0</v>
      </c>
      <c r="S37" s="53">
        <f>SUM(S35:S36)</f>
        <v>0</v>
      </c>
      <c r="T37" s="53">
        <f>SUM(T35:T36)</f>
        <v>0</v>
      </c>
      <c r="U37" s="54">
        <f>IF((SUM(Q37:T37))=(SUM(U35:U36)),SUM(U35:U36),"HIBA!")</f>
        <v>390000</v>
      </c>
      <c r="V37" s="52">
        <f>SUM(V35:V36)</f>
        <v>0</v>
      </c>
      <c r="W37" s="53">
        <f>SUM(W35:W36)</f>
        <v>0</v>
      </c>
      <c r="X37" s="53">
        <f>SUM(X35:X36)</f>
        <v>0</v>
      </c>
      <c r="Y37" s="54">
        <f>IF((SUM(U37:X37))=(SUM(Y35:Y36)),SUM(Y35:Y36),"HIBA!")</f>
        <v>390000</v>
      </c>
      <c r="Z37" s="52">
        <f>SUM(Z35:Z36)</f>
        <v>0</v>
      </c>
      <c r="AA37" s="53">
        <f>SUM(AA35:AA36)</f>
        <v>0</v>
      </c>
      <c r="AB37" s="53">
        <f>SUM(AB35:AB36)</f>
        <v>0</v>
      </c>
      <c r="AC37" s="54">
        <f>IF((SUM(Y37:AB37))=(SUM(AC35:AC36)),SUM(AC35:AC36),"HIBA!")</f>
        <v>390000</v>
      </c>
      <c r="AD37" s="52">
        <f>SUM(AD35:AD36)</f>
        <v>0</v>
      </c>
      <c r="AE37" s="53">
        <f>SUM(AE35:AE36)</f>
        <v>0</v>
      </c>
      <c r="AF37" s="53">
        <f>SUM(AF35:AF36)</f>
        <v>0</v>
      </c>
      <c r="AG37" s="54">
        <f>IF((SUM(AC37:AF37))=(SUM(AG35:AG36)),SUM(AG35:AG36),"HIBA!")</f>
        <v>390000</v>
      </c>
      <c r="AH37" s="52">
        <f>SUM(AH35:AH36)</f>
        <v>0</v>
      </c>
      <c r="AI37" s="53">
        <f>SUM(AI35:AI36)</f>
        <v>0</v>
      </c>
      <c r="AJ37" s="53">
        <f>SUM(AJ35:AJ36)</f>
        <v>0</v>
      </c>
      <c r="AK37" s="54">
        <f>IF((SUM(AG37:AJ37))=(SUM(AK35:AK36)),SUM(AK35:AK36),"HIBA!")</f>
        <v>390000</v>
      </c>
      <c r="AL37" s="52">
        <f>SUM(AL35:AL36)</f>
        <v>0</v>
      </c>
      <c r="AM37" s="53">
        <f>SUM(AM35:AM36)</f>
        <v>0</v>
      </c>
      <c r="AN37" s="53">
        <f>SUM(AN35:AN36)</f>
        <v>0</v>
      </c>
      <c r="AO37" s="54">
        <f>IF((SUM(AK37:AN37))=(SUM(AO35:AO36)),SUM(AO35:AO36),"HIBA!")</f>
        <v>390000</v>
      </c>
      <c r="AP37" s="52">
        <f>SUM(AP35:AP36)</f>
        <v>0</v>
      </c>
      <c r="AQ37" s="53">
        <f>SUM(AQ35:AQ36)</f>
        <v>0</v>
      </c>
      <c r="AR37" s="53">
        <f>SUM(AR35:AR36)</f>
        <v>0</v>
      </c>
      <c r="AS37" s="54">
        <f>IF((SUM(AO37:AR37))=(SUM(AS35:AS36)),SUM(AS35:AS36),"HIBA!")</f>
        <v>390000</v>
      </c>
      <c r="AT37" s="52">
        <f>SUM(AT35:AT36)</f>
        <v>0</v>
      </c>
      <c r="AU37" s="53">
        <f>SUM(AU35:AU36)</f>
        <v>0</v>
      </c>
      <c r="AV37" s="53">
        <f>SUM(AV35:AV36)</f>
        <v>0</v>
      </c>
      <c r="AW37" s="54">
        <f>IF((SUM(AS37:AV37))=(SUM(AW35:AW36)),SUM(AW35:AW36),"HIBA!")</f>
        <v>390000</v>
      </c>
      <c r="AX37" s="52">
        <f>SUM(AX35:AX36)</f>
        <v>0</v>
      </c>
      <c r="AY37" s="53">
        <f>SUM(AY35:AY36)</f>
        <v>0</v>
      </c>
      <c r="AZ37" s="53">
        <f>SUM(AZ35:AZ36)</f>
        <v>0</v>
      </c>
      <c r="BA37" s="386">
        <f>IF((SUM(AW37:AZ37))=(SUM(BA35:BA36)),SUM(BA35:BA36),"HIBA!")</f>
        <v>390000</v>
      </c>
      <c r="BB37" s="492">
        <v>0</v>
      </c>
      <c r="BC37" s="528">
        <v>0</v>
      </c>
      <c r="BD37" s="528">
        <v>0</v>
      </c>
      <c r="BE37" s="529">
        <v>390000</v>
      </c>
    </row>
    <row r="38" spans="1:57" s="50" customFormat="1" ht="24.9" customHeight="1" x14ac:dyDescent="0.3">
      <c r="A38" s="10" t="s">
        <v>407</v>
      </c>
      <c r="B38" s="9" t="s">
        <v>406</v>
      </c>
      <c r="C38" s="47">
        <v>3735000</v>
      </c>
      <c r="D38" s="48"/>
      <c r="E38" s="48"/>
      <c r="F38" s="397">
        <v>0</v>
      </c>
      <c r="G38" s="397">
        <v>0</v>
      </c>
      <c r="H38" s="49">
        <f t="shared" ref="H38:H46" si="12">SUM(C38:E38)</f>
        <v>3735000</v>
      </c>
      <c r="I38" s="47">
        <v>0</v>
      </c>
      <c r="J38" s="519">
        <v>0</v>
      </c>
      <c r="K38" s="48"/>
      <c r="L38" s="48">
        <v>0</v>
      </c>
      <c r="M38" s="49">
        <f t="shared" ref="M38:M46" si="13">SUM(H38:L38)</f>
        <v>3735000</v>
      </c>
      <c r="N38" s="47"/>
      <c r="O38" s="48"/>
      <c r="P38" s="48"/>
      <c r="Q38" s="49">
        <f t="shared" ref="Q38:Q46" si="14">SUM(M38:P38)</f>
        <v>3735000</v>
      </c>
      <c r="R38" s="47"/>
      <c r="S38" s="48"/>
      <c r="T38" s="48"/>
      <c r="U38" s="49">
        <f t="shared" ref="U38:U46" si="15">SUM(Q38:T38)</f>
        <v>3735000</v>
      </c>
      <c r="V38" s="47"/>
      <c r="W38" s="48"/>
      <c r="X38" s="48"/>
      <c r="Y38" s="49">
        <f t="shared" ref="Y38:Y46" si="16">SUM(U38:X38)</f>
        <v>3735000</v>
      </c>
      <c r="Z38" s="47"/>
      <c r="AA38" s="48"/>
      <c r="AB38" s="48"/>
      <c r="AC38" s="49">
        <f t="shared" ref="AC38:AC46" si="17">SUM(Y38:AB38)</f>
        <v>3735000</v>
      </c>
      <c r="AD38" s="47"/>
      <c r="AE38" s="48"/>
      <c r="AF38" s="48"/>
      <c r="AG38" s="49">
        <f t="shared" ref="AG38:AG46" si="18">SUM(AC38:AF38)</f>
        <v>3735000</v>
      </c>
      <c r="AH38" s="47"/>
      <c r="AI38" s="48"/>
      <c r="AJ38" s="48"/>
      <c r="AK38" s="49">
        <f t="shared" ref="AK38:AK46" si="19">SUM(AG38:AJ38)</f>
        <v>3735000</v>
      </c>
      <c r="AL38" s="47"/>
      <c r="AM38" s="48"/>
      <c r="AN38" s="48"/>
      <c r="AO38" s="49">
        <f t="shared" ref="AO38:AO46" si="20">SUM(AK38:AN38)</f>
        <v>3735000</v>
      </c>
      <c r="AP38" s="47"/>
      <c r="AQ38" s="48"/>
      <c r="AR38" s="48"/>
      <c r="AS38" s="49">
        <f t="shared" ref="AS38:AS46" si="21">SUM(AO38:AR38)</f>
        <v>3735000</v>
      </c>
      <c r="AT38" s="47"/>
      <c r="AU38" s="48"/>
      <c r="AV38" s="48"/>
      <c r="AW38" s="49">
        <f t="shared" ref="AW38:AW46" si="22">SUM(AS38:AV38)</f>
        <v>3735000</v>
      </c>
      <c r="AX38" s="47"/>
      <c r="AY38" s="48"/>
      <c r="AZ38" s="48"/>
      <c r="BA38" s="385">
        <f t="shared" ref="BA38:BA46" si="23">SUM(AW38:AZ38)</f>
        <v>3735000</v>
      </c>
      <c r="BB38" s="425">
        <v>0</v>
      </c>
      <c r="BC38" s="520">
        <v>0</v>
      </c>
      <c r="BD38" s="520">
        <v>0</v>
      </c>
      <c r="BE38" s="522">
        <v>3735000</v>
      </c>
    </row>
    <row r="39" spans="1:57" s="50" customFormat="1" ht="24.9" hidden="1" customHeight="1" x14ac:dyDescent="0.3">
      <c r="A39" s="10" t="s">
        <v>405</v>
      </c>
      <c r="B39" s="9" t="s">
        <v>404</v>
      </c>
      <c r="C39" s="47"/>
      <c r="D39" s="48"/>
      <c r="E39" s="48"/>
      <c r="F39" s="397">
        <v>0</v>
      </c>
      <c r="G39" s="397">
        <v>0</v>
      </c>
      <c r="H39" s="49">
        <f t="shared" si="12"/>
        <v>0</v>
      </c>
      <c r="I39" s="47"/>
      <c r="J39" s="519">
        <v>0</v>
      </c>
      <c r="K39" s="48"/>
      <c r="L39" s="48">
        <v>0</v>
      </c>
      <c r="M39" s="49">
        <f t="shared" si="13"/>
        <v>0</v>
      </c>
      <c r="N39" s="47"/>
      <c r="O39" s="48"/>
      <c r="P39" s="48"/>
      <c r="Q39" s="49">
        <f t="shared" si="14"/>
        <v>0</v>
      </c>
      <c r="R39" s="47"/>
      <c r="S39" s="48"/>
      <c r="T39" s="48"/>
      <c r="U39" s="49">
        <f t="shared" si="15"/>
        <v>0</v>
      </c>
      <c r="V39" s="47"/>
      <c r="W39" s="48"/>
      <c r="X39" s="48"/>
      <c r="Y39" s="49">
        <f t="shared" si="16"/>
        <v>0</v>
      </c>
      <c r="Z39" s="47"/>
      <c r="AA39" s="48"/>
      <c r="AB39" s="48"/>
      <c r="AC39" s="49">
        <f t="shared" si="17"/>
        <v>0</v>
      </c>
      <c r="AD39" s="47"/>
      <c r="AE39" s="48"/>
      <c r="AF39" s="48"/>
      <c r="AG39" s="49">
        <f t="shared" si="18"/>
        <v>0</v>
      </c>
      <c r="AH39" s="47"/>
      <c r="AI39" s="48"/>
      <c r="AJ39" s="48"/>
      <c r="AK39" s="49">
        <f t="shared" si="19"/>
        <v>0</v>
      </c>
      <c r="AL39" s="47"/>
      <c r="AM39" s="48"/>
      <c r="AN39" s="48"/>
      <c r="AO39" s="49">
        <f t="shared" si="20"/>
        <v>0</v>
      </c>
      <c r="AP39" s="47"/>
      <c r="AQ39" s="48"/>
      <c r="AR39" s="48"/>
      <c r="AS39" s="49">
        <f t="shared" si="21"/>
        <v>0</v>
      </c>
      <c r="AT39" s="47"/>
      <c r="AU39" s="48"/>
      <c r="AV39" s="48"/>
      <c r="AW39" s="49">
        <f t="shared" si="22"/>
        <v>0</v>
      </c>
      <c r="AX39" s="47"/>
      <c r="AY39" s="48"/>
      <c r="AZ39" s="48"/>
      <c r="BA39" s="385">
        <f t="shared" si="23"/>
        <v>0</v>
      </c>
      <c r="BB39" s="425"/>
      <c r="BC39" s="520"/>
      <c r="BD39" s="520"/>
      <c r="BE39" s="522"/>
    </row>
    <row r="40" spans="1:57" s="50" customFormat="1" ht="24.9" hidden="1" customHeight="1" x14ac:dyDescent="0.3">
      <c r="A40" s="10" t="s">
        <v>403</v>
      </c>
      <c r="B40" s="9" t="s">
        <v>402</v>
      </c>
      <c r="C40" s="47"/>
      <c r="D40" s="48"/>
      <c r="E40" s="48"/>
      <c r="F40" s="397">
        <v>0</v>
      </c>
      <c r="G40" s="397">
        <v>0</v>
      </c>
      <c r="H40" s="49">
        <f t="shared" si="12"/>
        <v>0</v>
      </c>
      <c r="I40" s="47">
        <v>0</v>
      </c>
      <c r="J40" s="519">
        <v>0</v>
      </c>
      <c r="K40" s="48"/>
      <c r="L40" s="48">
        <v>0</v>
      </c>
      <c r="M40" s="49">
        <f t="shared" si="13"/>
        <v>0</v>
      </c>
      <c r="N40" s="47"/>
      <c r="O40" s="48"/>
      <c r="P40" s="48"/>
      <c r="Q40" s="49">
        <f t="shared" si="14"/>
        <v>0</v>
      </c>
      <c r="R40" s="47"/>
      <c r="S40" s="48"/>
      <c r="T40" s="48"/>
      <c r="U40" s="49">
        <f t="shared" si="15"/>
        <v>0</v>
      </c>
      <c r="V40" s="47"/>
      <c r="W40" s="48"/>
      <c r="X40" s="48"/>
      <c r="Y40" s="49">
        <f t="shared" si="16"/>
        <v>0</v>
      </c>
      <c r="Z40" s="47"/>
      <c r="AA40" s="48"/>
      <c r="AB40" s="48"/>
      <c r="AC40" s="49">
        <f t="shared" si="17"/>
        <v>0</v>
      </c>
      <c r="AD40" s="47"/>
      <c r="AE40" s="48"/>
      <c r="AF40" s="48"/>
      <c r="AG40" s="49">
        <f t="shared" si="18"/>
        <v>0</v>
      </c>
      <c r="AH40" s="47"/>
      <c r="AI40" s="48"/>
      <c r="AJ40" s="48"/>
      <c r="AK40" s="49">
        <f t="shared" si="19"/>
        <v>0</v>
      </c>
      <c r="AL40" s="47"/>
      <c r="AM40" s="48"/>
      <c r="AN40" s="48"/>
      <c r="AO40" s="49">
        <f t="shared" si="20"/>
        <v>0</v>
      </c>
      <c r="AP40" s="47"/>
      <c r="AQ40" s="48"/>
      <c r="AR40" s="48"/>
      <c r="AS40" s="49">
        <f t="shared" si="21"/>
        <v>0</v>
      </c>
      <c r="AT40" s="47"/>
      <c r="AU40" s="48"/>
      <c r="AV40" s="48"/>
      <c r="AW40" s="49">
        <f t="shared" si="22"/>
        <v>0</v>
      </c>
      <c r="AX40" s="47"/>
      <c r="AY40" s="48"/>
      <c r="AZ40" s="48"/>
      <c r="BA40" s="385">
        <f t="shared" si="23"/>
        <v>0</v>
      </c>
      <c r="BB40" s="425"/>
      <c r="BC40" s="520"/>
      <c r="BD40" s="520"/>
      <c r="BE40" s="522"/>
    </row>
    <row r="41" spans="1:57" s="50" customFormat="1" ht="24.9" customHeight="1" x14ac:dyDescent="0.3">
      <c r="A41" s="10" t="s">
        <v>401</v>
      </c>
      <c r="B41" s="9" t="s">
        <v>400</v>
      </c>
      <c r="C41" s="47">
        <v>1140000</v>
      </c>
      <c r="D41" s="48"/>
      <c r="E41" s="48"/>
      <c r="F41" s="397">
        <v>0</v>
      </c>
      <c r="G41" s="397">
        <v>0</v>
      </c>
      <c r="H41" s="49">
        <f t="shared" si="12"/>
        <v>1140000</v>
      </c>
      <c r="I41" s="47">
        <v>0</v>
      </c>
      <c r="J41" s="519">
        <v>0</v>
      </c>
      <c r="K41" s="48"/>
      <c r="L41" s="48">
        <v>0</v>
      </c>
      <c r="M41" s="49">
        <f t="shared" si="13"/>
        <v>1140000</v>
      </c>
      <c r="N41" s="47"/>
      <c r="O41" s="48"/>
      <c r="P41" s="48"/>
      <c r="Q41" s="49">
        <f t="shared" si="14"/>
        <v>1140000</v>
      </c>
      <c r="R41" s="47"/>
      <c r="S41" s="48"/>
      <c r="T41" s="48"/>
      <c r="U41" s="49">
        <f t="shared" si="15"/>
        <v>1140000</v>
      </c>
      <c r="V41" s="47"/>
      <c r="W41" s="48"/>
      <c r="X41" s="48"/>
      <c r="Y41" s="49">
        <f t="shared" si="16"/>
        <v>1140000</v>
      </c>
      <c r="Z41" s="47"/>
      <c r="AA41" s="48"/>
      <c r="AB41" s="48"/>
      <c r="AC41" s="49">
        <f t="shared" si="17"/>
        <v>1140000</v>
      </c>
      <c r="AD41" s="47"/>
      <c r="AE41" s="48"/>
      <c r="AF41" s="48"/>
      <c r="AG41" s="49">
        <f t="shared" si="18"/>
        <v>1140000</v>
      </c>
      <c r="AH41" s="47"/>
      <c r="AI41" s="48"/>
      <c r="AJ41" s="48"/>
      <c r="AK41" s="49">
        <f t="shared" si="19"/>
        <v>1140000</v>
      </c>
      <c r="AL41" s="47"/>
      <c r="AM41" s="48"/>
      <c r="AN41" s="48"/>
      <c r="AO41" s="49">
        <f t="shared" si="20"/>
        <v>1140000</v>
      </c>
      <c r="AP41" s="47"/>
      <c r="AQ41" s="48"/>
      <c r="AR41" s="48"/>
      <c r="AS41" s="49">
        <f t="shared" si="21"/>
        <v>1140000</v>
      </c>
      <c r="AT41" s="47"/>
      <c r="AU41" s="48"/>
      <c r="AV41" s="48"/>
      <c r="AW41" s="49">
        <f t="shared" si="22"/>
        <v>1140000</v>
      </c>
      <c r="AX41" s="47"/>
      <c r="AY41" s="48"/>
      <c r="AZ41" s="48"/>
      <c r="BA41" s="385">
        <f t="shared" si="23"/>
        <v>1140000</v>
      </c>
      <c r="BB41" s="425">
        <v>0</v>
      </c>
      <c r="BC41" s="520">
        <v>0</v>
      </c>
      <c r="BD41" s="520">
        <v>0</v>
      </c>
      <c r="BE41" s="522">
        <v>1140000</v>
      </c>
    </row>
    <row r="42" spans="1:57" s="50" customFormat="1" ht="24.9" hidden="1" customHeight="1" x14ac:dyDescent="0.3">
      <c r="A42" s="26" t="s">
        <v>399</v>
      </c>
      <c r="B42" s="9" t="s">
        <v>398</v>
      </c>
      <c r="C42" s="47"/>
      <c r="D42" s="48"/>
      <c r="E42" s="48"/>
      <c r="F42" s="397">
        <v>0</v>
      </c>
      <c r="G42" s="397">
        <v>0</v>
      </c>
      <c r="H42" s="49">
        <f t="shared" si="12"/>
        <v>0</v>
      </c>
      <c r="I42" s="47"/>
      <c r="J42" s="519">
        <v>0</v>
      </c>
      <c r="K42" s="48"/>
      <c r="L42" s="48">
        <v>0</v>
      </c>
      <c r="M42" s="49">
        <f t="shared" si="13"/>
        <v>0</v>
      </c>
      <c r="N42" s="47"/>
      <c r="O42" s="48"/>
      <c r="P42" s="48"/>
      <c r="Q42" s="49">
        <f t="shared" si="14"/>
        <v>0</v>
      </c>
      <c r="R42" s="47"/>
      <c r="S42" s="48"/>
      <c r="T42" s="48"/>
      <c r="U42" s="49">
        <f t="shared" si="15"/>
        <v>0</v>
      </c>
      <c r="V42" s="47"/>
      <c r="W42" s="48"/>
      <c r="X42" s="48"/>
      <c r="Y42" s="49">
        <f t="shared" si="16"/>
        <v>0</v>
      </c>
      <c r="Z42" s="47"/>
      <c r="AA42" s="48"/>
      <c r="AB42" s="48"/>
      <c r="AC42" s="49">
        <f t="shared" si="17"/>
        <v>0</v>
      </c>
      <c r="AD42" s="47"/>
      <c r="AE42" s="48"/>
      <c r="AF42" s="48"/>
      <c r="AG42" s="49">
        <f t="shared" si="18"/>
        <v>0</v>
      </c>
      <c r="AH42" s="47"/>
      <c r="AI42" s="48"/>
      <c r="AJ42" s="48"/>
      <c r="AK42" s="49">
        <f t="shared" si="19"/>
        <v>0</v>
      </c>
      <c r="AL42" s="47"/>
      <c r="AM42" s="48"/>
      <c r="AN42" s="48"/>
      <c r="AO42" s="49">
        <f t="shared" si="20"/>
        <v>0</v>
      </c>
      <c r="AP42" s="47"/>
      <c r="AQ42" s="48"/>
      <c r="AR42" s="48"/>
      <c r="AS42" s="49">
        <f t="shared" si="21"/>
        <v>0</v>
      </c>
      <c r="AT42" s="47"/>
      <c r="AU42" s="48"/>
      <c r="AV42" s="48"/>
      <c r="AW42" s="49">
        <f t="shared" si="22"/>
        <v>0</v>
      </c>
      <c r="AX42" s="47"/>
      <c r="AY42" s="48"/>
      <c r="AZ42" s="48"/>
      <c r="BA42" s="385">
        <f t="shared" si="23"/>
        <v>0</v>
      </c>
      <c r="BB42" s="425"/>
      <c r="BC42" s="520"/>
      <c r="BD42" s="520"/>
      <c r="BE42" s="522"/>
    </row>
    <row r="43" spans="1:57" s="50" customFormat="1" ht="24.9" hidden="1" customHeight="1" x14ac:dyDescent="0.3">
      <c r="A43" s="25" t="s">
        <v>397</v>
      </c>
      <c r="B43" s="116" t="s">
        <v>396</v>
      </c>
      <c r="C43" s="47"/>
      <c r="D43" s="48"/>
      <c r="E43" s="48"/>
      <c r="F43" s="397">
        <v>0</v>
      </c>
      <c r="G43" s="397">
        <v>0</v>
      </c>
      <c r="H43" s="49">
        <f t="shared" si="12"/>
        <v>0</v>
      </c>
      <c r="I43" s="47"/>
      <c r="J43" s="519">
        <v>0</v>
      </c>
      <c r="K43" s="48"/>
      <c r="L43" s="48">
        <v>0</v>
      </c>
      <c r="M43" s="49">
        <f t="shared" si="13"/>
        <v>0</v>
      </c>
      <c r="N43" s="47"/>
      <c r="O43" s="48"/>
      <c r="P43" s="48"/>
      <c r="Q43" s="49">
        <f t="shared" si="14"/>
        <v>0</v>
      </c>
      <c r="R43" s="47"/>
      <c r="S43" s="48"/>
      <c r="T43" s="48"/>
      <c r="U43" s="49">
        <f t="shared" si="15"/>
        <v>0</v>
      </c>
      <c r="V43" s="47"/>
      <c r="W43" s="48"/>
      <c r="X43" s="48"/>
      <c r="Y43" s="49">
        <f t="shared" si="16"/>
        <v>0</v>
      </c>
      <c r="Z43" s="47"/>
      <c r="AA43" s="48"/>
      <c r="AB43" s="48"/>
      <c r="AC43" s="49">
        <f t="shared" si="17"/>
        <v>0</v>
      </c>
      <c r="AD43" s="47"/>
      <c r="AE43" s="48"/>
      <c r="AF43" s="48"/>
      <c r="AG43" s="49">
        <f t="shared" si="18"/>
        <v>0</v>
      </c>
      <c r="AH43" s="47"/>
      <c r="AI43" s="48"/>
      <c r="AJ43" s="48"/>
      <c r="AK43" s="49">
        <f t="shared" si="19"/>
        <v>0</v>
      </c>
      <c r="AL43" s="47"/>
      <c r="AM43" s="48"/>
      <c r="AN43" s="48"/>
      <c r="AO43" s="49">
        <f t="shared" si="20"/>
        <v>0</v>
      </c>
      <c r="AP43" s="47"/>
      <c r="AQ43" s="48"/>
      <c r="AR43" s="48"/>
      <c r="AS43" s="49">
        <f t="shared" si="21"/>
        <v>0</v>
      </c>
      <c r="AT43" s="47"/>
      <c r="AU43" s="48"/>
      <c r="AV43" s="48"/>
      <c r="AW43" s="49">
        <f t="shared" si="22"/>
        <v>0</v>
      </c>
      <c r="AX43" s="47"/>
      <c r="AY43" s="48"/>
      <c r="AZ43" s="48"/>
      <c r="BA43" s="385">
        <f t="shared" si="23"/>
        <v>0</v>
      </c>
      <c r="BB43" s="425"/>
      <c r="BC43" s="520"/>
      <c r="BD43" s="520"/>
      <c r="BE43" s="522"/>
    </row>
    <row r="44" spans="1:57" s="50" customFormat="1" ht="24.9" customHeight="1" x14ac:dyDescent="0.3">
      <c r="A44" s="25" t="s">
        <v>399</v>
      </c>
      <c r="B44" s="116" t="s">
        <v>398</v>
      </c>
      <c r="C44" s="47">
        <v>0</v>
      </c>
      <c r="D44" s="48"/>
      <c r="E44" s="48"/>
      <c r="F44" s="397">
        <v>0</v>
      </c>
      <c r="G44" s="397">
        <v>0</v>
      </c>
      <c r="H44" s="49">
        <v>0</v>
      </c>
      <c r="I44" s="540">
        <v>0</v>
      </c>
      <c r="J44" s="541">
        <v>0</v>
      </c>
      <c r="K44" s="541">
        <v>0</v>
      </c>
      <c r="L44" s="541">
        <v>0</v>
      </c>
      <c r="M44" s="542">
        <v>0</v>
      </c>
      <c r="N44" s="47"/>
      <c r="O44" s="48"/>
      <c r="P44" s="48"/>
      <c r="Q44" s="49"/>
      <c r="R44" s="47"/>
      <c r="S44" s="48"/>
      <c r="T44" s="48"/>
      <c r="U44" s="49"/>
      <c r="V44" s="47"/>
      <c r="W44" s="48"/>
      <c r="X44" s="48"/>
      <c r="Y44" s="49"/>
      <c r="Z44" s="47"/>
      <c r="AA44" s="48"/>
      <c r="AB44" s="48"/>
      <c r="AC44" s="49"/>
      <c r="AD44" s="47"/>
      <c r="AE44" s="48"/>
      <c r="AF44" s="48"/>
      <c r="AG44" s="49"/>
      <c r="AH44" s="47"/>
      <c r="AI44" s="48"/>
      <c r="AJ44" s="48"/>
      <c r="AK44" s="49"/>
      <c r="AL44" s="47"/>
      <c r="AM44" s="48"/>
      <c r="AN44" s="48"/>
      <c r="AO44" s="49"/>
      <c r="AP44" s="47"/>
      <c r="AQ44" s="48"/>
      <c r="AR44" s="48"/>
      <c r="AS44" s="49"/>
      <c r="AT44" s="47"/>
      <c r="AU44" s="48"/>
      <c r="AV44" s="48"/>
      <c r="AW44" s="49"/>
      <c r="AX44" s="47"/>
      <c r="AY44" s="48"/>
      <c r="AZ44" s="48"/>
      <c r="BA44" s="385"/>
      <c r="BB44" s="425">
        <v>10880</v>
      </c>
      <c r="BC44" s="520">
        <v>0</v>
      </c>
      <c r="BD44" s="520">
        <v>0</v>
      </c>
      <c r="BE44" s="522">
        <v>10880</v>
      </c>
    </row>
    <row r="45" spans="1:57" s="50" customFormat="1" ht="24.9" customHeight="1" x14ac:dyDescent="0.3">
      <c r="A45" s="25" t="s">
        <v>397</v>
      </c>
      <c r="B45" s="116" t="s">
        <v>396</v>
      </c>
      <c r="C45" s="47">
        <v>0</v>
      </c>
      <c r="D45" s="48"/>
      <c r="E45" s="48"/>
      <c r="F45" s="397">
        <v>0</v>
      </c>
      <c r="G45" s="397">
        <v>0</v>
      </c>
      <c r="H45" s="49">
        <v>0</v>
      </c>
      <c r="I45" s="540">
        <v>0</v>
      </c>
      <c r="J45" s="541">
        <v>0</v>
      </c>
      <c r="K45" s="541">
        <v>0</v>
      </c>
      <c r="L45" s="541">
        <v>0</v>
      </c>
      <c r="M45" s="542">
        <v>0</v>
      </c>
      <c r="N45" s="47"/>
      <c r="O45" s="48"/>
      <c r="P45" s="48"/>
      <c r="Q45" s="49"/>
      <c r="R45" s="47"/>
      <c r="S45" s="48"/>
      <c r="T45" s="48"/>
      <c r="U45" s="49"/>
      <c r="V45" s="47"/>
      <c r="W45" s="48"/>
      <c r="X45" s="48"/>
      <c r="Y45" s="49"/>
      <c r="Z45" s="47"/>
      <c r="AA45" s="48"/>
      <c r="AB45" s="48"/>
      <c r="AC45" s="49"/>
      <c r="AD45" s="47"/>
      <c r="AE45" s="48"/>
      <c r="AF45" s="48"/>
      <c r="AG45" s="49"/>
      <c r="AH45" s="47"/>
      <c r="AI45" s="48"/>
      <c r="AJ45" s="48"/>
      <c r="AK45" s="49"/>
      <c r="AL45" s="47"/>
      <c r="AM45" s="48"/>
      <c r="AN45" s="48"/>
      <c r="AO45" s="49"/>
      <c r="AP45" s="47"/>
      <c r="AQ45" s="48"/>
      <c r="AR45" s="48"/>
      <c r="AS45" s="49"/>
      <c r="AT45" s="47"/>
      <c r="AU45" s="48"/>
      <c r="AV45" s="48"/>
      <c r="AW45" s="49"/>
      <c r="AX45" s="47"/>
      <c r="AY45" s="48"/>
      <c r="AZ45" s="48"/>
      <c r="BA45" s="385"/>
      <c r="BB45" s="425">
        <v>122042</v>
      </c>
      <c r="BC45" s="520">
        <v>0</v>
      </c>
      <c r="BD45" s="520">
        <v>0</v>
      </c>
      <c r="BE45" s="522">
        <v>122042</v>
      </c>
    </row>
    <row r="46" spans="1:57" s="50" customFormat="1" ht="24.9" customHeight="1" x14ac:dyDescent="0.3">
      <c r="A46" s="10" t="s">
        <v>395</v>
      </c>
      <c r="B46" s="9" t="s">
        <v>394</v>
      </c>
      <c r="C46" s="47">
        <v>2825000</v>
      </c>
      <c r="D46" s="48"/>
      <c r="E46" s="48"/>
      <c r="F46" s="397">
        <v>0</v>
      </c>
      <c r="G46" s="397">
        <v>0</v>
      </c>
      <c r="H46" s="49">
        <f t="shared" si="12"/>
        <v>2825000</v>
      </c>
      <c r="I46" s="47">
        <v>-559850</v>
      </c>
      <c r="J46" s="519">
        <v>0</v>
      </c>
      <c r="K46" s="48"/>
      <c r="L46" s="48">
        <v>0</v>
      </c>
      <c r="M46" s="49">
        <f t="shared" si="13"/>
        <v>2265150</v>
      </c>
      <c r="N46" s="47"/>
      <c r="O46" s="48"/>
      <c r="P46" s="48"/>
      <c r="Q46" s="49">
        <f t="shared" si="14"/>
        <v>2265150</v>
      </c>
      <c r="R46" s="47"/>
      <c r="S46" s="48"/>
      <c r="T46" s="48"/>
      <c r="U46" s="49">
        <f t="shared" si="15"/>
        <v>2265150</v>
      </c>
      <c r="V46" s="47"/>
      <c r="W46" s="48"/>
      <c r="X46" s="48"/>
      <c r="Y46" s="49">
        <f t="shared" si="16"/>
        <v>2265150</v>
      </c>
      <c r="Z46" s="47"/>
      <c r="AA46" s="48"/>
      <c r="AB46" s="48"/>
      <c r="AC46" s="49">
        <f t="shared" si="17"/>
        <v>2265150</v>
      </c>
      <c r="AD46" s="47"/>
      <c r="AE46" s="48"/>
      <c r="AF46" s="48"/>
      <c r="AG46" s="49">
        <f t="shared" si="18"/>
        <v>2265150</v>
      </c>
      <c r="AH46" s="47"/>
      <c r="AI46" s="48"/>
      <c r="AJ46" s="48"/>
      <c r="AK46" s="49">
        <f t="shared" si="19"/>
        <v>2265150</v>
      </c>
      <c r="AL46" s="47"/>
      <c r="AM46" s="48"/>
      <c r="AN46" s="48"/>
      <c r="AO46" s="49">
        <f t="shared" si="20"/>
        <v>2265150</v>
      </c>
      <c r="AP46" s="47"/>
      <c r="AQ46" s="48"/>
      <c r="AR46" s="48"/>
      <c r="AS46" s="49">
        <f t="shared" si="21"/>
        <v>2265150</v>
      </c>
      <c r="AT46" s="47"/>
      <c r="AU46" s="48"/>
      <c r="AV46" s="48"/>
      <c r="AW46" s="49">
        <f t="shared" si="22"/>
        <v>2265150</v>
      </c>
      <c r="AX46" s="47"/>
      <c r="AY46" s="48"/>
      <c r="AZ46" s="48"/>
      <c r="BA46" s="385">
        <f t="shared" si="23"/>
        <v>2265150</v>
      </c>
      <c r="BB46" s="425">
        <f>BE46-M46</f>
        <v>-540442</v>
      </c>
      <c r="BC46" s="520">
        <v>0</v>
      </c>
      <c r="BD46" s="520">
        <v>0</v>
      </c>
      <c r="BE46" s="522">
        <v>1724708</v>
      </c>
    </row>
    <row r="47" spans="1:57" s="55" customFormat="1" ht="24.9" customHeight="1" x14ac:dyDescent="0.3">
      <c r="A47" s="8" t="s">
        <v>393</v>
      </c>
      <c r="B47" s="7" t="s">
        <v>392</v>
      </c>
      <c r="C47" s="52">
        <f>SUM(C38:C46)</f>
        <v>7700000</v>
      </c>
      <c r="D47" s="53">
        <f>SUM(D38:D46)</f>
        <v>0</v>
      </c>
      <c r="E47" s="53">
        <f>SUM(E38:E46)</f>
        <v>0</v>
      </c>
      <c r="F47" s="426">
        <v>0</v>
      </c>
      <c r="G47" s="426">
        <v>0</v>
      </c>
      <c r="H47" s="54">
        <f>IF((SUM(C47:E47))=(SUM(H38:H46)),SUM(H38:H46),"HIBA!")</f>
        <v>7700000</v>
      </c>
      <c r="I47" s="52">
        <f>SUM(I38:I46)</f>
        <v>-559850</v>
      </c>
      <c r="J47" s="525">
        <v>0</v>
      </c>
      <c r="K47" s="53">
        <f>SUM(K38:K46)</f>
        <v>0</v>
      </c>
      <c r="L47" s="526">
        <v>0</v>
      </c>
      <c r="M47" s="54">
        <f>IF((SUM(H47:L47))=(SUM(M38:M46)),SUM(M38:M46),"HIBA!")</f>
        <v>7140150</v>
      </c>
      <c r="N47" s="52">
        <f>SUM(N38:N46)</f>
        <v>0</v>
      </c>
      <c r="O47" s="53">
        <f>SUM(O38:O46)</f>
        <v>0</v>
      </c>
      <c r="P47" s="53">
        <f>SUM(P38:P46)</f>
        <v>0</v>
      </c>
      <c r="Q47" s="54">
        <f>IF((SUM(M47:P47))=(SUM(Q38:Q46)),SUM(Q38:Q46),"HIBA!")</f>
        <v>7140150</v>
      </c>
      <c r="R47" s="52">
        <f>SUM(R38:R46)</f>
        <v>0</v>
      </c>
      <c r="S47" s="53">
        <f>SUM(S38:S46)</f>
        <v>0</v>
      </c>
      <c r="T47" s="53">
        <f>SUM(T38:T46)</f>
        <v>0</v>
      </c>
      <c r="U47" s="54">
        <f>IF((SUM(Q47:T47))=(SUM(U38:U46)),SUM(U38:U46),"HIBA!")</f>
        <v>7140150</v>
      </c>
      <c r="V47" s="52">
        <f>SUM(V38:V46)</f>
        <v>0</v>
      </c>
      <c r="W47" s="53">
        <f>SUM(W38:W46)</f>
        <v>0</v>
      </c>
      <c r="X47" s="53">
        <f>SUM(X38:X46)</f>
        <v>0</v>
      </c>
      <c r="Y47" s="54">
        <f>IF((SUM(U47:X47))=(SUM(Y38:Y46)),SUM(Y38:Y46),"HIBA!")</f>
        <v>7140150</v>
      </c>
      <c r="Z47" s="52">
        <f>SUM(Z38:Z46)</f>
        <v>0</v>
      </c>
      <c r="AA47" s="53">
        <f>SUM(AA38:AA46)</f>
        <v>0</v>
      </c>
      <c r="AB47" s="53">
        <f>SUM(AB38:AB46)</f>
        <v>0</v>
      </c>
      <c r="AC47" s="54">
        <f>IF((SUM(Y47:AB47))=(SUM(AC38:AC46)),SUM(AC38:AC46),"HIBA!")</f>
        <v>7140150</v>
      </c>
      <c r="AD47" s="52">
        <f>SUM(AD38:AD46)</f>
        <v>0</v>
      </c>
      <c r="AE47" s="53">
        <f>SUM(AE38:AE46)</f>
        <v>0</v>
      </c>
      <c r="AF47" s="53">
        <f>SUM(AF38:AF46)</f>
        <v>0</v>
      </c>
      <c r="AG47" s="54">
        <f>IF((SUM(AC47:AF47))=(SUM(AG38:AG46)),SUM(AG38:AG46),"HIBA!")</f>
        <v>7140150</v>
      </c>
      <c r="AH47" s="52">
        <f>SUM(AH38:AH46)</f>
        <v>0</v>
      </c>
      <c r="AI47" s="53">
        <f>SUM(AI38:AI46)</f>
        <v>0</v>
      </c>
      <c r="AJ47" s="53">
        <f>SUM(AJ38:AJ46)</f>
        <v>0</v>
      </c>
      <c r="AK47" s="54">
        <f>IF((SUM(AG47:AJ47))=(SUM(AK38:AK46)),SUM(AK38:AK46),"HIBA!")</f>
        <v>7140150</v>
      </c>
      <c r="AL47" s="52">
        <f>SUM(AL38:AL46)</f>
        <v>0</v>
      </c>
      <c r="AM47" s="53">
        <f>SUM(AM38:AM46)</f>
        <v>0</v>
      </c>
      <c r="AN47" s="53">
        <f>SUM(AN38:AN46)</f>
        <v>0</v>
      </c>
      <c r="AO47" s="54">
        <f>IF((SUM(AK47:AN47))=(SUM(AO38:AO46)),SUM(AO38:AO46),"HIBA!")</f>
        <v>7140150</v>
      </c>
      <c r="AP47" s="52">
        <f>SUM(AP38:AP46)</f>
        <v>0</v>
      </c>
      <c r="AQ47" s="53">
        <f>SUM(AQ38:AQ46)</f>
        <v>0</v>
      </c>
      <c r="AR47" s="53">
        <f>SUM(AR38:AR46)</f>
        <v>0</v>
      </c>
      <c r="AS47" s="54">
        <f>IF((SUM(AO47:AR47))=(SUM(AS38:AS46)),SUM(AS38:AS46),"HIBA!")</f>
        <v>7140150</v>
      </c>
      <c r="AT47" s="52">
        <f>SUM(AT38:AT46)</f>
        <v>0</v>
      </c>
      <c r="AU47" s="53">
        <f>SUM(AU38:AU46)</f>
        <v>0</v>
      </c>
      <c r="AV47" s="53">
        <f>SUM(AV38:AV46)</f>
        <v>0</v>
      </c>
      <c r="AW47" s="54">
        <f>IF((SUM(AS47:AV47))=(SUM(AW38:AW46)),SUM(AW38:AW46),"HIBA!")</f>
        <v>7140150</v>
      </c>
      <c r="AX47" s="52">
        <f>SUM(AX38:AX46)</f>
        <v>0</v>
      </c>
      <c r="AY47" s="53">
        <f>SUM(AY38:AY46)</f>
        <v>0</v>
      </c>
      <c r="AZ47" s="53">
        <f>SUM(AZ38:AZ46)</f>
        <v>0</v>
      </c>
      <c r="BA47" s="386">
        <f>IF((SUM(AW47:AZ47))=(SUM(BA38:BA46)),SUM(BA38:BA46),"HIBA!")</f>
        <v>7140150</v>
      </c>
      <c r="BB47" s="527">
        <f>SUM(BB38:BB46)</f>
        <v>-407520</v>
      </c>
      <c r="BC47" s="528">
        <v>0</v>
      </c>
      <c r="BD47" s="528">
        <v>0</v>
      </c>
      <c r="BE47" s="529">
        <f>SUM(BE38:BE46)</f>
        <v>6732630</v>
      </c>
    </row>
    <row r="48" spans="1:57" s="50" customFormat="1" ht="24.9" customHeight="1" x14ac:dyDescent="0.3">
      <c r="A48" s="10" t="s">
        <v>391</v>
      </c>
      <c r="B48" s="9" t="s">
        <v>390</v>
      </c>
      <c r="C48" s="47">
        <v>25000</v>
      </c>
      <c r="D48" s="48"/>
      <c r="E48" s="48"/>
      <c r="F48" s="397">
        <v>0</v>
      </c>
      <c r="G48" s="397">
        <v>0</v>
      </c>
      <c r="H48" s="49">
        <f>SUM(C48:E48)</f>
        <v>25000</v>
      </c>
      <c r="I48" s="47">
        <v>0</v>
      </c>
      <c r="J48" s="519">
        <v>0</v>
      </c>
      <c r="K48" s="48"/>
      <c r="L48" s="48">
        <v>0</v>
      </c>
      <c r="M48" s="49">
        <f>SUM(H48:L48)</f>
        <v>25000</v>
      </c>
      <c r="N48" s="47"/>
      <c r="O48" s="48"/>
      <c r="P48" s="48"/>
      <c r="Q48" s="49">
        <f>SUM(M48:P48)</f>
        <v>25000</v>
      </c>
      <c r="R48" s="47"/>
      <c r="S48" s="48"/>
      <c r="T48" s="48"/>
      <c r="U48" s="49">
        <f>SUM(Q48:T48)</f>
        <v>25000</v>
      </c>
      <c r="V48" s="47"/>
      <c r="W48" s="48"/>
      <c r="X48" s="48"/>
      <c r="Y48" s="49">
        <f>SUM(U48:X48)</f>
        <v>25000</v>
      </c>
      <c r="Z48" s="47"/>
      <c r="AA48" s="48"/>
      <c r="AB48" s="48"/>
      <c r="AC48" s="49">
        <f>SUM(Y48:AB48)</f>
        <v>25000</v>
      </c>
      <c r="AD48" s="47"/>
      <c r="AE48" s="48"/>
      <c r="AF48" s="48"/>
      <c r="AG48" s="49">
        <f>SUM(AC48:AF48)</f>
        <v>25000</v>
      </c>
      <c r="AH48" s="47"/>
      <c r="AI48" s="48"/>
      <c r="AJ48" s="48"/>
      <c r="AK48" s="49">
        <f>SUM(AG48:AJ48)</f>
        <v>25000</v>
      </c>
      <c r="AL48" s="47"/>
      <c r="AM48" s="48"/>
      <c r="AN48" s="48"/>
      <c r="AO48" s="49">
        <f>SUM(AK48:AN48)</f>
        <v>25000</v>
      </c>
      <c r="AP48" s="47"/>
      <c r="AQ48" s="48"/>
      <c r="AR48" s="48"/>
      <c r="AS48" s="49">
        <f>SUM(AO48:AR48)</f>
        <v>25000</v>
      </c>
      <c r="AT48" s="47"/>
      <c r="AU48" s="48"/>
      <c r="AV48" s="48"/>
      <c r="AW48" s="49">
        <f>SUM(AS48:AV48)</f>
        <v>25000</v>
      </c>
      <c r="AX48" s="47"/>
      <c r="AY48" s="48"/>
      <c r="AZ48" s="48"/>
      <c r="BA48" s="385">
        <f>SUM(AW48:AZ48)</f>
        <v>25000</v>
      </c>
      <c r="BB48" s="425">
        <v>0</v>
      </c>
      <c r="BC48" s="520">
        <v>0</v>
      </c>
      <c r="BD48" s="520">
        <v>0</v>
      </c>
      <c r="BE48" s="522">
        <v>25000</v>
      </c>
    </row>
    <row r="49" spans="1:57" s="50" customFormat="1" ht="24.9" hidden="1" customHeight="1" x14ac:dyDescent="0.3">
      <c r="A49" s="10" t="s">
        <v>389</v>
      </c>
      <c r="B49" s="9" t="s">
        <v>388</v>
      </c>
      <c r="C49" s="47">
        <v>0</v>
      </c>
      <c r="D49" s="48"/>
      <c r="E49" s="48"/>
      <c r="F49" s="397">
        <v>0</v>
      </c>
      <c r="G49" s="397">
        <v>0</v>
      </c>
      <c r="H49" s="49">
        <f>SUM(C49:E49)</f>
        <v>0</v>
      </c>
      <c r="I49" s="47">
        <v>0</v>
      </c>
      <c r="J49" s="519">
        <v>0</v>
      </c>
      <c r="K49" s="48"/>
      <c r="L49" s="48">
        <v>0</v>
      </c>
      <c r="M49" s="49">
        <f>SUM(H49:L49)</f>
        <v>0</v>
      </c>
      <c r="N49" s="47"/>
      <c r="O49" s="48"/>
      <c r="P49" s="48"/>
      <c r="Q49" s="49">
        <f>SUM(M49:P49)</f>
        <v>0</v>
      </c>
      <c r="R49" s="47"/>
      <c r="S49" s="48"/>
      <c r="T49" s="48"/>
      <c r="U49" s="49">
        <f>SUM(Q49:T49)</f>
        <v>0</v>
      </c>
      <c r="V49" s="47"/>
      <c r="W49" s="48"/>
      <c r="X49" s="48"/>
      <c r="Y49" s="49">
        <f>SUM(U49:X49)</f>
        <v>0</v>
      </c>
      <c r="Z49" s="47"/>
      <c r="AA49" s="48"/>
      <c r="AB49" s="48"/>
      <c r="AC49" s="49">
        <f>SUM(Y49:AB49)</f>
        <v>0</v>
      </c>
      <c r="AD49" s="47"/>
      <c r="AE49" s="48"/>
      <c r="AF49" s="48"/>
      <c r="AG49" s="49">
        <f>SUM(AC49:AF49)</f>
        <v>0</v>
      </c>
      <c r="AH49" s="47"/>
      <c r="AI49" s="48"/>
      <c r="AJ49" s="48"/>
      <c r="AK49" s="49">
        <f>SUM(AG49:AJ49)</f>
        <v>0</v>
      </c>
      <c r="AL49" s="47"/>
      <c r="AM49" s="48"/>
      <c r="AN49" s="48"/>
      <c r="AO49" s="49">
        <f>SUM(AK49:AN49)</f>
        <v>0</v>
      </c>
      <c r="AP49" s="47"/>
      <c r="AQ49" s="48"/>
      <c r="AR49" s="48"/>
      <c r="AS49" s="49">
        <f>SUM(AO49:AR49)</f>
        <v>0</v>
      </c>
      <c r="AT49" s="47"/>
      <c r="AU49" s="48"/>
      <c r="AV49" s="48"/>
      <c r="AW49" s="49">
        <f>SUM(AS49:AV49)</f>
        <v>0</v>
      </c>
      <c r="AX49" s="47"/>
      <c r="AY49" s="48"/>
      <c r="AZ49" s="48"/>
      <c r="BA49" s="385">
        <f>SUM(AW49:AZ49)</f>
        <v>0</v>
      </c>
      <c r="BB49" s="425"/>
      <c r="BC49" s="520"/>
      <c r="BD49" s="520"/>
      <c r="BE49" s="522"/>
    </row>
    <row r="50" spans="1:57" s="55" customFormat="1" ht="24.9" customHeight="1" x14ac:dyDescent="0.3">
      <c r="A50" s="8" t="s">
        <v>387</v>
      </c>
      <c r="B50" s="7" t="s">
        <v>386</v>
      </c>
      <c r="C50" s="52">
        <f>SUM(C48:C49)</f>
        <v>25000</v>
      </c>
      <c r="D50" s="53">
        <f>SUM(D48:D49)</f>
        <v>0</v>
      </c>
      <c r="E50" s="53">
        <f>SUM(E48:E49)</f>
        <v>0</v>
      </c>
      <c r="F50" s="426">
        <v>0</v>
      </c>
      <c r="G50" s="426">
        <v>0</v>
      </c>
      <c r="H50" s="54">
        <f>IF((SUM(C50:E50))=(SUM(H48:H49)),SUM(H48:H49),"HIBA!")</f>
        <v>25000</v>
      </c>
      <c r="I50" s="52">
        <f>SUM(I48:I49)</f>
        <v>0</v>
      </c>
      <c r="J50" s="525">
        <v>0</v>
      </c>
      <c r="K50" s="53">
        <f>SUM(K48:K49)</f>
        <v>0</v>
      </c>
      <c r="L50" s="526">
        <v>0</v>
      </c>
      <c r="M50" s="54">
        <f>IF((SUM(H50:L50))=(SUM(M48:M49)),SUM(M48:M49),"HIBA!")</f>
        <v>25000</v>
      </c>
      <c r="N50" s="52">
        <f>SUM(N48:N49)</f>
        <v>0</v>
      </c>
      <c r="O50" s="53">
        <f>SUM(O48:O49)</f>
        <v>0</v>
      </c>
      <c r="P50" s="53">
        <f>SUM(P48:P49)</f>
        <v>0</v>
      </c>
      <c r="Q50" s="54">
        <f>IF((SUM(M50:P50))=(SUM(Q48:Q49)),SUM(Q48:Q49),"HIBA!")</f>
        <v>25000</v>
      </c>
      <c r="R50" s="52">
        <f>SUM(R48:R49)</f>
        <v>0</v>
      </c>
      <c r="S50" s="53">
        <f>SUM(S48:S49)</f>
        <v>0</v>
      </c>
      <c r="T50" s="53">
        <f>SUM(T48:T49)</f>
        <v>0</v>
      </c>
      <c r="U50" s="54">
        <f>IF((SUM(Q50:T50))=(SUM(U48:U49)),SUM(U48:U49),"HIBA!")</f>
        <v>25000</v>
      </c>
      <c r="V50" s="52">
        <f>SUM(V48:V49)</f>
        <v>0</v>
      </c>
      <c r="W50" s="53">
        <f>SUM(W48:W49)</f>
        <v>0</v>
      </c>
      <c r="X50" s="53">
        <f>SUM(X48:X49)</f>
        <v>0</v>
      </c>
      <c r="Y50" s="54">
        <f>IF((SUM(U50:X50))=(SUM(Y48:Y49)),SUM(Y48:Y49),"HIBA!")</f>
        <v>25000</v>
      </c>
      <c r="Z50" s="52">
        <f>SUM(Z48:Z49)</f>
        <v>0</v>
      </c>
      <c r="AA50" s="53">
        <f>SUM(AA48:AA49)</f>
        <v>0</v>
      </c>
      <c r="AB50" s="53">
        <f>SUM(AB48:AB49)</f>
        <v>0</v>
      </c>
      <c r="AC50" s="54">
        <f>IF((SUM(Y50:AB50))=(SUM(AC48:AC49)),SUM(AC48:AC49),"HIBA!")</f>
        <v>25000</v>
      </c>
      <c r="AD50" s="52">
        <f>SUM(AD48:AD49)</f>
        <v>0</v>
      </c>
      <c r="AE50" s="53">
        <f>SUM(AE48:AE49)</f>
        <v>0</v>
      </c>
      <c r="AF50" s="53">
        <f>SUM(AF48:AF49)</f>
        <v>0</v>
      </c>
      <c r="AG50" s="54">
        <f>IF((SUM(AC50:AF50))=(SUM(AG48:AG49)),SUM(AG48:AG49),"HIBA!")</f>
        <v>25000</v>
      </c>
      <c r="AH50" s="52">
        <f>SUM(AH48:AH49)</f>
        <v>0</v>
      </c>
      <c r="AI50" s="53">
        <f>SUM(AI48:AI49)</f>
        <v>0</v>
      </c>
      <c r="AJ50" s="53">
        <f>SUM(AJ48:AJ49)</f>
        <v>0</v>
      </c>
      <c r="AK50" s="54">
        <f>IF((SUM(AG50:AJ50))=(SUM(AK48:AK49)),SUM(AK48:AK49),"HIBA!")</f>
        <v>25000</v>
      </c>
      <c r="AL50" s="52">
        <f>SUM(AL48:AL49)</f>
        <v>0</v>
      </c>
      <c r="AM50" s="53">
        <f>SUM(AM48:AM49)</f>
        <v>0</v>
      </c>
      <c r="AN50" s="53">
        <f>SUM(AN48:AN49)</f>
        <v>0</v>
      </c>
      <c r="AO50" s="54">
        <f>IF((SUM(AK50:AN50))=(SUM(AO48:AO49)),SUM(AO48:AO49),"HIBA!")</f>
        <v>25000</v>
      </c>
      <c r="AP50" s="52">
        <f>SUM(AP48:AP49)</f>
        <v>0</v>
      </c>
      <c r="AQ50" s="53">
        <f>SUM(AQ48:AQ49)</f>
        <v>0</v>
      </c>
      <c r="AR50" s="53">
        <f>SUM(AR48:AR49)</f>
        <v>0</v>
      </c>
      <c r="AS50" s="54">
        <f>IF((SUM(AO50:AR50))=(SUM(AS48:AS49)),SUM(AS48:AS49),"HIBA!")</f>
        <v>25000</v>
      </c>
      <c r="AT50" s="52">
        <f>SUM(AT48:AT49)</f>
        <v>0</v>
      </c>
      <c r="AU50" s="53">
        <f>SUM(AU48:AU49)</f>
        <v>0</v>
      </c>
      <c r="AV50" s="53">
        <f>SUM(AV48:AV49)</f>
        <v>0</v>
      </c>
      <c r="AW50" s="54">
        <f>IF((SUM(AS50:AV50))=(SUM(AW48:AW49)),SUM(AW48:AW49),"HIBA!")</f>
        <v>25000</v>
      </c>
      <c r="AX50" s="52">
        <f>SUM(AX48:AX49)</f>
        <v>0</v>
      </c>
      <c r="AY50" s="53">
        <f>SUM(AY48:AY49)</f>
        <v>0</v>
      </c>
      <c r="AZ50" s="53">
        <f>SUM(AZ48:AZ49)</f>
        <v>0</v>
      </c>
      <c r="BA50" s="386">
        <f>IF((SUM(AW50:AZ50))=(SUM(BA48:BA49)),SUM(BA48:BA49),"HIBA!")</f>
        <v>25000</v>
      </c>
      <c r="BB50" s="527">
        <f>SUM(BB48)</f>
        <v>0</v>
      </c>
      <c r="BC50" s="528">
        <v>0</v>
      </c>
      <c r="BD50" s="528">
        <v>0</v>
      </c>
      <c r="BE50" s="529">
        <f>SUM(BE48)</f>
        <v>25000</v>
      </c>
    </row>
    <row r="51" spans="1:57" s="50" customFormat="1" ht="24.9" customHeight="1" x14ac:dyDescent="0.3">
      <c r="A51" s="10" t="s">
        <v>385</v>
      </c>
      <c r="B51" s="9" t="s">
        <v>384</v>
      </c>
      <c r="C51" s="47">
        <v>6905410</v>
      </c>
      <c r="D51" s="48"/>
      <c r="E51" s="48"/>
      <c r="F51" s="397">
        <v>0</v>
      </c>
      <c r="G51" s="397">
        <v>0</v>
      </c>
      <c r="H51" s="49">
        <f>SUM(C51:E51)</f>
        <v>6905410</v>
      </c>
      <c r="I51" s="47">
        <v>0</v>
      </c>
      <c r="J51" s="519">
        <v>0</v>
      </c>
      <c r="K51" s="48"/>
      <c r="L51" s="48">
        <v>0</v>
      </c>
      <c r="M51" s="49">
        <f>SUM(H51:L51)</f>
        <v>6905410</v>
      </c>
      <c r="N51" s="47"/>
      <c r="O51" s="48"/>
      <c r="P51" s="48"/>
      <c r="Q51" s="49">
        <f>SUM(M51:P51)</f>
        <v>6905410</v>
      </c>
      <c r="R51" s="47"/>
      <c r="S51" s="48"/>
      <c r="T51" s="48"/>
      <c r="U51" s="49">
        <f>SUM(Q51:T51)</f>
        <v>6905410</v>
      </c>
      <c r="V51" s="47"/>
      <c r="W51" s="48"/>
      <c r="X51" s="48"/>
      <c r="Y51" s="49">
        <f>SUM(U51:X51)</f>
        <v>6905410</v>
      </c>
      <c r="Z51" s="47"/>
      <c r="AA51" s="48"/>
      <c r="AB51" s="48"/>
      <c r="AC51" s="49">
        <f>SUM(Y51:AB51)</f>
        <v>6905410</v>
      </c>
      <c r="AD51" s="47"/>
      <c r="AE51" s="48"/>
      <c r="AF51" s="48"/>
      <c r="AG51" s="49">
        <f>SUM(AC51:AF51)</f>
        <v>6905410</v>
      </c>
      <c r="AH51" s="47"/>
      <c r="AI51" s="48"/>
      <c r="AJ51" s="48"/>
      <c r="AK51" s="49">
        <f>SUM(AG51:AJ51)</f>
        <v>6905410</v>
      </c>
      <c r="AL51" s="47"/>
      <c r="AM51" s="48"/>
      <c r="AN51" s="48"/>
      <c r="AO51" s="49">
        <f>SUM(AK51:AN51)</f>
        <v>6905410</v>
      </c>
      <c r="AP51" s="47"/>
      <c r="AQ51" s="48"/>
      <c r="AR51" s="48"/>
      <c r="AS51" s="49">
        <f>SUM(AO51:AR51)</f>
        <v>6905410</v>
      </c>
      <c r="AT51" s="47"/>
      <c r="AU51" s="48"/>
      <c r="AV51" s="48"/>
      <c r="AW51" s="49">
        <f>SUM(AS51:AV51)</f>
        <v>6905410</v>
      </c>
      <c r="AX51" s="47"/>
      <c r="AY51" s="48"/>
      <c r="AZ51" s="48"/>
      <c r="BA51" s="385">
        <f>SUM(AW51:AZ51)</f>
        <v>6905410</v>
      </c>
      <c r="BB51" s="425">
        <f>BE51-M51</f>
        <v>-180000</v>
      </c>
      <c r="BC51" s="520">
        <v>0</v>
      </c>
      <c r="BD51" s="520">
        <v>0</v>
      </c>
      <c r="BE51" s="522">
        <v>6725410</v>
      </c>
    </row>
    <row r="52" spans="1:57" s="50" customFormat="1" ht="24.9" customHeight="1" x14ac:dyDescent="0.3">
      <c r="A52" s="10" t="s">
        <v>383</v>
      </c>
      <c r="B52" s="9" t="s">
        <v>382</v>
      </c>
      <c r="C52" s="47">
        <v>0</v>
      </c>
      <c r="D52" s="48"/>
      <c r="E52" s="48"/>
      <c r="F52" s="397">
        <v>0</v>
      </c>
      <c r="G52" s="397">
        <v>0</v>
      </c>
      <c r="H52" s="49">
        <f>SUM(C52:E52)</f>
        <v>0</v>
      </c>
      <c r="I52" s="47">
        <v>3500000</v>
      </c>
      <c r="J52" s="519">
        <v>0</v>
      </c>
      <c r="K52" s="48"/>
      <c r="L52" s="48">
        <v>0</v>
      </c>
      <c r="M52" s="49">
        <f>SUM(H52:L52)</f>
        <v>3500000</v>
      </c>
      <c r="N52" s="47"/>
      <c r="O52" s="48"/>
      <c r="P52" s="48"/>
      <c r="Q52" s="49">
        <f>SUM(M52:P52)</f>
        <v>3500000</v>
      </c>
      <c r="R52" s="47"/>
      <c r="S52" s="48"/>
      <c r="T52" s="48"/>
      <c r="U52" s="49">
        <f>SUM(Q52:T52)</f>
        <v>3500000</v>
      </c>
      <c r="V52" s="47"/>
      <c r="W52" s="48"/>
      <c r="X52" s="48"/>
      <c r="Y52" s="49">
        <f>SUM(U52:X52)</f>
        <v>3500000</v>
      </c>
      <c r="Z52" s="47"/>
      <c r="AA52" s="48"/>
      <c r="AB52" s="48"/>
      <c r="AC52" s="49">
        <f>SUM(Y52:AB52)</f>
        <v>3500000</v>
      </c>
      <c r="AD52" s="47"/>
      <c r="AE52" s="48"/>
      <c r="AF52" s="48"/>
      <c r="AG52" s="49">
        <f>SUM(AC52:AF52)</f>
        <v>3500000</v>
      </c>
      <c r="AH52" s="47"/>
      <c r="AI52" s="48"/>
      <c r="AJ52" s="48"/>
      <c r="AK52" s="49">
        <f>SUM(AG52:AJ52)</f>
        <v>3500000</v>
      </c>
      <c r="AL52" s="47"/>
      <c r="AM52" s="48"/>
      <c r="AN52" s="48"/>
      <c r="AO52" s="49">
        <f>SUM(AK52:AN52)</f>
        <v>3500000</v>
      </c>
      <c r="AP52" s="47"/>
      <c r="AQ52" s="48"/>
      <c r="AR52" s="48"/>
      <c r="AS52" s="49">
        <f>SUM(AO52:AR52)</f>
        <v>3500000</v>
      </c>
      <c r="AT52" s="47"/>
      <c r="AU52" s="48"/>
      <c r="AV52" s="48"/>
      <c r="AW52" s="49">
        <f>SUM(AS52:AV52)</f>
        <v>3500000</v>
      </c>
      <c r="AX52" s="47"/>
      <c r="AY52" s="48"/>
      <c r="AZ52" s="48"/>
      <c r="BA52" s="385">
        <f>SUM(AW52:AZ52)</f>
        <v>3500000</v>
      </c>
      <c r="BB52" s="425">
        <f>BE52-M52</f>
        <v>694000</v>
      </c>
      <c r="BC52" s="520">
        <v>0</v>
      </c>
      <c r="BD52" s="520">
        <v>0</v>
      </c>
      <c r="BE52" s="522">
        <v>4194000</v>
      </c>
    </row>
    <row r="53" spans="1:57" s="50" customFormat="1" ht="24.9" hidden="1" customHeight="1" x14ac:dyDescent="0.3">
      <c r="A53" s="10" t="s">
        <v>381</v>
      </c>
      <c r="B53" s="9" t="s">
        <v>380</v>
      </c>
      <c r="C53" s="47"/>
      <c r="D53" s="48"/>
      <c r="E53" s="48"/>
      <c r="F53" s="397">
        <v>0</v>
      </c>
      <c r="G53" s="397">
        <v>0</v>
      </c>
      <c r="H53" s="49">
        <f>SUM(C53:E53)</f>
        <v>0</v>
      </c>
      <c r="I53" s="47"/>
      <c r="J53" s="519">
        <v>0</v>
      </c>
      <c r="K53" s="48"/>
      <c r="L53" s="48">
        <v>0</v>
      </c>
      <c r="M53" s="49">
        <f>SUM(H53:L53)</f>
        <v>0</v>
      </c>
      <c r="N53" s="47"/>
      <c r="O53" s="48"/>
      <c r="P53" s="48"/>
      <c r="Q53" s="49">
        <f>SUM(M53:P53)</f>
        <v>0</v>
      </c>
      <c r="R53" s="47"/>
      <c r="S53" s="48"/>
      <c r="T53" s="48"/>
      <c r="U53" s="49">
        <f>SUM(Q53:T53)</f>
        <v>0</v>
      </c>
      <c r="V53" s="47"/>
      <c r="W53" s="48"/>
      <c r="X53" s="48"/>
      <c r="Y53" s="49">
        <f>SUM(U53:X53)</f>
        <v>0</v>
      </c>
      <c r="Z53" s="47"/>
      <c r="AA53" s="48"/>
      <c r="AB53" s="48"/>
      <c r="AC53" s="49">
        <f>SUM(Y53:AB53)</f>
        <v>0</v>
      </c>
      <c r="AD53" s="47"/>
      <c r="AE53" s="48"/>
      <c r="AF53" s="48"/>
      <c r="AG53" s="49">
        <f>SUM(AC53:AF53)</f>
        <v>0</v>
      </c>
      <c r="AH53" s="47"/>
      <c r="AI53" s="48"/>
      <c r="AJ53" s="48"/>
      <c r="AK53" s="49">
        <f>SUM(AG53:AJ53)</f>
        <v>0</v>
      </c>
      <c r="AL53" s="47"/>
      <c r="AM53" s="48"/>
      <c r="AN53" s="48"/>
      <c r="AO53" s="49">
        <f>SUM(AK53:AN53)</f>
        <v>0</v>
      </c>
      <c r="AP53" s="47"/>
      <c r="AQ53" s="48"/>
      <c r="AR53" s="48"/>
      <c r="AS53" s="49">
        <f>SUM(AO53:AR53)</f>
        <v>0</v>
      </c>
      <c r="AT53" s="47"/>
      <c r="AU53" s="48"/>
      <c r="AV53" s="48"/>
      <c r="AW53" s="49">
        <f>SUM(AS53:AV53)</f>
        <v>0</v>
      </c>
      <c r="AX53" s="47"/>
      <c r="AY53" s="48"/>
      <c r="AZ53" s="48"/>
      <c r="BA53" s="385">
        <f>SUM(AW53:AZ53)</f>
        <v>0</v>
      </c>
      <c r="BB53" s="425"/>
      <c r="BC53" s="520"/>
      <c r="BD53" s="520"/>
      <c r="BE53" s="522"/>
    </row>
    <row r="54" spans="1:57" s="50" customFormat="1" ht="24.9" hidden="1" customHeight="1" x14ac:dyDescent="0.3">
      <c r="A54" s="10" t="s">
        <v>379</v>
      </c>
      <c r="B54" s="9" t="s">
        <v>378</v>
      </c>
      <c r="C54" s="47"/>
      <c r="D54" s="48"/>
      <c r="E54" s="48"/>
      <c r="F54" s="397">
        <v>0</v>
      </c>
      <c r="G54" s="397">
        <v>0</v>
      </c>
      <c r="H54" s="49">
        <f>SUM(C54:E54)</f>
        <v>0</v>
      </c>
      <c r="I54" s="47">
        <v>0</v>
      </c>
      <c r="J54" s="519">
        <v>0</v>
      </c>
      <c r="K54" s="48"/>
      <c r="L54" s="48">
        <v>0</v>
      </c>
      <c r="M54" s="49">
        <f>SUM(H54:L54)</f>
        <v>0</v>
      </c>
      <c r="N54" s="47"/>
      <c r="O54" s="48"/>
      <c r="P54" s="48"/>
      <c r="Q54" s="49">
        <f>SUM(M54:P54)</f>
        <v>0</v>
      </c>
      <c r="R54" s="47"/>
      <c r="S54" s="48"/>
      <c r="T54" s="48"/>
      <c r="U54" s="49">
        <f>SUM(Q54:T54)</f>
        <v>0</v>
      </c>
      <c r="V54" s="47"/>
      <c r="W54" s="48"/>
      <c r="X54" s="48"/>
      <c r="Y54" s="49">
        <f>SUM(U54:X54)</f>
        <v>0</v>
      </c>
      <c r="Z54" s="47"/>
      <c r="AA54" s="48"/>
      <c r="AB54" s="48"/>
      <c r="AC54" s="49">
        <f>SUM(Y54:AB54)</f>
        <v>0</v>
      </c>
      <c r="AD54" s="47"/>
      <c r="AE54" s="48"/>
      <c r="AF54" s="48"/>
      <c r="AG54" s="49">
        <f>SUM(AC54:AF54)</f>
        <v>0</v>
      </c>
      <c r="AH54" s="47"/>
      <c r="AI54" s="48"/>
      <c r="AJ54" s="48"/>
      <c r="AK54" s="49">
        <f>SUM(AG54:AJ54)</f>
        <v>0</v>
      </c>
      <c r="AL54" s="47"/>
      <c r="AM54" s="48"/>
      <c r="AN54" s="48"/>
      <c r="AO54" s="49">
        <f>SUM(AK54:AN54)</f>
        <v>0</v>
      </c>
      <c r="AP54" s="47"/>
      <c r="AQ54" s="48"/>
      <c r="AR54" s="48"/>
      <c r="AS54" s="49">
        <f>SUM(AO54:AR54)</f>
        <v>0</v>
      </c>
      <c r="AT54" s="47"/>
      <c r="AU54" s="48"/>
      <c r="AV54" s="48"/>
      <c r="AW54" s="49">
        <f>SUM(AS54:AV54)</f>
        <v>0</v>
      </c>
      <c r="AX54" s="47"/>
      <c r="AY54" s="48"/>
      <c r="AZ54" s="48"/>
      <c r="BA54" s="385">
        <f>SUM(AW54:AZ54)</f>
        <v>0</v>
      </c>
      <c r="BB54" s="425"/>
      <c r="BC54" s="520"/>
      <c r="BD54" s="520"/>
      <c r="BE54" s="522"/>
    </row>
    <row r="55" spans="1:57" s="50" customFormat="1" ht="24.9" hidden="1" customHeight="1" x14ac:dyDescent="0.3">
      <c r="A55" s="10" t="s">
        <v>377</v>
      </c>
      <c r="B55" s="9" t="s">
        <v>376</v>
      </c>
      <c r="C55" s="47">
        <v>0</v>
      </c>
      <c r="D55" s="48"/>
      <c r="E55" s="48"/>
      <c r="F55" s="397">
        <v>0</v>
      </c>
      <c r="G55" s="397">
        <v>0</v>
      </c>
      <c r="H55" s="49">
        <f>SUM(C55:E55)</f>
        <v>0</v>
      </c>
      <c r="I55" s="47"/>
      <c r="J55" s="519">
        <v>0</v>
      </c>
      <c r="K55" s="48"/>
      <c r="L55" s="48">
        <v>0</v>
      </c>
      <c r="M55" s="49">
        <f>SUM(H55:L55)</f>
        <v>0</v>
      </c>
      <c r="N55" s="47"/>
      <c r="O55" s="48"/>
      <c r="P55" s="48"/>
      <c r="Q55" s="49">
        <f>SUM(M55:P55)</f>
        <v>0</v>
      </c>
      <c r="R55" s="47"/>
      <c r="S55" s="48"/>
      <c r="T55" s="48"/>
      <c r="U55" s="49">
        <f>SUM(Q55:T55)</f>
        <v>0</v>
      </c>
      <c r="V55" s="47"/>
      <c r="W55" s="48"/>
      <c r="X55" s="48"/>
      <c r="Y55" s="49">
        <f>SUM(U55:X55)</f>
        <v>0</v>
      </c>
      <c r="Z55" s="47"/>
      <c r="AA55" s="48"/>
      <c r="AB55" s="48"/>
      <c r="AC55" s="49">
        <f>SUM(Y55:AB55)</f>
        <v>0</v>
      </c>
      <c r="AD55" s="47"/>
      <c r="AE55" s="48"/>
      <c r="AF55" s="48"/>
      <c r="AG55" s="49">
        <f>SUM(AC55:AF55)</f>
        <v>0</v>
      </c>
      <c r="AH55" s="47"/>
      <c r="AI55" s="48"/>
      <c r="AJ55" s="48"/>
      <c r="AK55" s="49">
        <f>SUM(AG55:AJ55)</f>
        <v>0</v>
      </c>
      <c r="AL55" s="47"/>
      <c r="AM55" s="48"/>
      <c r="AN55" s="48"/>
      <c r="AO55" s="49">
        <f>SUM(AK55:AN55)</f>
        <v>0</v>
      </c>
      <c r="AP55" s="47"/>
      <c r="AQ55" s="48"/>
      <c r="AR55" s="48"/>
      <c r="AS55" s="49">
        <f>SUM(AO55:AR55)</f>
        <v>0</v>
      </c>
      <c r="AT55" s="47"/>
      <c r="AU55" s="48"/>
      <c r="AV55" s="48"/>
      <c r="AW55" s="49">
        <f>SUM(AS55:AV55)</f>
        <v>0</v>
      </c>
      <c r="AX55" s="47"/>
      <c r="AY55" s="48"/>
      <c r="AZ55" s="48"/>
      <c r="BA55" s="385">
        <f>SUM(AW55:AZ55)</f>
        <v>0</v>
      </c>
      <c r="BB55" s="425"/>
      <c r="BC55" s="520"/>
      <c r="BD55" s="520"/>
      <c r="BE55" s="522"/>
    </row>
    <row r="56" spans="1:57" s="55" customFormat="1" ht="24.9" customHeight="1" x14ac:dyDescent="0.3">
      <c r="A56" s="8" t="s">
        <v>375</v>
      </c>
      <c r="B56" s="7" t="s">
        <v>374</v>
      </c>
      <c r="C56" s="52">
        <f>SUM(C51:C55)</f>
        <v>6905410</v>
      </c>
      <c r="D56" s="53">
        <f>SUM(D51:D55)</f>
        <v>0</v>
      </c>
      <c r="E56" s="53">
        <f>SUM(E51:E55)</f>
        <v>0</v>
      </c>
      <c r="F56" s="543">
        <v>0</v>
      </c>
      <c r="G56" s="456">
        <v>0</v>
      </c>
      <c r="H56" s="54">
        <f>IF((SUM(C56:E56))=(SUM(H51:H55)),SUM(H51:H55),"HIBA!")</f>
        <v>6905410</v>
      </c>
      <c r="I56" s="52">
        <f>SUM(I51:I55)</f>
        <v>3500000</v>
      </c>
      <c r="J56" s="544">
        <v>0</v>
      </c>
      <c r="K56" s="53">
        <f>SUM(K51:K55)</f>
        <v>0</v>
      </c>
      <c r="L56" s="545">
        <v>0</v>
      </c>
      <c r="M56" s="54">
        <f>IF((SUM(H56:L56))=(SUM(M51:M55)),SUM(M51:M55),"HIBA!")</f>
        <v>10405410</v>
      </c>
      <c r="N56" s="52">
        <f>SUM(N51:N55)</f>
        <v>0</v>
      </c>
      <c r="O56" s="53">
        <f>SUM(O51:O55)</f>
        <v>0</v>
      </c>
      <c r="P56" s="53">
        <f>SUM(P51:P55)</f>
        <v>0</v>
      </c>
      <c r="Q56" s="54">
        <f>IF((SUM(M56:P56))=(SUM(Q51:Q55)),SUM(Q51:Q55),"HIBA!")</f>
        <v>10405410</v>
      </c>
      <c r="R56" s="52">
        <f>SUM(R51:R55)</f>
        <v>0</v>
      </c>
      <c r="S56" s="53">
        <f>SUM(S51:S55)</f>
        <v>0</v>
      </c>
      <c r="T56" s="53">
        <f>SUM(T51:T55)</f>
        <v>0</v>
      </c>
      <c r="U56" s="54">
        <f>IF((SUM(Q56:T56))=(SUM(U51:U55)),SUM(U51:U55),"HIBA!")</f>
        <v>10405410</v>
      </c>
      <c r="V56" s="52">
        <f>SUM(V51:V55)</f>
        <v>0</v>
      </c>
      <c r="W56" s="53">
        <f>SUM(W51:W55)</f>
        <v>0</v>
      </c>
      <c r="X56" s="53">
        <f>SUM(X51:X55)</f>
        <v>0</v>
      </c>
      <c r="Y56" s="54">
        <f>IF((SUM(U56:X56))=(SUM(Y51:Y55)),SUM(Y51:Y55),"HIBA!")</f>
        <v>10405410</v>
      </c>
      <c r="Z56" s="52">
        <f>SUM(Z51:Z55)</f>
        <v>0</v>
      </c>
      <c r="AA56" s="53">
        <f>SUM(AA51:AA55)</f>
        <v>0</v>
      </c>
      <c r="AB56" s="53">
        <f>SUM(AB51:AB55)</f>
        <v>0</v>
      </c>
      <c r="AC56" s="54">
        <f>IF((SUM(Y56:AB56))=(SUM(AC51:AC55)),SUM(AC51:AC55),"HIBA!")</f>
        <v>10405410</v>
      </c>
      <c r="AD56" s="52">
        <f>SUM(AD51:AD55)</f>
        <v>0</v>
      </c>
      <c r="AE56" s="53">
        <f>SUM(AE51:AE55)</f>
        <v>0</v>
      </c>
      <c r="AF56" s="53">
        <f>SUM(AF51:AF55)</f>
        <v>0</v>
      </c>
      <c r="AG56" s="54">
        <f>IF((SUM(AC56:AF56))=(SUM(AG51:AG55)),SUM(AG51:AG55),"HIBA!")</f>
        <v>10405410</v>
      </c>
      <c r="AH56" s="52">
        <f>SUM(AH51:AH55)</f>
        <v>0</v>
      </c>
      <c r="AI56" s="53">
        <f>SUM(AI51:AI55)</f>
        <v>0</v>
      </c>
      <c r="AJ56" s="53">
        <f>SUM(AJ51:AJ55)</f>
        <v>0</v>
      </c>
      <c r="AK56" s="54">
        <f>IF((SUM(AG56:AJ56))=(SUM(AK51:AK55)),SUM(AK51:AK55),"HIBA!")</f>
        <v>10405410</v>
      </c>
      <c r="AL56" s="52">
        <f>SUM(AL51:AL55)</f>
        <v>0</v>
      </c>
      <c r="AM56" s="53">
        <f>SUM(AM51:AM55)</f>
        <v>0</v>
      </c>
      <c r="AN56" s="53">
        <f>SUM(AN51:AN55)</f>
        <v>0</v>
      </c>
      <c r="AO56" s="54">
        <f>IF((SUM(AK56:AN56))=(SUM(AO51:AO55)),SUM(AO51:AO55),"HIBA!")</f>
        <v>10405410</v>
      </c>
      <c r="AP56" s="52">
        <f>SUM(AP51:AP55)</f>
        <v>0</v>
      </c>
      <c r="AQ56" s="53">
        <f>SUM(AQ51:AQ55)</f>
        <v>0</v>
      </c>
      <c r="AR56" s="53">
        <f>SUM(AR51:AR55)</f>
        <v>0</v>
      </c>
      <c r="AS56" s="54">
        <f>IF((SUM(AO56:AR56))=(SUM(AS51:AS55)),SUM(AS51:AS55),"HIBA!")</f>
        <v>10405410</v>
      </c>
      <c r="AT56" s="52">
        <f>SUM(AT51:AT55)</f>
        <v>0</v>
      </c>
      <c r="AU56" s="53">
        <f>SUM(AU51:AU55)</f>
        <v>0</v>
      </c>
      <c r="AV56" s="53">
        <f>SUM(AV51:AV55)</f>
        <v>0</v>
      </c>
      <c r="AW56" s="54">
        <f>IF((SUM(AS56:AV56))=(SUM(AW51:AW55)),SUM(AW51:AW55),"HIBA!")</f>
        <v>10405410</v>
      </c>
      <c r="AX56" s="52">
        <f>SUM(AX51:AX55)</f>
        <v>0</v>
      </c>
      <c r="AY56" s="53">
        <f>SUM(AY51:AY55)</f>
        <v>0</v>
      </c>
      <c r="AZ56" s="53">
        <f>SUM(AZ51:AZ55)</f>
        <v>0</v>
      </c>
      <c r="BA56" s="386">
        <f>IF((SUM(AW56:AZ56))=(SUM(BA51:BA55)),SUM(BA51:BA55),"HIBA!")</f>
        <v>10405410</v>
      </c>
      <c r="BB56" s="527">
        <f>SUM(BB51:BB52)</f>
        <v>514000</v>
      </c>
      <c r="BC56" s="528">
        <v>0</v>
      </c>
      <c r="BD56" s="528">
        <v>0</v>
      </c>
      <c r="BE56" s="529">
        <f>SUM(BE51:BE52)</f>
        <v>10919410</v>
      </c>
    </row>
    <row r="57" spans="1:57" s="60" customFormat="1" ht="30" customHeight="1" x14ac:dyDescent="0.3">
      <c r="A57" s="4" t="s">
        <v>373</v>
      </c>
      <c r="B57" s="3" t="s">
        <v>372</v>
      </c>
      <c r="C57" s="57">
        <f>SUM(C56,C50,C47,C37,C34)</f>
        <v>39564410</v>
      </c>
      <c r="D57" s="58">
        <f>SUM(D56,D50,D47,D37,D34)</f>
        <v>0</v>
      </c>
      <c r="E57" s="58">
        <f>SUM(E56,E50,E47,E37,E34)</f>
        <v>0</v>
      </c>
      <c r="F57" s="546">
        <v>0</v>
      </c>
      <c r="G57" s="398">
        <v>0</v>
      </c>
      <c r="H57" s="59">
        <f>IF((SUM(C57:E57))=(H34+H37+H47+H50+H56),SUM(H34+H37+H47+H50+H56),"HIBA!")</f>
        <v>39564410</v>
      </c>
      <c r="I57" s="57">
        <f>SUM(I56,I50,I47,I37,I34)</f>
        <v>225911</v>
      </c>
      <c r="J57" s="547">
        <v>0</v>
      </c>
      <c r="K57" s="58">
        <f>SUM(K56,K50,K47,K37,K34)</f>
        <v>0</v>
      </c>
      <c r="L57" s="63">
        <v>0</v>
      </c>
      <c r="M57" s="59">
        <f>IF((SUM(H57:L57))=(M34+M37+M47+M50+M56),SUM(M34+M37+M47+M50+M56),"HIBA!")</f>
        <v>39790321</v>
      </c>
      <c r="N57" s="57">
        <f>SUM(N56,N50,N47,N37,N34)</f>
        <v>0</v>
      </c>
      <c r="O57" s="58">
        <f>SUM(O56,O50,O47,O37,O34)</f>
        <v>0</v>
      </c>
      <c r="P57" s="58">
        <f>SUM(P56,P50,P47,P37,P34)</f>
        <v>0</v>
      </c>
      <c r="Q57" s="59">
        <f>IF((SUM(M57:P57))=(Q34+Q37+Q47+Q50+Q56),SUM(Q34+Q37+Q47+Q50+Q56),"HIBA!")</f>
        <v>39790321</v>
      </c>
      <c r="R57" s="57">
        <f>SUM(R56,R50,R47,R37,R34)</f>
        <v>0</v>
      </c>
      <c r="S57" s="58">
        <f>SUM(S56,S50,S47,S37,S34)</f>
        <v>0</v>
      </c>
      <c r="T57" s="58">
        <f>SUM(T56,T50,T47,T37,T34)</f>
        <v>0</v>
      </c>
      <c r="U57" s="59">
        <f>IF((SUM(Q57:T57))=(U34+U37+U47+U50+U56),SUM(U34+U37+U47+U50+U56),"HIBA!")</f>
        <v>39790321</v>
      </c>
      <c r="V57" s="57">
        <f>SUM(V56,V50,V47,V37,V34)</f>
        <v>0</v>
      </c>
      <c r="W57" s="58">
        <f>SUM(W56,W50,W47,W37,W34)</f>
        <v>0</v>
      </c>
      <c r="X57" s="58">
        <f>SUM(X56,X50,X47,X37,X34)</f>
        <v>0</v>
      </c>
      <c r="Y57" s="59">
        <f>IF((SUM(U57:X57))=(Y34+Y37+Y47+Y50+Y56),SUM(Y34+Y37+Y47+Y50+Y56),"HIBA!")</f>
        <v>39790321</v>
      </c>
      <c r="Z57" s="57">
        <f>SUM(Z56,Z50,Z47,Z37,Z34)</f>
        <v>0</v>
      </c>
      <c r="AA57" s="58">
        <f>SUM(AA56,AA50,AA47,AA37,AA34)</f>
        <v>0</v>
      </c>
      <c r="AB57" s="58">
        <f>SUM(AB56,AB50,AB47,AB37,AB34)</f>
        <v>0</v>
      </c>
      <c r="AC57" s="59">
        <f>IF((SUM(Y57:AB57))=(AC34+AC37+AC47+AC50+AC56),SUM(AC34+AC37+AC47+AC50+AC56),"HIBA!")</f>
        <v>39790321</v>
      </c>
      <c r="AD57" s="57">
        <f>SUM(AD56,AD50,AD47,AD37,AD34)</f>
        <v>0</v>
      </c>
      <c r="AE57" s="58">
        <f>SUM(AE56,AE50,AE47,AE37,AE34)</f>
        <v>0</v>
      </c>
      <c r="AF57" s="58">
        <f>SUM(AF56,AF50,AF47,AF37,AF34)</f>
        <v>0</v>
      </c>
      <c r="AG57" s="59">
        <f>IF((SUM(AC57:AF57))=(AG34+AG37+AG47+AG50+AG56),SUM(AG34+AG37+AG47+AG50+AG56),"HIBA!")</f>
        <v>39790321</v>
      </c>
      <c r="AH57" s="57">
        <f>SUM(AH56,AH50,AH47,AH37,AH34)</f>
        <v>0</v>
      </c>
      <c r="AI57" s="58">
        <f>SUM(AI56,AI50,AI47,AI37,AI34)</f>
        <v>0</v>
      </c>
      <c r="AJ57" s="58">
        <f>SUM(AJ56,AJ50,AJ47,AJ37,AJ34)</f>
        <v>0</v>
      </c>
      <c r="AK57" s="59">
        <f>IF((SUM(AG57:AJ57))=(AK34+AK37+AK47+AK50+AK56),SUM(AK34+AK37+AK47+AK50+AK56),"HIBA!")</f>
        <v>39790321</v>
      </c>
      <c r="AL57" s="57">
        <f>SUM(AL56,AL50,AL47,AL37,AL34)</f>
        <v>0</v>
      </c>
      <c r="AM57" s="58">
        <f>SUM(AM56,AM50,AM47,AM37,AM34)</f>
        <v>0</v>
      </c>
      <c r="AN57" s="58">
        <f>SUM(AN56,AN50,AN47,AN37,AN34)</f>
        <v>0</v>
      </c>
      <c r="AO57" s="59">
        <f>IF((SUM(AK57:AN57))=(AO34+AO37+AO47+AO50+AO56),SUM(AO34+AO37+AO47+AO50+AO56),"HIBA!")</f>
        <v>39790321</v>
      </c>
      <c r="AP57" s="57">
        <f>SUM(AP56,AP50,AP47,AP37,AP34)</f>
        <v>0</v>
      </c>
      <c r="AQ57" s="58">
        <f>SUM(AQ56,AQ50,AQ47,AQ37,AQ34)</f>
        <v>0</v>
      </c>
      <c r="AR57" s="58">
        <f>SUM(AR56,AR50,AR47,AR37,AR34)</f>
        <v>0</v>
      </c>
      <c r="AS57" s="59">
        <f>IF((SUM(AO57:AR57))=(AS34+AS37+AS47+AS50+AS56),SUM(AS34+AS37+AS47+AS50+AS56),"HIBA!")</f>
        <v>39790321</v>
      </c>
      <c r="AT57" s="57">
        <f>SUM(AT56,AT50,AT47,AT37,AT34)</f>
        <v>0</v>
      </c>
      <c r="AU57" s="58">
        <f>SUM(AU56,AU50,AU47,AU37,AU34)</f>
        <v>0</v>
      </c>
      <c r="AV57" s="58">
        <f>SUM(AV56,AV50,AV47,AV37,AV34)</f>
        <v>0</v>
      </c>
      <c r="AW57" s="59">
        <f>IF((SUM(AS57:AV57))=(AW34+AW37+AW47+AW50+AW56),SUM(AW34+AW37+AW47+AW50+AW56),"HIBA!")</f>
        <v>39790321</v>
      </c>
      <c r="AX57" s="57">
        <f>SUM(AX56,AX50,AX47,AX37,AX34)</f>
        <v>0</v>
      </c>
      <c r="AY57" s="58">
        <f>SUM(AY56,AY50,AY47,AY37,AY34)</f>
        <v>0</v>
      </c>
      <c r="AZ57" s="58">
        <f>SUM(AZ56,AZ50,AZ47,AZ37,AZ34)</f>
        <v>0</v>
      </c>
      <c r="BA57" s="387">
        <f>IF((SUM(AW57:AZ57))=(BA34+BA37+BA47+BA50+BA56),SUM(BA34+BA37+BA47+BA50+BA56),"HIBA!")</f>
        <v>39790321</v>
      </c>
      <c r="BB57" s="532">
        <f>BB56+BB50+BB47+BB37+BB34</f>
        <v>-682000</v>
      </c>
      <c r="BC57" s="533">
        <v>0</v>
      </c>
      <c r="BD57" s="533">
        <v>0</v>
      </c>
      <c r="BE57" s="534">
        <f>BE56+BE50+BE47+BE37+BE34</f>
        <v>39108321</v>
      </c>
    </row>
    <row r="58" spans="1:57" s="69" customFormat="1" ht="24.9" hidden="1" customHeight="1" x14ac:dyDescent="0.3">
      <c r="A58" s="14" t="s">
        <v>371</v>
      </c>
      <c r="B58" s="5" t="s">
        <v>370</v>
      </c>
      <c r="C58" s="66"/>
      <c r="D58" s="67"/>
      <c r="E58" s="67"/>
      <c r="F58" s="397">
        <v>0</v>
      </c>
      <c r="G58" s="397">
        <v>0</v>
      </c>
      <c r="H58" s="68">
        <f t="shared" ref="H58:H65" si="24">SUM(C58:E58)</f>
        <v>0</v>
      </c>
      <c r="I58" s="66"/>
      <c r="J58" s="473">
        <v>0</v>
      </c>
      <c r="K58" s="67"/>
      <c r="L58" s="67">
        <v>0</v>
      </c>
      <c r="M58" s="68">
        <f t="shared" ref="M58:M65" si="25">SUM(H58:L58)</f>
        <v>0</v>
      </c>
      <c r="N58" s="66"/>
      <c r="O58" s="67"/>
      <c r="P58" s="67"/>
      <c r="Q58" s="68">
        <f t="shared" ref="Q58:Q65" si="26">SUM(M58:P58)</f>
        <v>0</v>
      </c>
      <c r="R58" s="66"/>
      <c r="S58" s="67"/>
      <c r="T58" s="67"/>
      <c r="U58" s="68">
        <f t="shared" ref="U58:U65" si="27">SUM(Q58:T58)</f>
        <v>0</v>
      </c>
      <c r="V58" s="66"/>
      <c r="W58" s="67"/>
      <c r="X58" s="67"/>
      <c r="Y58" s="68">
        <f t="shared" ref="Y58:Y65" si="28">SUM(U58:X58)</f>
        <v>0</v>
      </c>
      <c r="Z58" s="66"/>
      <c r="AA58" s="67"/>
      <c r="AB58" s="67"/>
      <c r="AC58" s="68">
        <f t="shared" ref="AC58:AC65" si="29">SUM(Y58:AB58)</f>
        <v>0</v>
      </c>
      <c r="AD58" s="66"/>
      <c r="AE58" s="67"/>
      <c r="AF58" s="67"/>
      <c r="AG58" s="68">
        <f t="shared" ref="AG58:AG65" si="30">SUM(AC58:AF58)</f>
        <v>0</v>
      </c>
      <c r="AH58" s="66"/>
      <c r="AI58" s="67"/>
      <c r="AJ58" s="67"/>
      <c r="AK58" s="68">
        <f t="shared" ref="AK58:AK65" si="31">SUM(AG58:AJ58)</f>
        <v>0</v>
      </c>
      <c r="AL58" s="66"/>
      <c r="AM58" s="67"/>
      <c r="AN58" s="67"/>
      <c r="AO58" s="68">
        <f t="shared" ref="AO58:AO65" si="32">SUM(AK58:AN58)</f>
        <v>0</v>
      </c>
      <c r="AP58" s="66"/>
      <c r="AQ58" s="67"/>
      <c r="AR58" s="67"/>
      <c r="AS58" s="68">
        <f t="shared" ref="AS58:AS65" si="33">SUM(AO58:AR58)</f>
        <v>0</v>
      </c>
      <c r="AT58" s="66"/>
      <c r="AU58" s="67"/>
      <c r="AV58" s="67"/>
      <c r="AW58" s="68">
        <f t="shared" ref="AW58:AW65" si="34">SUM(AS58:AV58)</f>
        <v>0</v>
      </c>
      <c r="AX58" s="66"/>
      <c r="AY58" s="67"/>
      <c r="AZ58" s="67"/>
      <c r="BA58" s="388">
        <f t="shared" ref="BA58:BA65" si="35">SUM(AW58:AZ58)</f>
        <v>0</v>
      </c>
      <c r="BB58" s="548"/>
      <c r="BC58" s="549"/>
      <c r="BD58" s="549"/>
      <c r="BE58" s="550"/>
    </row>
    <row r="59" spans="1:57" s="69" customFormat="1" ht="24.9" hidden="1" customHeight="1" x14ac:dyDescent="0.3">
      <c r="A59" s="14" t="s">
        <v>369</v>
      </c>
      <c r="B59" s="5" t="s">
        <v>368</v>
      </c>
      <c r="C59" s="66"/>
      <c r="D59" s="67"/>
      <c r="E59" s="67"/>
      <c r="F59" s="397">
        <v>0</v>
      </c>
      <c r="G59" s="397">
        <v>0</v>
      </c>
      <c r="H59" s="68">
        <f t="shared" si="24"/>
        <v>0</v>
      </c>
      <c r="I59" s="66"/>
      <c r="J59" s="473">
        <v>0</v>
      </c>
      <c r="K59" s="67"/>
      <c r="L59" s="67">
        <v>0</v>
      </c>
      <c r="M59" s="68">
        <f t="shared" si="25"/>
        <v>0</v>
      </c>
      <c r="N59" s="66"/>
      <c r="O59" s="67"/>
      <c r="P59" s="67"/>
      <c r="Q59" s="68">
        <f t="shared" si="26"/>
        <v>0</v>
      </c>
      <c r="R59" s="66"/>
      <c r="S59" s="67"/>
      <c r="T59" s="67"/>
      <c r="U59" s="68">
        <f t="shared" si="27"/>
        <v>0</v>
      </c>
      <c r="V59" s="66"/>
      <c r="W59" s="67"/>
      <c r="X59" s="67"/>
      <c r="Y59" s="68">
        <f t="shared" si="28"/>
        <v>0</v>
      </c>
      <c r="Z59" s="66"/>
      <c r="AA59" s="67"/>
      <c r="AB59" s="67"/>
      <c r="AC59" s="68">
        <f t="shared" si="29"/>
        <v>0</v>
      </c>
      <c r="AD59" s="66"/>
      <c r="AE59" s="67"/>
      <c r="AF59" s="67"/>
      <c r="AG59" s="68">
        <f t="shared" si="30"/>
        <v>0</v>
      </c>
      <c r="AH59" s="66"/>
      <c r="AI59" s="67"/>
      <c r="AJ59" s="67"/>
      <c r="AK59" s="68">
        <f t="shared" si="31"/>
        <v>0</v>
      </c>
      <c r="AL59" s="66"/>
      <c r="AM59" s="67"/>
      <c r="AN59" s="67"/>
      <c r="AO59" s="68">
        <f t="shared" si="32"/>
        <v>0</v>
      </c>
      <c r="AP59" s="66"/>
      <c r="AQ59" s="67"/>
      <c r="AR59" s="67"/>
      <c r="AS59" s="68">
        <f t="shared" si="33"/>
        <v>0</v>
      </c>
      <c r="AT59" s="66"/>
      <c r="AU59" s="67"/>
      <c r="AV59" s="67"/>
      <c r="AW59" s="68">
        <f t="shared" si="34"/>
        <v>0</v>
      </c>
      <c r="AX59" s="66"/>
      <c r="AY59" s="67"/>
      <c r="AZ59" s="67"/>
      <c r="BA59" s="388">
        <f t="shared" si="35"/>
        <v>0</v>
      </c>
      <c r="BB59" s="548"/>
      <c r="BC59" s="549"/>
      <c r="BD59" s="549"/>
      <c r="BE59" s="550"/>
    </row>
    <row r="60" spans="1:57" s="69" customFormat="1" ht="24.9" hidden="1" customHeight="1" x14ac:dyDescent="0.3">
      <c r="A60" s="14" t="s">
        <v>367</v>
      </c>
      <c r="B60" s="5" t="s">
        <v>366</v>
      </c>
      <c r="C60" s="66"/>
      <c r="D60" s="67"/>
      <c r="E60" s="67"/>
      <c r="F60" s="397">
        <v>0</v>
      </c>
      <c r="G60" s="397">
        <v>0</v>
      </c>
      <c r="H60" s="68">
        <f t="shared" si="24"/>
        <v>0</v>
      </c>
      <c r="I60" s="66"/>
      <c r="J60" s="473">
        <v>0</v>
      </c>
      <c r="K60" s="67"/>
      <c r="L60" s="67">
        <v>0</v>
      </c>
      <c r="M60" s="68">
        <f t="shared" si="25"/>
        <v>0</v>
      </c>
      <c r="N60" s="66"/>
      <c r="O60" s="67"/>
      <c r="P60" s="67"/>
      <c r="Q60" s="68">
        <f t="shared" si="26"/>
        <v>0</v>
      </c>
      <c r="R60" s="66"/>
      <c r="S60" s="67"/>
      <c r="T60" s="67"/>
      <c r="U60" s="68">
        <f t="shared" si="27"/>
        <v>0</v>
      </c>
      <c r="V60" s="66"/>
      <c r="W60" s="67"/>
      <c r="X60" s="67"/>
      <c r="Y60" s="68">
        <f t="shared" si="28"/>
        <v>0</v>
      </c>
      <c r="Z60" s="66"/>
      <c r="AA60" s="67"/>
      <c r="AB60" s="67"/>
      <c r="AC60" s="68">
        <f t="shared" si="29"/>
        <v>0</v>
      </c>
      <c r="AD60" s="66"/>
      <c r="AE60" s="67"/>
      <c r="AF60" s="67"/>
      <c r="AG60" s="68">
        <f t="shared" si="30"/>
        <v>0</v>
      </c>
      <c r="AH60" s="66"/>
      <c r="AI60" s="67"/>
      <c r="AJ60" s="67"/>
      <c r="AK60" s="68">
        <f t="shared" si="31"/>
        <v>0</v>
      </c>
      <c r="AL60" s="66"/>
      <c r="AM60" s="67"/>
      <c r="AN60" s="67"/>
      <c r="AO60" s="68">
        <f t="shared" si="32"/>
        <v>0</v>
      </c>
      <c r="AP60" s="66"/>
      <c r="AQ60" s="67"/>
      <c r="AR60" s="67"/>
      <c r="AS60" s="68">
        <f t="shared" si="33"/>
        <v>0</v>
      </c>
      <c r="AT60" s="66"/>
      <c r="AU60" s="67"/>
      <c r="AV60" s="67"/>
      <c r="AW60" s="68">
        <f t="shared" si="34"/>
        <v>0</v>
      </c>
      <c r="AX60" s="66"/>
      <c r="AY60" s="67"/>
      <c r="AZ60" s="67"/>
      <c r="BA60" s="388">
        <f t="shared" si="35"/>
        <v>0</v>
      </c>
      <c r="BB60" s="548"/>
      <c r="BC60" s="549"/>
      <c r="BD60" s="549"/>
      <c r="BE60" s="550"/>
    </row>
    <row r="61" spans="1:57" s="69" customFormat="1" ht="24.9" hidden="1" customHeight="1" x14ac:dyDescent="0.3">
      <c r="A61" s="14" t="s">
        <v>365</v>
      </c>
      <c r="B61" s="5" t="s">
        <v>364</v>
      </c>
      <c r="C61" s="66"/>
      <c r="D61" s="67"/>
      <c r="E61" s="67"/>
      <c r="F61" s="397">
        <v>0</v>
      </c>
      <c r="G61" s="397">
        <v>0</v>
      </c>
      <c r="H61" s="68">
        <f t="shared" si="24"/>
        <v>0</v>
      </c>
      <c r="I61" s="66"/>
      <c r="J61" s="473">
        <v>0</v>
      </c>
      <c r="K61" s="67"/>
      <c r="L61" s="67">
        <v>0</v>
      </c>
      <c r="M61" s="68">
        <f t="shared" si="25"/>
        <v>0</v>
      </c>
      <c r="N61" s="66"/>
      <c r="O61" s="67"/>
      <c r="P61" s="67"/>
      <c r="Q61" s="68">
        <f t="shared" si="26"/>
        <v>0</v>
      </c>
      <c r="R61" s="66"/>
      <c r="S61" s="67"/>
      <c r="T61" s="67"/>
      <c r="U61" s="68">
        <f t="shared" si="27"/>
        <v>0</v>
      </c>
      <c r="V61" s="66"/>
      <c r="W61" s="67"/>
      <c r="X61" s="67"/>
      <c r="Y61" s="68">
        <f t="shared" si="28"/>
        <v>0</v>
      </c>
      <c r="Z61" s="66"/>
      <c r="AA61" s="67"/>
      <c r="AB61" s="67"/>
      <c r="AC61" s="68">
        <f t="shared" si="29"/>
        <v>0</v>
      </c>
      <c r="AD61" s="66"/>
      <c r="AE61" s="67"/>
      <c r="AF61" s="67"/>
      <c r="AG61" s="68">
        <f t="shared" si="30"/>
        <v>0</v>
      </c>
      <c r="AH61" s="66"/>
      <c r="AI61" s="67"/>
      <c r="AJ61" s="67"/>
      <c r="AK61" s="68">
        <f t="shared" si="31"/>
        <v>0</v>
      </c>
      <c r="AL61" s="66"/>
      <c r="AM61" s="67"/>
      <c r="AN61" s="67"/>
      <c r="AO61" s="68">
        <f t="shared" si="32"/>
        <v>0</v>
      </c>
      <c r="AP61" s="66"/>
      <c r="AQ61" s="67"/>
      <c r="AR61" s="67"/>
      <c r="AS61" s="68">
        <f t="shared" si="33"/>
        <v>0</v>
      </c>
      <c r="AT61" s="66"/>
      <c r="AU61" s="67"/>
      <c r="AV61" s="67"/>
      <c r="AW61" s="68">
        <f t="shared" si="34"/>
        <v>0</v>
      </c>
      <c r="AX61" s="66"/>
      <c r="AY61" s="67"/>
      <c r="AZ61" s="67"/>
      <c r="BA61" s="388">
        <f t="shared" si="35"/>
        <v>0</v>
      </c>
      <c r="BB61" s="548"/>
      <c r="BC61" s="549"/>
      <c r="BD61" s="549"/>
      <c r="BE61" s="550"/>
    </row>
    <row r="62" spans="1:57" s="69" customFormat="1" ht="24.9" hidden="1" customHeight="1" x14ac:dyDescent="0.3">
      <c r="A62" s="14" t="s">
        <v>363</v>
      </c>
      <c r="B62" s="5" t="s">
        <v>362</v>
      </c>
      <c r="C62" s="66"/>
      <c r="D62" s="67"/>
      <c r="E62" s="67"/>
      <c r="F62" s="397">
        <v>0</v>
      </c>
      <c r="G62" s="397">
        <v>0</v>
      </c>
      <c r="H62" s="68">
        <f t="shared" si="24"/>
        <v>0</v>
      </c>
      <c r="I62" s="66"/>
      <c r="J62" s="473">
        <v>0</v>
      </c>
      <c r="K62" s="67"/>
      <c r="L62" s="67">
        <v>0</v>
      </c>
      <c r="M62" s="68">
        <f t="shared" si="25"/>
        <v>0</v>
      </c>
      <c r="N62" s="66"/>
      <c r="O62" s="67"/>
      <c r="P62" s="67"/>
      <c r="Q62" s="68">
        <f t="shared" si="26"/>
        <v>0</v>
      </c>
      <c r="R62" s="66"/>
      <c r="S62" s="67"/>
      <c r="T62" s="67"/>
      <c r="U62" s="68">
        <f t="shared" si="27"/>
        <v>0</v>
      </c>
      <c r="V62" s="66"/>
      <c r="W62" s="67"/>
      <c r="X62" s="67"/>
      <c r="Y62" s="68">
        <f t="shared" si="28"/>
        <v>0</v>
      </c>
      <c r="Z62" s="66"/>
      <c r="AA62" s="67"/>
      <c r="AB62" s="67"/>
      <c r="AC62" s="68">
        <f t="shared" si="29"/>
        <v>0</v>
      </c>
      <c r="AD62" s="66"/>
      <c r="AE62" s="67"/>
      <c r="AF62" s="67"/>
      <c r="AG62" s="68">
        <f t="shared" si="30"/>
        <v>0</v>
      </c>
      <c r="AH62" s="66"/>
      <c r="AI62" s="67"/>
      <c r="AJ62" s="67"/>
      <c r="AK62" s="68">
        <f t="shared" si="31"/>
        <v>0</v>
      </c>
      <c r="AL62" s="66"/>
      <c r="AM62" s="67"/>
      <c r="AN62" s="67"/>
      <c r="AO62" s="68">
        <f t="shared" si="32"/>
        <v>0</v>
      </c>
      <c r="AP62" s="66"/>
      <c r="AQ62" s="67"/>
      <c r="AR62" s="67"/>
      <c r="AS62" s="68">
        <f t="shared" si="33"/>
        <v>0</v>
      </c>
      <c r="AT62" s="66"/>
      <c r="AU62" s="67"/>
      <c r="AV62" s="67"/>
      <c r="AW62" s="68">
        <f t="shared" si="34"/>
        <v>0</v>
      </c>
      <c r="AX62" s="66"/>
      <c r="AY62" s="67"/>
      <c r="AZ62" s="67"/>
      <c r="BA62" s="388">
        <f t="shared" si="35"/>
        <v>0</v>
      </c>
      <c r="BB62" s="548"/>
      <c r="BC62" s="549"/>
      <c r="BD62" s="549"/>
      <c r="BE62" s="550"/>
    </row>
    <row r="63" spans="1:57" s="69" customFormat="1" ht="24.9" hidden="1" customHeight="1" x14ac:dyDescent="0.3">
      <c r="A63" s="14" t="s">
        <v>361</v>
      </c>
      <c r="B63" s="5" t="s">
        <v>360</v>
      </c>
      <c r="C63" s="66"/>
      <c r="D63" s="67"/>
      <c r="E63" s="67"/>
      <c r="F63" s="397">
        <v>0</v>
      </c>
      <c r="G63" s="397">
        <v>0</v>
      </c>
      <c r="H63" s="68">
        <f t="shared" si="24"/>
        <v>0</v>
      </c>
      <c r="I63" s="66"/>
      <c r="J63" s="473">
        <v>0</v>
      </c>
      <c r="K63" s="67"/>
      <c r="L63" s="67">
        <v>0</v>
      </c>
      <c r="M63" s="68">
        <f t="shared" si="25"/>
        <v>0</v>
      </c>
      <c r="N63" s="66"/>
      <c r="O63" s="67"/>
      <c r="P63" s="67"/>
      <c r="Q63" s="68">
        <f t="shared" si="26"/>
        <v>0</v>
      </c>
      <c r="R63" s="66"/>
      <c r="S63" s="67"/>
      <c r="T63" s="67"/>
      <c r="U63" s="68">
        <f t="shared" si="27"/>
        <v>0</v>
      </c>
      <c r="V63" s="66"/>
      <c r="W63" s="67"/>
      <c r="X63" s="67"/>
      <c r="Y63" s="68">
        <f t="shared" si="28"/>
        <v>0</v>
      </c>
      <c r="Z63" s="66"/>
      <c r="AA63" s="67"/>
      <c r="AB63" s="67"/>
      <c r="AC63" s="68">
        <f t="shared" si="29"/>
        <v>0</v>
      </c>
      <c r="AD63" s="66"/>
      <c r="AE63" s="67"/>
      <c r="AF63" s="67"/>
      <c r="AG63" s="68">
        <f t="shared" si="30"/>
        <v>0</v>
      </c>
      <c r="AH63" s="66"/>
      <c r="AI63" s="67"/>
      <c r="AJ63" s="67"/>
      <c r="AK63" s="68">
        <f t="shared" si="31"/>
        <v>0</v>
      </c>
      <c r="AL63" s="66"/>
      <c r="AM63" s="67"/>
      <c r="AN63" s="67"/>
      <c r="AO63" s="68">
        <f t="shared" si="32"/>
        <v>0</v>
      </c>
      <c r="AP63" s="66"/>
      <c r="AQ63" s="67"/>
      <c r="AR63" s="67"/>
      <c r="AS63" s="68">
        <f t="shared" si="33"/>
        <v>0</v>
      </c>
      <c r="AT63" s="66"/>
      <c r="AU63" s="67"/>
      <c r="AV63" s="67"/>
      <c r="AW63" s="68">
        <f t="shared" si="34"/>
        <v>0</v>
      </c>
      <c r="AX63" s="66"/>
      <c r="AY63" s="67"/>
      <c r="AZ63" s="67"/>
      <c r="BA63" s="388">
        <f t="shared" si="35"/>
        <v>0</v>
      </c>
      <c r="BB63" s="548"/>
      <c r="BC63" s="549"/>
      <c r="BD63" s="549"/>
      <c r="BE63" s="550"/>
    </row>
    <row r="64" spans="1:57" s="69" customFormat="1" ht="24.9" hidden="1" customHeight="1" x14ac:dyDescent="0.3">
      <c r="A64" s="14" t="s">
        <v>359</v>
      </c>
      <c r="B64" s="5" t="s">
        <v>358</v>
      </c>
      <c r="C64" s="66"/>
      <c r="D64" s="67"/>
      <c r="E64" s="67"/>
      <c r="F64" s="397">
        <v>0</v>
      </c>
      <c r="G64" s="397">
        <v>0</v>
      </c>
      <c r="H64" s="68">
        <f t="shared" si="24"/>
        <v>0</v>
      </c>
      <c r="I64" s="66"/>
      <c r="J64" s="473">
        <v>0</v>
      </c>
      <c r="K64" s="67"/>
      <c r="L64" s="67">
        <v>0</v>
      </c>
      <c r="M64" s="68">
        <f t="shared" si="25"/>
        <v>0</v>
      </c>
      <c r="N64" s="66"/>
      <c r="O64" s="67"/>
      <c r="P64" s="67"/>
      <c r="Q64" s="68">
        <f t="shared" si="26"/>
        <v>0</v>
      </c>
      <c r="R64" s="66"/>
      <c r="S64" s="67"/>
      <c r="T64" s="67"/>
      <c r="U64" s="68">
        <f t="shared" si="27"/>
        <v>0</v>
      </c>
      <c r="V64" s="66"/>
      <c r="W64" s="67"/>
      <c r="X64" s="67"/>
      <c r="Y64" s="68">
        <f t="shared" si="28"/>
        <v>0</v>
      </c>
      <c r="Z64" s="66"/>
      <c r="AA64" s="67"/>
      <c r="AB64" s="67"/>
      <c r="AC64" s="68">
        <f t="shared" si="29"/>
        <v>0</v>
      </c>
      <c r="AD64" s="66"/>
      <c r="AE64" s="67"/>
      <c r="AF64" s="67"/>
      <c r="AG64" s="68">
        <f t="shared" si="30"/>
        <v>0</v>
      </c>
      <c r="AH64" s="66"/>
      <c r="AI64" s="67"/>
      <c r="AJ64" s="67"/>
      <c r="AK64" s="68">
        <f t="shared" si="31"/>
        <v>0</v>
      </c>
      <c r="AL64" s="66"/>
      <c r="AM64" s="67"/>
      <c r="AN64" s="67"/>
      <c r="AO64" s="68">
        <f t="shared" si="32"/>
        <v>0</v>
      </c>
      <c r="AP64" s="66"/>
      <c r="AQ64" s="67"/>
      <c r="AR64" s="67"/>
      <c r="AS64" s="68">
        <f t="shared" si="33"/>
        <v>0</v>
      </c>
      <c r="AT64" s="66"/>
      <c r="AU64" s="67"/>
      <c r="AV64" s="67"/>
      <c r="AW64" s="68">
        <f t="shared" si="34"/>
        <v>0</v>
      </c>
      <c r="AX64" s="66"/>
      <c r="AY64" s="67"/>
      <c r="AZ64" s="67"/>
      <c r="BA64" s="388">
        <f t="shared" si="35"/>
        <v>0</v>
      </c>
      <c r="BB64" s="548"/>
      <c r="BC64" s="549"/>
      <c r="BD64" s="549"/>
      <c r="BE64" s="550"/>
    </row>
    <row r="65" spans="1:57" s="69" customFormat="1" ht="24.9" hidden="1" customHeight="1" x14ac:dyDescent="0.3">
      <c r="A65" s="14" t="s">
        <v>357</v>
      </c>
      <c r="B65" s="5" t="s">
        <v>356</v>
      </c>
      <c r="C65" s="66"/>
      <c r="D65" s="67"/>
      <c r="E65" s="67"/>
      <c r="F65" s="397">
        <v>0</v>
      </c>
      <c r="G65" s="397">
        <v>0</v>
      </c>
      <c r="H65" s="68">
        <f t="shared" si="24"/>
        <v>0</v>
      </c>
      <c r="I65" s="66"/>
      <c r="J65" s="473">
        <v>0</v>
      </c>
      <c r="K65" s="67"/>
      <c r="L65" s="67">
        <v>0</v>
      </c>
      <c r="M65" s="68">
        <f t="shared" si="25"/>
        <v>0</v>
      </c>
      <c r="N65" s="66"/>
      <c r="O65" s="67"/>
      <c r="P65" s="67"/>
      <c r="Q65" s="68">
        <f t="shared" si="26"/>
        <v>0</v>
      </c>
      <c r="R65" s="66"/>
      <c r="S65" s="67"/>
      <c r="T65" s="67"/>
      <c r="U65" s="68">
        <f t="shared" si="27"/>
        <v>0</v>
      </c>
      <c r="V65" s="66"/>
      <c r="W65" s="67"/>
      <c r="X65" s="67"/>
      <c r="Y65" s="68">
        <f t="shared" si="28"/>
        <v>0</v>
      </c>
      <c r="Z65" s="66"/>
      <c r="AA65" s="67"/>
      <c r="AB65" s="67"/>
      <c r="AC65" s="68">
        <f t="shared" si="29"/>
        <v>0</v>
      </c>
      <c r="AD65" s="66"/>
      <c r="AE65" s="67"/>
      <c r="AF65" s="67"/>
      <c r="AG65" s="68">
        <f t="shared" si="30"/>
        <v>0</v>
      </c>
      <c r="AH65" s="66"/>
      <c r="AI65" s="67"/>
      <c r="AJ65" s="67"/>
      <c r="AK65" s="68">
        <f t="shared" si="31"/>
        <v>0</v>
      </c>
      <c r="AL65" s="66"/>
      <c r="AM65" s="67"/>
      <c r="AN65" s="67"/>
      <c r="AO65" s="68">
        <f t="shared" si="32"/>
        <v>0</v>
      </c>
      <c r="AP65" s="66"/>
      <c r="AQ65" s="67"/>
      <c r="AR65" s="67"/>
      <c r="AS65" s="68">
        <f t="shared" si="33"/>
        <v>0</v>
      </c>
      <c r="AT65" s="66"/>
      <c r="AU65" s="67"/>
      <c r="AV65" s="67"/>
      <c r="AW65" s="68">
        <f t="shared" si="34"/>
        <v>0</v>
      </c>
      <c r="AX65" s="66"/>
      <c r="AY65" s="67"/>
      <c r="AZ65" s="67"/>
      <c r="BA65" s="388">
        <f t="shared" si="35"/>
        <v>0</v>
      </c>
      <c r="BB65" s="548"/>
      <c r="BC65" s="549"/>
      <c r="BD65" s="549"/>
      <c r="BE65" s="550"/>
    </row>
    <row r="66" spans="1:57" s="60" customFormat="1" ht="30" hidden="1" customHeight="1" x14ac:dyDescent="0.3">
      <c r="A66" s="4" t="s">
        <v>355</v>
      </c>
      <c r="B66" s="3" t="s">
        <v>354</v>
      </c>
      <c r="C66" s="57">
        <f>SUM(C58:C65)</f>
        <v>0</v>
      </c>
      <c r="D66" s="58">
        <f>SUM(D58:D65)</f>
        <v>0</v>
      </c>
      <c r="E66" s="58">
        <f>SUM(E58:E65)</f>
        <v>0</v>
      </c>
      <c r="F66" s="397">
        <v>0</v>
      </c>
      <c r="G66" s="397">
        <v>0</v>
      </c>
      <c r="H66" s="59">
        <f>IF((SUM(C66:E66))=(SUM(H58:H65)),SUM(H58:H65),"HIBA!")</f>
        <v>0</v>
      </c>
      <c r="I66" s="57">
        <f>SUM(I58:I65)</f>
        <v>0</v>
      </c>
      <c r="J66" s="473">
        <v>0</v>
      </c>
      <c r="K66" s="58">
        <f>SUM(K58:K65)</f>
        <v>0</v>
      </c>
      <c r="L66" s="67">
        <v>0</v>
      </c>
      <c r="M66" s="59">
        <f>IF((SUM(H66:L66))=(SUM(M58:M65)),SUM(M58:M65),"HIBA!")</f>
        <v>0</v>
      </c>
      <c r="N66" s="57">
        <f>SUM(N58:N65)</f>
        <v>0</v>
      </c>
      <c r="O66" s="58">
        <f>SUM(O58:O65)</f>
        <v>0</v>
      </c>
      <c r="P66" s="58">
        <f>SUM(P58:P65)</f>
        <v>0</v>
      </c>
      <c r="Q66" s="59">
        <f>IF((SUM(M66:P66))=(SUM(Q58:Q65)),SUM(Q58:Q65),"HIBA!")</f>
        <v>0</v>
      </c>
      <c r="R66" s="57">
        <f>SUM(R58:R65)</f>
        <v>0</v>
      </c>
      <c r="S66" s="58">
        <f>SUM(S58:S65)</f>
        <v>0</v>
      </c>
      <c r="T66" s="58">
        <f>SUM(T58:T65)</f>
        <v>0</v>
      </c>
      <c r="U66" s="59">
        <f>IF((SUM(Q66:T66))=(SUM(U58:U65)),SUM(U58:U65),"HIBA!")</f>
        <v>0</v>
      </c>
      <c r="V66" s="57">
        <f>SUM(V58:V65)</f>
        <v>0</v>
      </c>
      <c r="W66" s="58">
        <f>SUM(W58:W65)</f>
        <v>0</v>
      </c>
      <c r="X66" s="58">
        <f>SUM(X58:X65)</f>
        <v>0</v>
      </c>
      <c r="Y66" s="59">
        <f>IF((SUM(U66:X66))=(SUM(Y58:Y65)),SUM(Y58:Y65),"HIBA!")</f>
        <v>0</v>
      </c>
      <c r="Z66" s="57">
        <f>SUM(Z58:Z65)</f>
        <v>0</v>
      </c>
      <c r="AA66" s="58">
        <f>SUM(AA58:AA65)</f>
        <v>0</v>
      </c>
      <c r="AB66" s="58">
        <f>SUM(AB58:AB65)</f>
        <v>0</v>
      </c>
      <c r="AC66" s="59">
        <f>IF((SUM(Y66:AB66))=(SUM(AC58:AC65)),SUM(AC58:AC65),"HIBA!")</f>
        <v>0</v>
      </c>
      <c r="AD66" s="57">
        <f>SUM(AD58:AD65)</f>
        <v>0</v>
      </c>
      <c r="AE66" s="58">
        <f>SUM(AE58:AE65)</f>
        <v>0</v>
      </c>
      <c r="AF66" s="58">
        <f>SUM(AF58:AF65)</f>
        <v>0</v>
      </c>
      <c r="AG66" s="59">
        <f>IF((SUM(AC66:AF66))=(SUM(AG58:AG65)),SUM(AG58:AG65),"HIBA!")</f>
        <v>0</v>
      </c>
      <c r="AH66" s="57">
        <f>SUM(AH58:AH65)</f>
        <v>0</v>
      </c>
      <c r="AI66" s="58">
        <f>SUM(AI58:AI65)</f>
        <v>0</v>
      </c>
      <c r="AJ66" s="58">
        <f>SUM(AJ58:AJ65)</f>
        <v>0</v>
      </c>
      <c r="AK66" s="59">
        <f>IF((SUM(AG66:AJ66))=(SUM(AK58:AK65)),SUM(AK58:AK65),"HIBA!")</f>
        <v>0</v>
      </c>
      <c r="AL66" s="57">
        <f>SUM(AL58:AL65)</f>
        <v>0</v>
      </c>
      <c r="AM66" s="58">
        <f>SUM(AM58:AM65)</f>
        <v>0</v>
      </c>
      <c r="AN66" s="58">
        <f>SUM(AN58:AN65)</f>
        <v>0</v>
      </c>
      <c r="AO66" s="59">
        <f>IF((SUM(AK66:AN66))=(SUM(AO58:AO65)),SUM(AO58:AO65),"HIBA!")</f>
        <v>0</v>
      </c>
      <c r="AP66" s="57">
        <f>SUM(AP58:AP65)</f>
        <v>0</v>
      </c>
      <c r="AQ66" s="58">
        <f>SUM(AQ58:AQ65)</f>
        <v>0</v>
      </c>
      <c r="AR66" s="58">
        <f>SUM(AR58:AR65)</f>
        <v>0</v>
      </c>
      <c r="AS66" s="59">
        <f>IF((SUM(AO66:AR66))=(SUM(AS58:AS65)),SUM(AS58:AS65),"HIBA!")</f>
        <v>0</v>
      </c>
      <c r="AT66" s="57">
        <f>SUM(AT58:AT65)</f>
        <v>0</v>
      </c>
      <c r="AU66" s="58">
        <f>SUM(AU58:AU65)</f>
        <v>0</v>
      </c>
      <c r="AV66" s="58">
        <f>SUM(AV58:AV65)</f>
        <v>0</v>
      </c>
      <c r="AW66" s="59">
        <f>IF((SUM(AS66:AV66))=(SUM(AW58:AW65)),SUM(AW58:AW65),"HIBA!")</f>
        <v>0</v>
      </c>
      <c r="AX66" s="57">
        <f>SUM(AX58:AX65)</f>
        <v>0</v>
      </c>
      <c r="AY66" s="58">
        <f>SUM(AY58:AY65)</f>
        <v>0</v>
      </c>
      <c r="AZ66" s="58">
        <f>SUM(AZ58:AZ65)</f>
        <v>0</v>
      </c>
      <c r="BA66" s="387">
        <f>IF((SUM(AW66:AZ66))=(SUM(BA58:BA65)),SUM(BA58:BA65),"HIBA!")</f>
        <v>0</v>
      </c>
      <c r="BB66" s="551"/>
      <c r="BC66" s="552"/>
      <c r="BD66" s="552"/>
      <c r="BE66" s="553"/>
    </row>
    <row r="67" spans="1:57" s="50" customFormat="1" ht="24.9" hidden="1" customHeight="1" x14ac:dyDescent="0.3">
      <c r="A67" s="10" t="s">
        <v>353</v>
      </c>
      <c r="B67" s="9" t="s">
        <v>352</v>
      </c>
      <c r="C67" s="47"/>
      <c r="D67" s="48"/>
      <c r="E67" s="48"/>
      <c r="F67" s="397">
        <v>0</v>
      </c>
      <c r="G67" s="397">
        <v>0</v>
      </c>
      <c r="H67" s="49">
        <f>SUM(C67:E67)</f>
        <v>0</v>
      </c>
      <c r="I67" s="47"/>
      <c r="J67" s="473">
        <v>0</v>
      </c>
      <c r="K67" s="67"/>
      <c r="L67" s="67">
        <v>0</v>
      </c>
      <c r="M67" s="49">
        <f>SUM(H67:L67)</f>
        <v>0</v>
      </c>
      <c r="N67" s="47"/>
      <c r="O67" s="48"/>
      <c r="P67" s="48"/>
      <c r="Q67" s="49">
        <f>SUM(M67:P67)</f>
        <v>0</v>
      </c>
      <c r="R67" s="47"/>
      <c r="S67" s="48"/>
      <c r="T67" s="48"/>
      <c r="U67" s="49">
        <f>SUM(Q67:T67)</f>
        <v>0</v>
      </c>
      <c r="V67" s="47"/>
      <c r="W67" s="48"/>
      <c r="X67" s="48"/>
      <c r="Y67" s="49">
        <f>SUM(U67:X67)</f>
        <v>0</v>
      </c>
      <c r="Z67" s="47"/>
      <c r="AA67" s="48"/>
      <c r="AB67" s="48"/>
      <c r="AC67" s="49">
        <f>SUM(Y67:AB67)</f>
        <v>0</v>
      </c>
      <c r="AD67" s="47"/>
      <c r="AE67" s="48"/>
      <c r="AF67" s="48"/>
      <c r="AG67" s="49">
        <f>SUM(AC67:AF67)</f>
        <v>0</v>
      </c>
      <c r="AH67" s="47"/>
      <c r="AI67" s="48"/>
      <c r="AJ67" s="48"/>
      <c r="AK67" s="49">
        <f>SUM(AG67:AJ67)</f>
        <v>0</v>
      </c>
      <c r="AL67" s="47"/>
      <c r="AM67" s="48"/>
      <c r="AN67" s="48"/>
      <c r="AO67" s="49">
        <f>SUM(AK67:AN67)</f>
        <v>0</v>
      </c>
      <c r="AP67" s="47"/>
      <c r="AQ67" s="48"/>
      <c r="AR67" s="48"/>
      <c r="AS67" s="49">
        <f>SUM(AO67:AR67)</f>
        <v>0</v>
      </c>
      <c r="AT67" s="47"/>
      <c r="AU67" s="48"/>
      <c r="AV67" s="48"/>
      <c r="AW67" s="49">
        <f>SUM(AS67:AV67)</f>
        <v>0</v>
      </c>
      <c r="AX67" s="47"/>
      <c r="AY67" s="48"/>
      <c r="AZ67" s="48"/>
      <c r="BA67" s="385">
        <f>SUM(AW67:AZ67)</f>
        <v>0</v>
      </c>
      <c r="BB67" s="425"/>
      <c r="BC67" s="520"/>
      <c r="BD67" s="520"/>
      <c r="BE67" s="522"/>
    </row>
    <row r="68" spans="1:57" s="50" customFormat="1" ht="24.9" hidden="1" customHeight="1" x14ac:dyDescent="0.3">
      <c r="A68" s="10" t="s">
        <v>351</v>
      </c>
      <c r="B68" s="9" t="s">
        <v>350</v>
      </c>
      <c r="C68" s="47"/>
      <c r="D68" s="48"/>
      <c r="E68" s="48"/>
      <c r="F68" s="397">
        <v>0</v>
      </c>
      <c r="G68" s="397">
        <v>0</v>
      </c>
      <c r="H68" s="49">
        <f>SUM(C68:E68)</f>
        <v>0</v>
      </c>
      <c r="I68" s="47"/>
      <c r="J68" s="473">
        <v>0</v>
      </c>
      <c r="K68" s="67"/>
      <c r="L68" s="67">
        <v>0</v>
      </c>
      <c r="M68" s="49">
        <f>SUM(H68:L68)</f>
        <v>0</v>
      </c>
      <c r="N68" s="47"/>
      <c r="O68" s="48"/>
      <c r="P68" s="48"/>
      <c r="Q68" s="49">
        <f>SUM(M68:P68)</f>
        <v>0</v>
      </c>
      <c r="R68" s="47"/>
      <c r="S68" s="48"/>
      <c r="T68" s="48"/>
      <c r="U68" s="49">
        <f>SUM(Q68:T68)</f>
        <v>0</v>
      </c>
      <c r="V68" s="47"/>
      <c r="W68" s="48"/>
      <c r="X68" s="48"/>
      <c r="Y68" s="49">
        <f>SUM(U68:X68)</f>
        <v>0</v>
      </c>
      <c r="Z68" s="47"/>
      <c r="AA68" s="48"/>
      <c r="AB68" s="48"/>
      <c r="AC68" s="49">
        <f>SUM(Y68:AB68)</f>
        <v>0</v>
      </c>
      <c r="AD68" s="47"/>
      <c r="AE68" s="48"/>
      <c r="AF68" s="48"/>
      <c r="AG68" s="49">
        <f>SUM(AC68:AF68)</f>
        <v>0</v>
      </c>
      <c r="AH68" s="47"/>
      <c r="AI68" s="48"/>
      <c r="AJ68" s="48"/>
      <c r="AK68" s="49">
        <f>SUM(AG68:AJ68)</f>
        <v>0</v>
      </c>
      <c r="AL68" s="47"/>
      <c r="AM68" s="48"/>
      <c r="AN68" s="48"/>
      <c r="AO68" s="49">
        <f>SUM(AK68:AN68)</f>
        <v>0</v>
      </c>
      <c r="AP68" s="47"/>
      <c r="AQ68" s="48"/>
      <c r="AR68" s="48"/>
      <c r="AS68" s="49">
        <f>SUM(AO68:AR68)</f>
        <v>0</v>
      </c>
      <c r="AT68" s="47"/>
      <c r="AU68" s="48"/>
      <c r="AV68" s="48"/>
      <c r="AW68" s="49">
        <f>SUM(AS68:AV68)</f>
        <v>0</v>
      </c>
      <c r="AX68" s="47"/>
      <c r="AY68" s="48"/>
      <c r="AZ68" s="48"/>
      <c r="BA68" s="385">
        <f>SUM(AW68:AZ68)</f>
        <v>0</v>
      </c>
      <c r="BB68" s="425"/>
      <c r="BC68" s="520"/>
      <c r="BD68" s="520"/>
      <c r="BE68" s="522"/>
    </row>
    <row r="69" spans="1:57" s="50" customFormat="1" ht="24.9" hidden="1" customHeight="1" x14ac:dyDescent="0.3">
      <c r="A69" s="10" t="s">
        <v>349</v>
      </c>
      <c r="B69" s="9" t="s">
        <v>348</v>
      </c>
      <c r="C69" s="47"/>
      <c r="D69" s="48"/>
      <c r="E69" s="48"/>
      <c r="F69" s="397">
        <v>0</v>
      </c>
      <c r="G69" s="397">
        <v>0</v>
      </c>
      <c r="H69" s="49">
        <f>SUM(C69:E69)</f>
        <v>0</v>
      </c>
      <c r="I69" s="47"/>
      <c r="J69" s="473">
        <v>0</v>
      </c>
      <c r="K69" s="67"/>
      <c r="L69" s="67">
        <v>0</v>
      </c>
      <c r="M69" s="49">
        <f>SUM(H69:L69)</f>
        <v>0</v>
      </c>
      <c r="N69" s="47"/>
      <c r="O69" s="48"/>
      <c r="P69" s="48"/>
      <c r="Q69" s="49">
        <f>SUM(M69:P69)</f>
        <v>0</v>
      </c>
      <c r="R69" s="47"/>
      <c r="S69" s="48"/>
      <c r="T69" s="48"/>
      <c r="U69" s="49">
        <f>SUM(Q69:T69)</f>
        <v>0</v>
      </c>
      <c r="V69" s="47"/>
      <c r="W69" s="48"/>
      <c r="X69" s="48"/>
      <c r="Y69" s="49">
        <f>SUM(U69:X69)</f>
        <v>0</v>
      </c>
      <c r="Z69" s="47"/>
      <c r="AA69" s="48"/>
      <c r="AB69" s="48"/>
      <c r="AC69" s="49">
        <f>SUM(Y69:AB69)</f>
        <v>0</v>
      </c>
      <c r="AD69" s="47"/>
      <c r="AE69" s="48"/>
      <c r="AF69" s="48"/>
      <c r="AG69" s="49">
        <f>SUM(AC69:AF69)</f>
        <v>0</v>
      </c>
      <c r="AH69" s="47"/>
      <c r="AI69" s="48"/>
      <c r="AJ69" s="48"/>
      <c r="AK69" s="49">
        <f>SUM(AG69:AJ69)</f>
        <v>0</v>
      </c>
      <c r="AL69" s="47"/>
      <c r="AM69" s="48"/>
      <c r="AN69" s="48"/>
      <c r="AO69" s="49">
        <f>SUM(AK69:AN69)</f>
        <v>0</v>
      </c>
      <c r="AP69" s="47"/>
      <c r="AQ69" s="48"/>
      <c r="AR69" s="48"/>
      <c r="AS69" s="49">
        <f>SUM(AO69:AR69)</f>
        <v>0</v>
      </c>
      <c r="AT69" s="47"/>
      <c r="AU69" s="48"/>
      <c r="AV69" s="48"/>
      <c r="AW69" s="49">
        <f>SUM(AS69:AV69)</f>
        <v>0</v>
      </c>
      <c r="AX69" s="47"/>
      <c r="AY69" s="48"/>
      <c r="AZ69" s="48"/>
      <c r="BA69" s="385">
        <f>SUM(AW69:AZ69)</f>
        <v>0</v>
      </c>
      <c r="BB69" s="425"/>
      <c r="BC69" s="520"/>
      <c r="BD69" s="520"/>
      <c r="BE69" s="522"/>
    </row>
    <row r="70" spans="1:57" s="50" customFormat="1" ht="24.9" hidden="1" customHeight="1" x14ac:dyDescent="0.3">
      <c r="A70" s="10" t="s">
        <v>347</v>
      </c>
      <c r="B70" s="9" t="s">
        <v>346</v>
      </c>
      <c r="C70" s="47"/>
      <c r="D70" s="48"/>
      <c r="E70" s="48"/>
      <c r="F70" s="397">
        <v>0</v>
      </c>
      <c r="G70" s="397">
        <v>0</v>
      </c>
      <c r="H70" s="49">
        <f>SUM(C70:E70)</f>
        <v>0</v>
      </c>
      <c r="I70" s="47"/>
      <c r="J70" s="473">
        <v>0</v>
      </c>
      <c r="K70" s="67"/>
      <c r="L70" s="67">
        <v>0</v>
      </c>
      <c r="M70" s="49">
        <f>SUM(H70:L70)</f>
        <v>0</v>
      </c>
      <c r="N70" s="47"/>
      <c r="O70" s="48"/>
      <c r="P70" s="48"/>
      <c r="Q70" s="49">
        <f>SUM(M70:P70)</f>
        <v>0</v>
      </c>
      <c r="R70" s="47"/>
      <c r="S70" s="48"/>
      <c r="T70" s="48"/>
      <c r="U70" s="49">
        <f>SUM(Q70:T70)</f>
        <v>0</v>
      </c>
      <c r="V70" s="47"/>
      <c r="W70" s="48"/>
      <c r="X70" s="48"/>
      <c r="Y70" s="49">
        <f>SUM(U70:X70)</f>
        <v>0</v>
      </c>
      <c r="Z70" s="47"/>
      <c r="AA70" s="48"/>
      <c r="AB70" s="48"/>
      <c r="AC70" s="49">
        <f>SUM(Y70:AB70)</f>
        <v>0</v>
      </c>
      <c r="AD70" s="47"/>
      <c r="AE70" s="48"/>
      <c r="AF70" s="48"/>
      <c r="AG70" s="49">
        <f>SUM(AC70:AF70)</f>
        <v>0</v>
      </c>
      <c r="AH70" s="47"/>
      <c r="AI70" s="48"/>
      <c r="AJ70" s="48"/>
      <c r="AK70" s="49">
        <f>SUM(AG70:AJ70)</f>
        <v>0</v>
      </c>
      <c r="AL70" s="47"/>
      <c r="AM70" s="48"/>
      <c r="AN70" s="48"/>
      <c r="AO70" s="49">
        <f>SUM(AK70:AN70)</f>
        <v>0</v>
      </c>
      <c r="AP70" s="47"/>
      <c r="AQ70" s="48"/>
      <c r="AR70" s="48"/>
      <c r="AS70" s="49">
        <f>SUM(AO70:AR70)</f>
        <v>0</v>
      </c>
      <c r="AT70" s="47"/>
      <c r="AU70" s="48"/>
      <c r="AV70" s="48"/>
      <c r="AW70" s="49">
        <f>SUM(AS70:AV70)</f>
        <v>0</v>
      </c>
      <c r="AX70" s="47"/>
      <c r="AY70" s="48"/>
      <c r="AZ70" s="48"/>
      <c r="BA70" s="385">
        <f>SUM(AW70:AZ70)</f>
        <v>0</v>
      </c>
      <c r="BB70" s="425"/>
      <c r="BC70" s="520"/>
      <c r="BD70" s="520"/>
      <c r="BE70" s="522"/>
    </row>
    <row r="71" spans="1:57" s="55" customFormat="1" ht="24.9" hidden="1" customHeight="1" x14ac:dyDescent="0.3">
      <c r="A71" s="8" t="s">
        <v>345</v>
      </c>
      <c r="B71" s="7" t="s">
        <v>344</v>
      </c>
      <c r="C71" s="52">
        <f>SUM(C68:C70)</f>
        <v>0</v>
      </c>
      <c r="D71" s="53">
        <f>SUM(D68:D70)</f>
        <v>0</v>
      </c>
      <c r="E71" s="53">
        <f>SUM(E68:E70)</f>
        <v>0</v>
      </c>
      <c r="F71" s="397">
        <v>0</v>
      </c>
      <c r="G71" s="397">
        <v>0</v>
      </c>
      <c r="H71" s="54">
        <f>IF((SUM(C71:E71))=(SUM(H68:H70)),SUM(H68:H70),"HIBA!")</f>
        <v>0</v>
      </c>
      <c r="I71" s="52">
        <f>SUM(I68:I70)</f>
        <v>0</v>
      </c>
      <c r="J71" s="473">
        <v>0</v>
      </c>
      <c r="K71" s="53">
        <f>SUM(K68:K70)</f>
        <v>0</v>
      </c>
      <c r="L71" s="67">
        <v>0</v>
      </c>
      <c r="M71" s="54">
        <f>IF((SUM(H71:L71))=(SUM(M68:M70)),SUM(M68:M70),"HIBA!")</f>
        <v>0</v>
      </c>
      <c r="N71" s="52">
        <f>SUM(N68:N70)</f>
        <v>0</v>
      </c>
      <c r="O71" s="53">
        <f>SUM(O68:O70)</f>
        <v>0</v>
      </c>
      <c r="P71" s="53">
        <f>SUM(P68:P70)</f>
        <v>0</v>
      </c>
      <c r="Q71" s="54">
        <f>IF((SUM(M71:P71))=(SUM(Q68:Q70)),SUM(Q68:Q70),"HIBA!")</f>
        <v>0</v>
      </c>
      <c r="R71" s="52">
        <f>SUM(R68:R70)</f>
        <v>0</v>
      </c>
      <c r="S71" s="53">
        <f>SUM(S68:S70)</f>
        <v>0</v>
      </c>
      <c r="T71" s="53">
        <f>SUM(T68:T70)</f>
        <v>0</v>
      </c>
      <c r="U71" s="54">
        <f>IF((SUM(Q71:T71))=(SUM(U68:U70)),SUM(U68:U70),"HIBA!")</f>
        <v>0</v>
      </c>
      <c r="V71" s="52">
        <f>SUM(V68:V70)</f>
        <v>0</v>
      </c>
      <c r="W71" s="53">
        <f>SUM(W68:W70)</f>
        <v>0</v>
      </c>
      <c r="X71" s="53">
        <f>SUM(X68:X70)</f>
        <v>0</v>
      </c>
      <c r="Y71" s="54">
        <f>IF((SUM(U71:X71))=(SUM(Y68:Y70)),SUM(Y68:Y70),"HIBA!")</f>
        <v>0</v>
      </c>
      <c r="Z71" s="52">
        <f>SUM(Z68:Z70)</f>
        <v>0</v>
      </c>
      <c r="AA71" s="53">
        <f>SUM(AA68:AA70)</f>
        <v>0</v>
      </c>
      <c r="AB71" s="53">
        <f>SUM(AB68:AB70)</f>
        <v>0</v>
      </c>
      <c r="AC71" s="54">
        <f>IF((SUM(Y71:AB71))=(SUM(AC68:AC70)),SUM(AC68:AC70),"HIBA!")</f>
        <v>0</v>
      </c>
      <c r="AD71" s="52">
        <f>SUM(AD68:AD70)</f>
        <v>0</v>
      </c>
      <c r="AE71" s="53">
        <f>SUM(AE68:AE70)</f>
        <v>0</v>
      </c>
      <c r="AF71" s="53">
        <f>SUM(AF68:AF70)</f>
        <v>0</v>
      </c>
      <c r="AG71" s="54">
        <f>IF((SUM(AC71:AF71))=(SUM(AG68:AG70)),SUM(AG68:AG70),"HIBA!")</f>
        <v>0</v>
      </c>
      <c r="AH71" s="52">
        <f>SUM(AH68:AH70)</f>
        <v>0</v>
      </c>
      <c r="AI71" s="53">
        <f>SUM(AI68:AI70)</f>
        <v>0</v>
      </c>
      <c r="AJ71" s="53">
        <f>SUM(AJ68:AJ70)</f>
        <v>0</v>
      </c>
      <c r="AK71" s="54">
        <f>IF((SUM(AG71:AJ71))=(SUM(AK68:AK70)),SUM(AK68:AK70),"HIBA!")</f>
        <v>0</v>
      </c>
      <c r="AL71" s="52">
        <f>SUM(AL68:AL70)</f>
        <v>0</v>
      </c>
      <c r="AM71" s="53">
        <f>SUM(AM68:AM70)</f>
        <v>0</v>
      </c>
      <c r="AN71" s="53">
        <f>SUM(AN68:AN70)</f>
        <v>0</v>
      </c>
      <c r="AO71" s="54">
        <f>IF((SUM(AK71:AN71))=(SUM(AO68:AO70)),SUM(AO68:AO70),"HIBA!")</f>
        <v>0</v>
      </c>
      <c r="AP71" s="52">
        <f>SUM(AP68:AP70)</f>
        <v>0</v>
      </c>
      <c r="AQ71" s="53">
        <f>SUM(AQ68:AQ70)</f>
        <v>0</v>
      </c>
      <c r="AR71" s="53">
        <f>SUM(AR68:AR70)</f>
        <v>0</v>
      </c>
      <c r="AS71" s="54">
        <f>IF((SUM(AO71:AR71))=(SUM(AS68:AS70)),SUM(AS68:AS70),"HIBA!")</f>
        <v>0</v>
      </c>
      <c r="AT71" s="52">
        <f>SUM(AT68:AT70)</f>
        <v>0</v>
      </c>
      <c r="AU71" s="53">
        <f>SUM(AU68:AU70)</f>
        <v>0</v>
      </c>
      <c r="AV71" s="53">
        <f>SUM(AV68:AV70)</f>
        <v>0</v>
      </c>
      <c r="AW71" s="54">
        <f>IF((SUM(AS71:AV71))=(SUM(AW68:AW70)),SUM(AW68:AW70),"HIBA!")</f>
        <v>0</v>
      </c>
      <c r="AX71" s="52">
        <f>SUM(AX68:AX70)</f>
        <v>0</v>
      </c>
      <c r="AY71" s="53">
        <f>SUM(AY68:AY70)</f>
        <v>0</v>
      </c>
      <c r="AZ71" s="53">
        <f>SUM(AZ68:AZ70)</f>
        <v>0</v>
      </c>
      <c r="BA71" s="386">
        <f>IF((SUM(AW71:AZ71))=(SUM(BA68:BA70)),SUM(BA68:BA70),"HIBA!")</f>
        <v>0</v>
      </c>
      <c r="BB71" s="554"/>
      <c r="BC71" s="555"/>
      <c r="BD71" s="555"/>
      <c r="BE71" s="556"/>
    </row>
    <row r="72" spans="1:57" s="50" customFormat="1" ht="24.9" hidden="1" customHeight="1" x14ac:dyDescent="0.3">
      <c r="A72" s="10" t="s">
        <v>343</v>
      </c>
      <c r="B72" s="9" t="s">
        <v>342</v>
      </c>
      <c r="C72" s="47"/>
      <c r="D72" s="48"/>
      <c r="E72" s="48"/>
      <c r="F72" s="397">
        <v>0</v>
      </c>
      <c r="G72" s="397">
        <v>0</v>
      </c>
      <c r="H72" s="49">
        <f t="shared" ref="H72:H82" si="36">SUM(C72:E72)</f>
        <v>0</v>
      </c>
      <c r="I72" s="47"/>
      <c r="J72" s="473">
        <v>0</v>
      </c>
      <c r="K72" s="67"/>
      <c r="L72" s="67">
        <v>0</v>
      </c>
      <c r="M72" s="49">
        <f t="shared" ref="M72:M82" si="37">SUM(H72:L72)</f>
        <v>0</v>
      </c>
      <c r="N72" s="47"/>
      <c r="O72" s="48"/>
      <c r="P72" s="48"/>
      <c r="Q72" s="49">
        <f t="shared" ref="Q72:Q82" si="38">SUM(M72:P72)</f>
        <v>0</v>
      </c>
      <c r="R72" s="47"/>
      <c r="S72" s="48"/>
      <c r="T72" s="48"/>
      <c r="U72" s="49">
        <f t="shared" ref="U72:U82" si="39">SUM(Q72:T72)</f>
        <v>0</v>
      </c>
      <c r="V72" s="47"/>
      <c r="W72" s="48"/>
      <c r="X72" s="48"/>
      <c r="Y72" s="49">
        <f t="shared" ref="Y72:Y82" si="40">SUM(U72:X72)</f>
        <v>0</v>
      </c>
      <c r="Z72" s="47"/>
      <c r="AA72" s="48"/>
      <c r="AB72" s="48"/>
      <c r="AC72" s="49">
        <f t="shared" ref="AC72:AC82" si="41">SUM(Y72:AB72)</f>
        <v>0</v>
      </c>
      <c r="AD72" s="47"/>
      <c r="AE72" s="48"/>
      <c r="AF72" s="48"/>
      <c r="AG72" s="49">
        <f t="shared" ref="AG72:AG82" si="42">SUM(AC72:AF72)</f>
        <v>0</v>
      </c>
      <c r="AH72" s="47"/>
      <c r="AI72" s="48"/>
      <c r="AJ72" s="48"/>
      <c r="AK72" s="49">
        <f t="shared" ref="AK72:AK82" si="43">SUM(AG72:AJ72)</f>
        <v>0</v>
      </c>
      <c r="AL72" s="47"/>
      <c r="AM72" s="48"/>
      <c r="AN72" s="48"/>
      <c r="AO72" s="49">
        <f t="shared" ref="AO72:AO82" si="44">SUM(AK72:AN72)</f>
        <v>0</v>
      </c>
      <c r="AP72" s="47"/>
      <c r="AQ72" s="48"/>
      <c r="AR72" s="48"/>
      <c r="AS72" s="49">
        <f t="shared" ref="AS72:AS82" si="45">SUM(AO72:AR72)</f>
        <v>0</v>
      </c>
      <c r="AT72" s="47"/>
      <c r="AU72" s="48"/>
      <c r="AV72" s="48"/>
      <c r="AW72" s="49">
        <f t="shared" ref="AW72:AW82" si="46">SUM(AS72:AV72)</f>
        <v>0</v>
      </c>
      <c r="AX72" s="47"/>
      <c r="AY72" s="48"/>
      <c r="AZ72" s="48"/>
      <c r="BA72" s="385">
        <f t="shared" ref="BA72:BA82" si="47">SUM(AW72:AZ72)</f>
        <v>0</v>
      </c>
      <c r="BB72" s="425"/>
      <c r="BC72" s="520"/>
      <c r="BD72" s="520"/>
      <c r="BE72" s="522"/>
    </row>
    <row r="73" spans="1:57" s="50" customFormat="1" ht="24.9" hidden="1" customHeight="1" x14ac:dyDescent="0.3">
      <c r="A73" s="10" t="s">
        <v>341</v>
      </c>
      <c r="B73" s="9" t="s">
        <v>340</v>
      </c>
      <c r="C73" s="47"/>
      <c r="D73" s="48"/>
      <c r="E73" s="48"/>
      <c r="F73" s="397">
        <v>0</v>
      </c>
      <c r="G73" s="397">
        <v>0</v>
      </c>
      <c r="H73" s="49">
        <f t="shared" si="36"/>
        <v>0</v>
      </c>
      <c r="I73" s="47"/>
      <c r="J73" s="473">
        <v>0</v>
      </c>
      <c r="K73" s="67"/>
      <c r="L73" s="67">
        <v>0</v>
      </c>
      <c r="M73" s="49">
        <f t="shared" si="37"/>
        <v>0</v>
      </c>
      <c r="N73" s="47"/>
      <c r="O73" s="48"/>
      <c r="P73" s="48"/>
      <c r="Q73" s="49">
        <f t="shared" si="38"/>
        <v>0</v>
      </c>
      <c r="R73" s="47"/>
      <c r="S73" s="48"/>
      <c r="T73" s="48"/>
      <c r="U73" s="49">
        <f t="shared" si="39"/>
        <v>0</v>
      </c>
      <c r="V73" s="47"/>
      <c r="W73" s="48"/>
      <c r="X73" s="48"/>
      <c r="Y73" s="49">
        <f t="shared" si="40"/>
        <v>0</v>
      </c>
      <c r="Z73" s="47"/>
      <c r="AA73" s="48"/>
      <c r="AB73" s="48"/>
      <c r="AC73" s="49">
        <f t="shared" si="41"/>
        <v>0</v>
      </c>
      <c r="AD73" s="47"/>
      <c r="AE73" s="48"/>
      <c r="AF73" s="48"/>
      <c r="AG73" s="49">
        <f t="shared" si="42"/>
        <v>0</v>
      </c>
      <c r="AH73" s="47"/>
      <c r="AI73" s="48"/>
      <c r="AJ73" s="48"/>
      <c r="AK73" s="49">
        <f t="shared" si="43"/>
        <v>0</v>
      </c>
      <c r="AL73" s="47"/>
      <c r="AM73" s="48"/>
      <c r="AN73" s="48"/>
      <c r="AO73" s="49">
        <f t="shared" si="44"/>
        <v>0</v>
      </c>
      <c r="AP73" s="47"/>
      <c r="AQ73" s="48"/>
      <c r="AR73" s="48"/>
      <c r="AS73" s="49">
        <f t="shared" si="45"/>
        <v>0</v>
      </c>
      <c r="AT73" s="47"/>
      <c r="AU73" s="48"/>
      <c r="AV73" s="48"/>
      <c r="AW73" s="49">
        <f t="shared" si="46"/>
        <v>0</v>
      </c>
      <c r="AX73" s="47"/>
      <c r="AY73" s="48"/>
      <c r="AZ73" s="48"/>
      <c r="BA73" s="385">
        <f t="shared" si="47"/>
        <v>0</v>
      </c>
      <c r="BB73" s="425"/>
      <c r="BC73" s="520"/>
      <c r="BD73" s="520"/>
      <c r="BE73" s="522"/>
    </row>
    <row r="74" spans="1:57" s="50" customFormat="1" ht="24.9" hidden="1" customHeight="1" x14ac:dyDescent="0.3">
      <c r="A74" s="10" t="s">
        <v>339</v>
      </c>
      <c r="B74" s="9" t="s">
        <v>338</v>
      </c>
      <c r="C74" s="47"/>
      <c r="D74" s="48"/>
      <c r="E74" s="48"/>
      <c r="F74" s="397">
        <v>0</v>
      </c>
      <c r="G74" s="397">
        <v>0</v>
      </c>
      <c r="H74" s="49">
        <f t="shared" si="36"/>
        <v>0</v>
      </c>
      <c r="I74" s="47"/>
      <c r="J74" s="473">
        <v>0</v>
      </c>
      <c r="K74" s="67"/>
      <c r="L74" s="67">
        <v>0</v>
      </c>
      <c r="M74" s="49">
        <f t="shared" si="37"/>
        <v>0</v>
      </c>
      <c r="N74" s="47"/>
      <c r="O74" s="48"/>
      <c r="P74" s="48"/>
      <c r="Q74" s="49">
        <f t="shared" si="38"/>
        <v>0</v>
      </c>
      <c r="R74" s="47"/>
      <c r="S74" s="48"/>
      <c r="T74" s="48"/>
      <c r="U74" s="49">
        <f t="shared" si="39"/>
        <v>0</v>
      </c>
      <c r="V74" s="47"/>
      <c r="W74" s="48"/>
      <c r="X74" s="48"/>
      <c r="Y74" s="49">
        <f t="shared" si="40"/>
        <v>0</v>
      </c>
      <c r="Z74" s="47"/>
      <c r="AA74" s="48"/>
      <c r="AB74" s="48"/>
      <c r="AC74" s="49">
        <f t="shared" si="41"/>
        <v>0</v>
      </c>
      <c r="AD74" s="47"/>
      <c r="AE74" s="48"/>
      <c r="AF74" s="48"/>
      <c r="AG74" s="49">
        <f t="shared" si="42"/>
        <v>0</v>
      </c>
      <c r="AH74" s="47"/>
      <c r="AI74" s="48"/>
      <c r="AJ74" s="48"/>
      <c r="AK74" s="49">
        <f t="shared" si="43"/>
        <v>0</v>
      </c>
      <c r="AL74" s="47"/>
      <c r="AM74" s="48"/>
      <c r="AN74" s="48"/>
      <c r="AO74" s="49">
        <f t="shared" si="44"/>
        <v>0</v>
      </c>
      <c r="AP74" s="47"/>
      <c r="AQ74" s="48"/>
      <c r="AR74" s="48"/>
      <c r="AS74" s="49">
        <f t="shared" si="45"/>
        <v>0</v>
      </c>
      <c r="AT74" s="47"/>
      <c r="AU74" s="48"/>
      <c r="AV74" s="48"/>
      <c r="AW74" s="49">
        <f t="shared" si="46"/>
        <v>0</v>
      </c>
      <c r="AX74" s="47"/>
      <c r="AY74" s="48"/>
      <c r="AZ74" s="48"/>
      <c r="BA74" s="385">
        <f t="shared" si="47"/>
        <v>0</v>
      </c>
      <c r="BB74" s="425"/>
      <c r="BC74" s="520"/>
      <c r="BD74" s="520"/>
      <c r="BE74" s="522"/>
    </row>
    <row r="75" spans="1:57" s="50" customFormat="1" ht="24.9" hidden="1" customHeight="1" x14ac:dyDescent="0.3">
      <c r="A75" s="10" t="s">
        <v>337</v>
      </c>
      <c r="B75" s="9" t="s">
        <v>336</v>
      </c>
      <c r="C75" s="47"/>
      <c r="D75" s="48"/>
      <c r="E75" s="48"/>
      <c r="F75" s="397">
        <v>0</v>
      </c>
      <c r="G75" s="397">
        <v>0</v>
      </c>
      <c r="H75" s="49">
        <f t="shared" si="36"/>
        <v>0</v>
      </c>
      <c r="I75" s="47"/>
      <c r="J75" s="473">
        <v>0</v>
      </c>
      <c r="K75" s="67"/>
      <c r="L75" s="67">
        <v>0</v>
      </c>
      <c r="M75" s="49">
        <f t="shared" si="37"/>
        <v>0</v>
      </c>
      <c r="N75" s="47"/>
      <c r="O75" s="48"/>
      <c r="P75" s="48"/>
      <c r="Q75" s="49">
        <f t="shared" si="38"/>
        <v>0</v>
      </c>
      <c r="R75" s="47"/>
      <c r="S75" s="48"/>
      <c r="T75" s="48"/>
      <c r="U75" s="49">
        <f t="shared" si="39"/>
        <v>0</v>
      </c>
      <c r="V75" s="47"/>
      <c r="W75" s="48"/>
      <c r="X75" s="48"/>
      <c r="Y75" s="49">
        <f t="shared" si="40"/>
        <v>0</v>
      </c>
      <c r="Z75" s="47"/>
      <c r="AA75" s="48"/>
      <c r="AB75" s="48"/>
      <c r="AC75" s="49">
        <f t="shared" si="41"/>
        <v>0</v>
      </c>
      <c r="AD75" s="47"/>
      <c r="AE75" s="48"/>
      <c r="AF75" s="48"/>
      <c r="AG75" s="49">
        <f t="shared" si="42"/>
        <v>0</v>
      </c>
      <c r="AH75" s="47"/>
      <c r="AI75" s="48"/>
      <c r="AJ75" s="48"/>
      <c r="AK75" s="49">
        <f t="shared" si="43"/>
        <v>0</v>
      </c>
      <c r="AL75" s="47"/>
      <c r="AM75" s="48"/>
      <c r="AN75" s="48"/>
      <c r="AO75" s="49">
        <f t="shared" si="44"/>
        <v>0</v>
      </c>
      <c r="AP75" s="47"/>
      <c r="AQ75" s="48"/>
      <c r="AR75" s="48"/>
      <c r="AS75" s="49">
        <f t="shared" si="45"/>
        <v>0</v>
      </c>
      <c r="AT75" s="47"/>
      <c r="AU75" s="48"/>
      <c r="AV75" s="48"/>
      <c r="AW75" s="49">
        <f t="shared" si="46"/>
        <v>0</v>
      </c>
      <c r="AX75" s="47"/>
      <c r="AY75" s="48"/>
      <c r="AZ75" s="48"/>
      <c r="BA75" s="385">
        <f t="shared" si="47"/>
        <v>0</v>
      </c>
      <c r="BB75" s="425"/>
      <c r="BC75" s="520"/>
      <c r="BD75" s="520"/>
      <c r="BE75" s="522"/>
    </row>
    <row r="76" spans="1:57" s="50" customFormat="1" ht="24.9" hidden="1" customHeight="1" x14ac:dyDescent="0.3">
      <c r="A76" s="10" t="s">
        <v>335</v>
      </c>
      <c r="B76" s="9" t="s">
        <v>334</v>
      </c>
      <c r="C76" s="47"/>
      <c r="D76" s="48"/>
      <c r="E76" s="48"/>
      <c r="F76" s="397">
        <v>0</v>
      </c>
      <c r="G76" s="397">
        <v>0</v>
      </c>
      <c r="H76" s="49">
        <f t="shared" si="36"/>
        <v>0</v>
      </c>
      <c r="I76" s="47"/>
      <c r="J76" s="473">
        <v>0</v>
      </c>
      <c r="K76" s="67"/>
      <c r="L76" s="67">
        <v>0</v>
      </c>
      <c r="M76" s="49">
        <f t="shared" si="37"/>
        <v>0</v>
      </c>
      <c r="N76" s="47"/>
      <c r="O76" s="48"/>
      <c r="P76" s="48"/>
      <c r="Q76" s="49">
        <f t="shared" si="38"/>
        <v>0</v>
      </c>
      <c r="R76" s="47"/>
      <c r="S76" s="48"/>
      <c r="T76" s="48"/>
      <c r="U76" s="49">
        <f t="shared" si="39"/>
        <v>0</v>
      </c>
      <c r="V76" s="47"/>
      <c r="W76" s="48"/>
      <c r="X76" s="48"/>
      <c r="Y76" s="49">
        <f t="shared" si="40"/>
        <v>0</v>
      </c>
      <c r="Z76" s="47"/>
      <c r="AA76" s="48"/>
      <c r="AB76" s="48"/>
      <c r="AC76" s="49">
        <f t="shared" si="41"/>
        <v>0</v>
      </c>
      <c r="AD76" s="47"/>
      <c r="AE76" s="48"/>
      <c r="AF76" s="48"/>
      <c r="AG76" s="49">
        <f t="shared" si="42"/>
        <v>0</v>
      </c>
      <c r="AH76" s="47"/>
      <c r="AI76" s="48"/>
      <c r="AJ76" s="48"/>
      <c r="AK76" s="49">
        <f t="shared" si="43"/>
        <v>0</v>
      </c>
      <c r="AL76" s="47"/>
      <c r="AM76" s="48"/>
      <c r="AN76" s="48"/>
      <c r="AO76" s="49">
        <f t="shared" si="44"/>
        <v>0</v>
      </c>
      <c r="AP76" s="47"/>
      <c r="AQ76" s="48"/>
      <c r="AR76" s="48"/>
      <c r="AS76" s="49">
        <f t="shared" si="45"/>
        <v>0</v>
      </c>
      <c r="AT76" s="47"/>
      <c r="AU76" s="48"/>
      <c r="AV76" s="48"/>
      <c r="AW76" s="49">
        <f t="shared" si="46"/>
        <v>0</v>
      </c>
      <c r="AX76" s="47"/>
      <c r="AY76" s="48"/>
      <c r="AZ76" s="48"/>
      <c r="BA76" s="385">
        <f t="shared" si="47"/>
        <v>0</v>
      </c>
      <c r="BB76" s="425"/>
      <c r="BC76" s="520"/>
      <c r="BD76" s="520"/>
      <c r="BE76" s="522"/>
    </row>
    <row r="77" spans="1:57" s="50" customFormat="1" ht="24.9" hidden="1" customHeight="1" x14ac:dyDescent="0.3">
      <c r="A77" s="10" t="s">
        <v>333</v>
      </c>
      <c r="B77" s="9" t="s">
        <v>332</v>
      </c>
      <c r="C77" s="47"/>
      <c r="D77" s="48"/>
      <c r="E77" s="48"/>
      <c r="F77" s="397">
        <v>0</v>
      </c>
      <c r="G77" s="397">
        <v>0</v>
      </c>
      <c r="H77" s="49">
        <f t="shared" si="36"/>
        <v>0</v>
      </c>
      <c r="I77" s="47"/>
      <c r="J77" s="473">
        <v>0</v>
      </c>
      <c r="K77" s="67"/>
      <c r="L77" s="67">
        <v>0</v>
      </c>
      <c r="M77" s="49">
        <f t="shared" si="37"/>
        <v>0</v>
      </c>
      <c r="N77" s="47"/>
      <c r="O77" s="48"/>
      <c r="P77" s="48"/>
      <c r="Q77" s="49">
        <f t="shared" si="38"/>
        <v>0</v>
      </c>
      <c r="R77" s="47"/>
      <c r="S77" s="48"/>
      <c r="T77" s="48"/>
      <c r="U77" s="49">
        <f t="shared" si="39"/>
        <v>0</v>
      </c>
      <c r="V77" s="47"/>
      <c r="W77" s="48"/>
      <c r="X77" s="48"/>
      <c r="Y77" s="49">
        <f t="shared" si="40"/>
        <v>0</v>
      </c>
      <c r="Z77" s="47"/>
      <c r="AA77" s="48"/>
      <c r="AB77" s="48"/>
      <c r="AC77" s="49">
        <f t="shared" si="41"/>
        <v>0</v>
      </c>
      <c r="AD77" s="47"/>
      <c r="AE77" s="48"/>
      <c r="AF77" s="48"/>
      <c r="AG77" s="49">
        <f t="shared" si="42"/>
        <v>0</v>
      </c>
      <c r="AH77" s="47"/>
      <c r="AI77" s="48"/>
      <c r="AJ77" s="48"/>
      <c r="AK77" s="49">
        <f t="shared" si="43"/>
        <v>0</v>
      </c>
      <c r="AL77" s="47"/>
      <c r="AM77" s="48"/>
      <c r="AN77" s="48"/>
      <c r="AO77" s="49">
        <f t="shared" si="44"/>
        <v>0</v>
      </c>
      <c r="AP77" s="47"/>
      <c r="AQ77" s="48"/>
      <c r="AR77" s="48"/>
      <c r="AS77" s="49">
        <f t="shared" si="45"/>
        <v>0</v>
      </c>
      <c r="AT77" s="47"/>
      <c r="AU77" s="48"/>
      <c r="AV77" s="48"/>
      <c r="AW77" s="49">
        <f t="shared" si="46"/>
        <v>0</v>
      </c>
      <c r="AX77" s="47"/>
      <c r="AY77" s="48"/>
      <c r="AZ77" s="48"/>
      <c r="BA77" s="385">
        <f t="shared" si="47"/>
        <v>0</v>
      </c>
      <c r="BB77" s="425"/>
      <c r="BC77" s="520"/>
      <c r="BD77" s="520"/>
      <c r="BE77" s="522"/>
    </row>
    <row r="78" spans="1:57" s="50" customFormat="1" ht="24.9" hidden="1" customHeight="1" x14ac:dyDescent="0.3">
      <c r="A78" s="10" t="s">
        <v>331</v>
      </c>
      <c r="B78" s="9" t="s">
        <v>330</v>
      </c>
      <c r="C78" s="47"/>
      <c r="D78" s="48"/>
      <c r="E78" s="48"/>
      <c r="F78" s="397">
        <v>0</v>
      </c>
      <c r="G78" s="397">
        <v>0</v>
      </c>
      <c r="H78" s="49">
        <f t="shared" si="36"/>
        <v>0</v>
      </c>
      <c r="I78" s="47"/>
      <c r="J78" s="473">
        <v>0</v>
      </c>
      <c r="K78" s="67"/>
      <c r="L78" s="67">
        <v>0</v>
      </c>
      <c r="M78" s="49">
        <f t="shared" si="37"/>
        <v>0</v>
      </c>
      <c r="N78" s="47"/>
      <c r="O78" s="48"/>
      <c r="P78" s="48"/>
      <c r="Q78" s="49">
        <f t="shared" si="38"/>
        <v>0</v>
      </c>
      <c r="R78" s="47"/>
      <c r="S78" s="48"/>
      <c r="T78" s="48"/>
      <c r="U78" s="49">
        <f t="shared" si="39"/>
        <v>0</v>
      </c>
      <c r="V78" s="47"/>
      <c r="W78" s="48"/>
      <c r="X78" s="48"/>
      <c r="Y78" s="49">
        <f t="shared" si="40"/>
        <v>0</v>
      </c>
      <c r="Z78" s="47"/>
      <c r="AA78" s="48"/>
      <c r="AB78" s="48"/>
      <c r="AC78" s="49">
        <f t="shared" si="41"/>
        <v>0</v>
      </c>
      <c r="AD78" s="47"/>
      <c r="AE78" s="48"/>
      <c r="AF78" s="48"/>
      <c r="AG78" s="49">
        <f t="shared" si="42"/>
        <v>0</v>
      </c>
      <c r="AH78" s="47"/>
      <c r="AI78" s="48"/>
      <c r="AJ78" s="48"/>
      <c r="AK78" s="49">
        <f t="shared" si="43"/>
        <v>0</v>
      </c>
      <c r="AL78" s="47"/>
      <c r="AM78" s="48"/>
      <c r="AN78" s="48"/>
      <c r="AO78" s="49">
        <f t="shared" si="44"/>
        <v>0</v>
      </c>
      <c r="AP78" s="47"/>
      <c r="AQ78" s="48"/>
      <c r="AR78" s="48"/>
      <c r="AS78" s="49">
        <f t="shared" si="45"/>
        <v>0</v>
      </c>
      <c r="AT78" s="47"/>
      <c r="AU78" s="48"/>
      <c r="AV78" s="48"/>
      <c r="AW78" s="49">
        <f t="shared" si="46"/>
        <v>0</v>
      </c>
      <c r="AX78" s="47"/>
      <c r="AY78" s="48"/>
      <c r="AZ78" s="48"/>
      <c r="BA78" s="385">
        <f t="shared" si="47"/>
        <v>0</v>
      </c>
      <c r="BB78" s="425"/>
      <c r="BC78" s="520"/>
      <c r="BD78" s="520"/>
      <c r="BE78" s="522"/>
    </row>
    <row r="79" spans="1:57" s="50" customFormat="1" ht="24.9" hidden="1" customHeight="1" x14ac:dyDescent="0.3">
      <c r="A79" s="10" t="s">
        <v>329</v>
      </c>
      <c r="B79" s="9" t="s">
        <v>328</v>
      </c>
      <c r="C79" s="47"/>
      <c r="D79" s="48"/>
      <c r="E79" s="48"/>
      <c r="F79" s="397">
        <v>0</v>
      </c>
      <c r="G79" s="397">
        <v>0</v>
      </c>
      <c r="H79" s="49">
        <f t="shared" si="36"/>
        <v>0</v>
      </c>
      <c r="I79" s="47"/>
      <c r="J79" s="473">
        <v>0</v>
      </c>
      <c r="K79" s="67"/>
      <c r="L79" s="67">
        <v>0</v>
      </c>
      <c r="M79" s="49">
        <f t="shared" si="37"/>
        <v>0</v>
      </c>
      <c r="N79" s="47"/>
      <c r="O79" s="48"/>
      <c r="P79" s="48"/>
      <c r="Q79" s="49">
        <f t="shared" si="38"/>
        <v>0</v>
      </c>
      <c r="R79" s="47"/>
      <c r="S79" s="48"/>
      <c r="T79" s="48"/>
      <c r="U79" s="49">
        <f t="shared" si="39"/>
        <v>0</v>
      </c>
      <c r="V79" s="47"/>
      <c r="W79" s="48"/>
      <c r="X79" s="48"/>
      <c r="Y79" s="49">
        <f t="shared" si="40"/>
        <v>0</v>
      </c>
      <c r="Z79" s="47"/>
      <c r="AA79" s="48"/>
      <c r="AB79" s="48"/>
      <c r="AC79" s="49">
        <f t="shared" si="41"/>
        <v>0</v>
      </c>
      <c r="AD79" s="47"/>
      <c r="AE79" s="48"/>
      <c r="AF79" s="48"/>
      <c r="AG79" s="49">
        <f t="shared" si="42"/>
        <v>0</v>
      </c>
      <c r="AH79" s="47"/>
      <c r="AI79" s="48"/>
      <c r="AJ79" s="48"/>
      <c r="AK79" s="49">
        <f t="shared" si="43"/>
        <v>0</v>
      </c>
      <c r="AL79" s="47"/>
      <c r="AM79" s="48"/>
      <c r="AN79" s="48"/>
      <c r="AO79" s="49">
        <f t="shared" si="44"/>
        <v>0</v>
      </c>
      <c r="AP79" s="47"/>
      <c r="AQ79" s="48"/>
      <c r="AR79" s="48"/>
      <c r="AS79" s="49">
        <f t="shared" si="45"/>
        <v>0</v>
      </c>
      <c r="AT79" s="47"/>
      <c r="AU79" s="48"/>
      <c r="AV79" s="48"/>
      <c r="AW79" s="49">
        <f t="shared" si="46"/>
        <v>0</v>
      </c>
      <c r="AX79" s="47"/>
      <c r="AY79" s="48"/>
      <c r="AZ79" s="48"/>
      <c r="BA79" s="385">
        <f t="shared" si="47"/>
        <v>0</v>
      </c>
      <c r="BB79" s="425"/>
      <c r="BC79" s="520"/>
      <c r="BD79" s="520"/>
      <c r="BE79" s="522"/>
    </row>
    <row r="80" spans="1:57" s="50" customFormat="1" ht="24.9" hidden="1" customHeight="1" x14ac:dyDescent="0.3">
      <c r="A80" s="10" t="s">
        <v>327</v>
      </c>
      <c r="B80" s="9" t="s">
        <v>326</v>
      </c>
      <c r="C80" s="47"/>
      <c r="D80" s="48"/>
      <c r="E80" s="48"/>
      <c r="F80" s="397">
        <v>0</v>
      </c>
      <c r="G80" s="397">
        <v>0</v>
      </c>
      <c r="H80" s="49">
        <f t="shared" si="36"/>
        <v>0</v>
      </c>
      <c r="I80" s="47"/>
      <c r="J80" s="473">
        <v>0</v>
      </c>
      <c r="K80" s="67"/>
      <c r="L80" s="67">
        <v>0</v>
      </c>
      <c r="M80" s="49">
        <f t="shared" si="37"/>
        <v>0</v>
      </c>
      <c r="N80" s="47"/>
      <c r="O80" s="48"/>
      <c r="P80" s="48"/>
      <c r="Q80" s="49">
        <f t="shared" si="38"/>
        <v>0</v>
      </c>
      <c r="R80" s="47"/>
      <c r="S80" s="48"/>
      <c r="T80" s="48"/>
      <c r="U80" s="49">
        <f t="shared" si="39"/>
        <v>0</v>
      </c>
      <c r="V80" s="47"/>
      <c r="W80" s="48"/>
      <c r="X80" s="48"/>
      <c r="Y80" s="49">
        <f t="shared" si="40"/>
        <v>0</v>
      </c>
      <c r="Z80" s="47"/>
      <c r="AA80" s="48"/>
      <c r="AB80" s="48"/>
      <c r="AC80" s="49">
        <f t="shared" si="41"/>
        <v>0</v>
      </c>
      <c r="AD80" s="47"/>
      <c r="AE80" s="48"/>
      <c r="AF80" s="48"/>
      <c r="AG80" s="49">
        <f t="shared" si="42"/>
        <v>0</v>
      </c>
      <c r="AH80" s="47"/>
      <c r="AI80" s="48"/>
      <c r="AJ80" s="48"/>
      <c r="AK80" s="49">
        <f t="shared" si="43"/>
        <v>0</v>
      </c>
      <c r="AL80" s="47"/>
      <c r="AM80" s="48"/>
      <c r="AN80" s="48"/>
      <c r="AO80" s="49">
        <f t="shared" si="44"/>
        <v>0</v>
      </c>
      <c r="AP80" s="47"/>
      <c r="AQ80" s="48"/>
      <c r="AR80" s="48"/>
      <c r="AS80" s="49">
        <f t="shared" si="45"/>
        <v>0</v>
      </c>
      <c r="AT80" s="47"/>
      <c r="AU80" s="48"/>
      <c r="AV80" s="48"/>
      <c r="AW80" s="49">
        <f t="shared" si="46"/>
        <v>0</v>
      </c>
      <c r="AX80" s="47"/>
      <c r="AY80" s="48"/>
      <c r="AZ80" s="48"/>
      <c r="BA80" s="385">
        <f t="shared" si="47"/>
        <v>0</v>
      </c>
      <c r="BB80" s="425"/>
      <c r="BC80" s="520"/>
      <c r="BD80" s="520"/>
      <c r="BE80" s="522"/>
    </row>
    <row r="81" spans="1:57" s="50" customFormat="1" ht="24.9" hidden="1" customHeight="1" x14ac:dyDescent="0.3">
      <c r="A81" s="10" t="s">
        <v>325</v>
      </c>
      <c r="B81" s="9" t="s">
        <v>324</v>
      </c>
      <c r="C81" s="47"/>
      <c r="D81" s="48"/>
      <c r="E81" s="48"/>
      <c r="F81" s="397">
        <v>0</v>
      </c>
      <c r="G81" s="397">
        <v>0</v>
      </c>
      <c r="H81" s="49">
        <f t="shared" si="36"/>
        <v>0</v>
      </c>
      <c r="I81" s="47"/>
      <c r="J81" s="473">
        <v>0</v>
      </c>
      <c r="K81" s="67"/>
      <c r="L81" s="67">
        <v>0</v>
      </c>
      <c r="M81" s="49">
        <f t="shared" si="37"/>
        <v>0</v>
      </c>
      <c r="N81" s="47"/>
      <c r="O81" s="48"/>
      <c r="P81" s="48"/>
      <c r="Q81" s="49">
        <f t="shared" si="38"/>
        <v>0</v>
      </c>
      <c r="R81" s="47"/>
      <c r="S81" s="48"/>
      <c r="T81" s="48"/>
      <c r="U81" s="49">
        <f t="shared" si="39"/>
        <v>0</v>
      </c>
      <c r="V81" s="47"/>
      <c r="W81" s="48"/>
      <c r="X81" s="48"/>
      <c r="Y81" s="49">
        <f t="shared" si="40"/>
        <v>0</v>
      </c>
      <c r="Z81" s="47"/>
      <c r="AA81" s="48"/>
      <c r="AB81" s="48"/>
      <c r="AC81" s="49">
        <f t="shared" si="41"/>
        <v>0</v>
      </c>
      <c r="AD81" s="47"/>
      <c r="AE81" s="48"/>
      <c r="AF81" s="48"/>
      <c r="AG81" s="49">
        <f t="shared" si="42"/>
        <v>0</v>
      </c>
      <c r="AH81" s="47"/>
      <c r="AI81" s="48"/>
      <c r="AJ81" s="48"/>
      <c r="AK81" s="49">
        <f t="shared" si="43"/>
        <v>0</v>
      </c>
      <c r="AL81" s="47"/>
      <c r="AM81" s="48"/>
      <c r="AN81" s="48"/>
      <c r="AO81" s="49">
        <f t="shared" si="44"/>
        <v>0</v>
      </c>
      <c r="AP81" s="47"/>
      <c r="AQ81" s="48"/>
      <c r="AR81" s="48"/>
      <c r="AS81" s="49">
        <f t="shared" si="45"/>
        <v>0</v>
      </c>
      <c r="AT81" s="47"/>
      <c r="AU81" s="48"/>
      <c r="AV81" s="48"/>
      <c r="AW81" s="49">
        <f t="shared" si="46"/>
        <v>0</v>
      </c>
      <c r="AX81" s="47"/>
      <c r="AY81" s="48"/>
      <c r="AZ81" s="48"/>
      <c r="BA81" s="385">
        <f t="shared" si="47"/>
        <v>0</v>
      </c>
      <c r="BB81" s="425"/>
      <c r="BC81" s="520"/>
      <c r="BD81" s="520"/>
      <c r="BE81" s="522"/>
    </row>
    <row r="82" spans="1:57" s="50" customFormat="1" ht="24.9" hidden="1" customHeight="1" x14ac:dyDescent="0.3">
      <c r="A82" s="10" t="s">
        <v>323</v>
      </c>
      <c r="B82" s="9" t="s">
        <v>322</v>
      </c>
      <c r="C82" s="47"/>
      <c r="D82" s="48"/>
      <c r="E82" s="48"/>
      <c r="F82" s="397">
        <v>0</v>
      </c>
      <c r="G82" s="397">
        <v>0</v>
      </c>
      <c r="H82" s="49">
        <f t="shared" si="36"/>
        <v>0</v>
      </c>
      <c r="I82" s="47"/>
      <c r="J82" s="473">
        <v>0</v>
      </c>
      <c r="K82" s="67"/>
      <c r="L82" s="67">
        <v>0</v>
      </c>
      <c r="M82" s="49">
        <f t="shared" si="37"/>
        <v>0</v>
      </c>
      <c r="N82" s="47"/>
      <c r="O82" s="48"/>
      <c r="P82" s="48"/>
      <c r="Q82" s="49">
        <f t="shared" si="38"/>
        <v>0</v>
      </c>
      <c r="R82" s="47"/>
      <c r="S82" s="48"/>
      <c r="T82" s="48"/>
      <c r="U82" s="49">
        <f t="shared" si="39"/>
        <v>0</v>
      </c>
      <c r="V82" s="47"/>
      <c r="W82" s="48"/>
      <c r="X82" s="48"/>
      <c r="Y82" s="49">
        <f t="shared" si="40"/>
        <v>0</v>
      </c>
      <c r="Z82" s="47"/>
      <c r="AA82" s="48"/>
      <c r="AB82" s="48"/>
      <c r="AC82" s="49">
        <f t="shared" si="41"/>
        <v>0</v>
      </c>
      <c r="AD82" s="47"/>
      <c r="AE82" s="48"/>
      <c r="AF82" s="48"/>
      <c r="AG82" s="49">
        <f t="shared" si="42"/>
        <v>0</v>
      </c>
      <c r="AH82" s="47"/>
      <c r="AI82" s="48"/>
      <c r="AJ82" s="48"/>
      <c r="AK82" s="49">
        <f t="shared" si="43"/>
        <v>0</v>
      </c>
      <c r="AL82" s="47"/>
      <c r="AM82" s="48"/>
      <c r="AN82" s="48"/>
      <c r="AO82" s="49">
        <f t="shared" si="44"/>
        <v>0</v>
      </c>
      <c r="AP82" s="47"/>
      <c r="AQ82" s="48"/>
      <c r="AR82" s="48"/>
      <c r="AS82" s="49">
        <f t="shared" si="45"/>
        <v>0</v>
      </c>
      <c r="AT82" s="47"/>
      <c r="AU82" s="48"/>
      <c r="AV82" s="48"/>
      <c r="AW82" s="49">
        <f t="shared" si="46"/>
        <v>0</v>
      </c>
      <c r="AX82" s="47"/>
      <c r="AY82" s="48"/>
      <c r="AZ82" s="48"/>
      <c r="BA82" s="385">
        <f t="shared" si="47"/>
        <v>0</v>
      </c>
      <c r="BB82" s="425"/>
      <c r="BC82" s="520"/>
      <c r="BD82" s="520"/>
      <c r="BE82" s="522"/>
    </row>
    <row r="83" spans="1:57" s="60" customFormat="1" ht="30" hidden="1" customHeight="1" x14ac:dyDescent="0.3">
      <c r="A83" s="4" t="s">
        <v>321</v>
      </c>
      <c r="B83" s="3" t="s">
        <v>320</v>
      </c>
      <c r="C83" s="57">
        <f>SUM(C71:C82,C67)</f>
        <v>0</v>
      </c>
      <c r="D83" s="58">
        <f>SUM(D71:D82,D67)</f>
        <v>0</v>
      </c>
      <c r="E83" s="58">
        <f>SUM(E71:E82,E67)</f>
        <v>0</v>
      </c>
      <c r="F83" s="397">
        <v>0</v>
      </c>
      <c r="G83" s="397">
        <v>0</v>
      </c>
      <c r="H83" s="59">
        <f>IF((SUM(C83:E83))=(SUM(H71:H82,H67)),SUM(H71:H82,H67),"HIBA!")</f>
        <v>0</v>
      </c>
      <c r="I83" s="57">
        <f>SUM(I71:I82,I67)</f>
        <v>0</v>
      </c>
      <c r="J83" s="473">
        <v>0</v>
      </c>
      <c r="K83" s="58">
        <f>SUM(K71:K82,K67)</f>
        <v>0</v>
      </c>
      <c r="L83" s="67">
        <v>0</v>
      </c>
      <c r="M83" s="59">
        <f>IF((SUM(H83:L83))=(SUM(M71:M82,M67)),SUM(M71:M82,M67),"HIBA!")</f>
        <v>0</v>
      </c>
      <c r="N83" s="57">
        <f>SUM(N71:N82,N67)</f>
        <v>0</v>
      </c>
      <c r="O83" s="58">
        <f>SUM(O71:O82,O67)</f>
        <v>0</v>
      </c>
      <c r="P83" s="58">
        <f>SUM(P71:P82,P67)</f>
        <v>0</v>
      </c>
      <c r="Q83" s="59">
        <f>IF((SUM(M83:P83))=(SUM(Q71:Q82,Q67)),SUM(Q71:Q82,Q67),"HIBA!")</f>
        <v>0</v>
      </c>
      <c r="R83" s="57">
        <f>SUM(R71:R82,R67)</f>
        <v>0</v>
      </c>
      <c r="S83" s="58">
        <f>SUM(S71:S82,S67)</f>
        <v>0</v>
      </c>
      <c r="T83" s="58">
        <f>SUM(T71:T82,T67)</f>
        <v>0</v>
      </c>
      <c r="U83" s="59">
        <f>IF((SUM(Q83:T83))=(SUM(U71:U82,U67)),SUM(U71:U82,U67),"HIBA!")</f>
        <v>0</v>
      </c>
      <c r="V83" s="57">
        <f>SUM(V71:V82,V67)</f>
        <v>0</v>
      </c>
      <c r="W83" s="58">
        <f>SUM(W71:W82,W67)</f>
        <v>0</v>
      </c>
      <c r="X83" s="58">
        <f>SUM(X71:X82,X67)</f>
        <v>0</v>
      </c>
      <c r="Y83" s="59">
        <f>IF((SUM(U83:X83))=(SUM(Y71:Y82,Y67)),SUM(Y71:Y82,Y67),"HIBA!")</f>
        <v>0</v>
      </c>
      <c r="Z83" s="57">
        <f>SUM(Z71:Z82,Z67)</f>
        <v>0</v>
      </c>
      <c r="AA83" s="58">
        <f>SUM(AA71:AA82,AA67)</f>
        <v>0</v>
      </c>
      <c r="AB83" s="58">
        <f>SUM(AB71:AB82,AB67)</f>
        <v>0</v>
      </c>
      <c r="AC83" s="59">
        <f>IF((SUM(Y83:AB83))=(SUM(AC71:AC82,AC67)),SUM(AC71:AC82,AC67),"HIBA!")</f>
        <v>0</v>
      </c>
      <c r="AD83" s="57">
        <f>SUM(AD71:AD82,AD67)</f>
        <v>0</v>
      </c>
      <c r="AE83" s="58">
        <f>SUM(AE71:AE82,AE67)</f>
        <v>0</v>
      </c>
      <c r="AF83" s="58">
        <f>SUM(AF71:AF82,AF67)</f>
        <v>0</v>
      </c>
      <c r="AG83" s="59">
        <f>IF((SUM(AC83:AF83))=(SUM(AG71:AG82,AG67)),SUM(AG71:AG82,AG67),"HIBA!")</f>
        <v>0</v>
      </c>
      <c r="AH83" s="57">
        <f>SUM(AH71:AH82,AH67)</f>
        <v>0</v>
      </c>
      <c r="AI83" s="58">
        <f>SUM(AI71:AI82,AI67)</f>
        <v>0</v>
      </c>
      <c r="AJ83" s="58">
        <f>SUM(AJ71:AJ82,AJ67)</f>
        <v>0</v>
      </c>
      <c r="AK83" s="59">
        <f>IF((SUM(AG83:AJ83))=(SUM(AK71:AK82,AK67)),SUM(AK71:AK82,AK67),"HIBA!")</f>
        <v>0</v>
      </c>
      <c r="AL83" s="57">
        <f>SUM(AL71:AL82,AL67)</f>
        <v>0</v>
      </c>
      <c r="AM83" s="58">
        <f>SUM(AM71:AM82,AM67)</f>
        <v>0</v>
      </c>
      <c r="AN83" s="58">
        <f>SUM(AN71:AN82,AN67)</f>
        <v>0</v>
      </c>
      <c r="AO83" s="59">
        <f>IF((SUM(AK83:AN83))=(SUM(AO71:AO82,AO67)),SUM(AO71:AO82,AO67),"HIBA!")</f>
        <v>0</v>
      </c>
      <c r="AP83" s="57">
        <f>SUM(AP71:AP82,AP67)</f>
        <v>0</v>
      </c>
      <c r="AQ83" s="58">
        <f>SUM(AQ71:AQ82,AQ67)</f>
        <v>0</v>
      </c>
      <c r="AR83" s="58">
        <f>SUM(AR71:AR82,AR67)</f>
        <v>0</v>
      </c>
      <c r="AS83" s="59">
        <f>IF((SUM(AO83:AR83))=(SUM(AS71:AS82,AS67)),SUM(AS71:AS82,AS67),"HIBA!")</f>
        <v>0</v>
      </c>
      <c r="AT83" s="57">
        <f>SUM(AT71:AT82,AT67)</f>
        <v>0</v>
      </c>
      <c r="AU83" s="58">
        <f>SUM(AU71:AU82,AU67)</f>
        <v>0</v>
      </c>
      <c r="AV83" s="58">
        <f>SUM(AV71:AV82,AV67)</f>
        <v>0</v>
      </c>
      <c r="AW83" s="59">
        <f>IF((SUM(AS83:AV83))=(SUM(AW71:AW82,AW67)),SUM(AW71:AW82,AW67),"HIBA!")</f>
        <v>0</v>
      </c>
      <c r="AX83" s="57">
        <f>SUM(AX71:AX82,AX67)</f>
        <v>0</v>
      </c>
      <c r="AY83" s="58">
        <f>SUM(AY71:AY82,AY67)</f>
        <v>0</v>
      </c>
      <c r="AZ83" s="58">
        <f>SUM(AZ71:AZ82,AZ67)</f>
        <v>0</v>
      </c>
      <c r="BA83" s="387">
        <f>IF((SUM(AW83:AZ83))=(SUM(BA71:BA82,BA67)),SUM(BA71:BA82,BA67),"HIBA!")</f>
        <v>0</v>
      </c>
      <c r="BB83" s="551"/>
      <c r="BC83" s="552"/>
      <c r="BD83" s="552"/>
      <c r="BE83" s="553"/>
    </row>
    <row r="84" spans="1:57" s="75" customFormat="1" ht="30" hidden="1" customHeight="1" x14ac:dyDescent="0.3">
      <c r="A84" s="71" t="s">
        <v>102</v>
      </c>
      <c r="B84" s="13"/>
      <c r="C84" s="72">
        <f>SUM(C83,C66,C57,C30,C29)</f>
        <v>98868063</v>
      </c>
      <c r="D84" s="73">
        <f>SUM(D83,D66,D57,D30,D29)</f>
        <v>0</v>
      </c>
      <c r="E84" s="73">
        <f>SUM(E83,E66,E57,E30,E29)</f>
        <v>0</v>
      </c>
      <c r="F84" s="397">
        <v>0</v>
      </c>
      <c r="G84" s="397">
        <v>0</v>
      </c>
      <c r="H84" s="74">
        <f>IF((SUM(C84:E84))=(H83+H66+H57+H30+H29),SUM(H83+H66+H57+H30+H29),"HIBA!")</f>
        <v>98868063</v>
      </c>
      <c r="I84" s="72">
        <f>SUM(I83,I66,I57,I30,I29)</f>
        <v>302851</v>
      </c>
      <c r="J84" s="473">
        <v>0</v>
      </c>
      <c r="K84" s="73">
        <f>SUM(K83,K66,K57,K30,K29)</f>
        <v>0</v>
      </c>
      <c r="L84" s="67">
        <v>0</v>
      </c>
      <c r="M84" s="74">
        <f>IF((SUM(H84:L84))=(M83+M66+M57+M30+M29),SUM(M83+M66+M57+M30+M29),"HIBA!")</f>
        <v>99170914</v>
      </c>
      <c r="N84" s="72">
        <f>SUM(N83,N66,N57,N30,N29)</f>
        <v>0</v>
      </c>
      <c r="O84" s="73">
        <f>SUM(O83,O66,O57,O30,O29)</f>
        <v>0</v>
      </c>
      <c r="P84" s="73">
        <f>SUM(P83,P66,P57,P30,P29)</f>
        <v>0</v>
      </c>
      <c r="Q84" s="74">
        <f>IF((SUM(M84:P84))=(Q83+Q66+Q57+Q30+Q29),SUM(Q83+Q66+Q57+Q30+Q29),"HIBA!")</f>
        <v>99170914</v>
      </c>
      <c r="R84" s="72">
        <f>SUM(R83,R66,R57,R30,R29)</f>
        <v>0</v>
      </c>
      <c r="S84" s="73">
        <f>SUM(S83,S66,S57,S30,S29)</f>
        <v>0</v>
      </c>
      <c r="T84" s="73">
        <f>SUM(T83,T66,T57,T30,T29)</f>
        <v>0</v>
      </c>
      <c r="U84" s="74">
        <f>IF((SUM(Q84:T84))=(U83+U66+U57+U30+U29),SUM(U83+U66+U57+U30+U29),"HIBA!")</f>
        <v>99170914</v>
      </c>
      <c r="V84" s="72">
        <f>SUM(V83,V66,V57,V30,V29)</f>
        <v>0</v>
      </c>
      <c r="W84" s="73">
        <f>SUM(W83,W66,W57,W30,W29)</f>
        <v>0</v>
      </c>
      <c r="X84" s="73">
        <f>SUM(X83,X66,X57,X30,X29)</f>
        <v>0</v>
      </c>
      <c r="Y84" s="74">
        <f>IF((SUM(U84:X84))=(Y83+Y66+Y57+Y30+Y29),SUM(Y83+Y66+Y57+Y30+Y29),"HIBA!")</f>
        <v>99170914</v>
      </c>
      <c r="Z84" s="72">
        <f>SUM(Z83,Z66,Z57,Z30,Z29)</f>
        <v>0</v>
      </c>
      <c r="AA84" s="73">
        <f>SUM(AA83,AA66,AA57,AA30,AA29)</f>
        <v>0</v>
      </c>
      <c r="AB84" s="73">
        <f>SUM(AB83,AB66,AB57,AB30,AB29)</f>
        <v>0</v>
      </c>
      <c r="AC84" s="74">
        <f>IF((SUM(Y84:AB84))=(AC83+AC66+AC57+AC30+AC29),SUM(AC83+AC66+AC57+AC30+AC29),"HIBA!")</f>
        <v>99170914</v>
      </c>
      <c r="AD84" s="72">
        <f>SUM(AD83,AD66,AD57,AD30,AD29)</f>
        <v>0</v>
      </c>
      <c r="AE84" s="73">
        <f>SUM(AE83,AE66,AE57,AE30,AE29)</f>
        <v>0</v>
      </c>
      <c r="AF84" s="73">
        <f>SUM(AF83,AF66,AF57,AF30,AF29)</f>
        <v>0</v>
      </c>
      <c r="AG84" s="74">
        <f>IF((SUM(AC84:AF84))=(AG83+AG66+AG57+AG30+AG29),SUM(AG83+AG66+AG57+AG30+AG29),"HIBA!")</f>
        <v>99170914</v>
      </c>
      <c r="AH84" s="72">
        <f>SUM(AH83,AH66,AH57,AH30,AH29)</f>
        <v>0</v>
      </c>
      <c r="AI84" s="73">
        <f>SUM(AI83,AI66,AI57,AI30,AI29)</f>
        <v>0</v>
      </c>
      <c r="AJ84" s="73">
        <f>SUM(AJ83,AJ66,AJ57,AJ30,AJ29)</f>
        <v>0</v>
      </c>
      <c r="AK84" s="74">
        <f>IF((SUM(AG84:AJ84))=(AK83+AK66+AK57+AK30+AK29),SUM(AK83+AK66+AK57+AK30+AK29),"HIBA!")</f>
        <v>99170914</v>
      </c>
      <c r="AL84" s="72">
        <f>SUM(AL83,AL66,AL57,AL30,AL29)</f>
        <v>0</v>
      </c>
      <c r="AM84" s="73">
        <f>SUM(AM83,AM66,AM57,AM30,AM29)</f>
        <v>0</v>
      </c>
      <c r="AN84" s="73">
        <f>SUM(AN83,AN66,AN57,AN30,AN29)</f>
        <v>0</v>
      </c>
      <c r="AO84" s="74">
        <f>IF((SUM(AK84:AN84))=(AO83+AO66+AO57+AO30+AO29),SUM(AO83+AO66+AO57+AO30+AO29),"HIBA!")</f>
        <v>99170914</v>
      </c>
      <c r="AP84" s="72">
        <f>SUM(AP83,AP66,AP57,AP30,AP29)</f>
        <v>0</v>
      </c>
      <c r="AQ84" s="73">
        <f>SUM(AQ83,AQ66,AQ57,AQ30,AQ29)</f>
        <v>0</v>
      </c>
      <c r="AR84" s="73">
        <f>SUM(AR83,AR66,AR57,AR30,AR29)</f>
        <v>0</v>
      </c>
      <c r="AS84" s="74">
        <f>IF((SUM(AO84:AR84))=(AS83+AS66+AS57+AS30+AS29),SUM(AS83+AS66+AS57+AS30+AS29),"HIBA!")</f>
        <v>99170914</v>
      </c>
      <c r="AT84" s="72">
        <f>SUM(AT83,AT66,AT57,AT30,AT29)</f>
        <v>0</v>
      </c>
      <c r="AU84" s="73">
        <f>SUM(AU83,AU66,AU57,AU30,AU29)</f>
        <v>0</v>
      </c>
      <c r="AV84" s="73">
        <f>SUM(AV83,AV66,AV57,AV30,AV29)</f>
        <v>0</v>
      </c>
      <c r="AW84" s="74">
        <f>IF((SUM(AS84:AV84))=(AW83+AW66+AW57+AW30+AW29),SUM(AW83+AW66+AW57+AW30+AW29),"HIBA!")</f>
        <v>99170914</v>
      </c>
      <c r="AX84" s="72">
        <f>SUM(AX83,AX66,AX57,AX30,AX29)</f>
        <v>0</v>
      </c>
      <c r="AY84" s="73">
        <f>SUM(AY83,AY66,AY57,AY30,AY29)</f>
        <v>0</v>
      </c>
      <c r="AZ84" s="73">
        <f>SUM(AZ83,AZ66,AZ57,AZ30,AZ29)</f>
        <v>0</v>
      </c>
      <c r="BA84" s="389">
        <f>IF((SUM(AW84:AZ84))=(BA83+BA66+BA57+BA30+BA29),SUM(BA83+BA66+BA57+BA30+BA29),"HIBA!")</f>
        <v>99170914</v>
      </c>
      <c r="BB84" s="557"/>
      <c r="BC84" s="558"/>
      <c r="BD84" s="558"/>
      <c r="BE84" s="559"/>
    </row>
    <row r="85" spans="1:57" s="69" customFormat="1" ht="24.9" hidden="1" customHeight="1" x14ac:dyDescent="0.3">
      <c r="A85" s="14" t="s">
        <v>319</v>
      </c>
      <c r="B85" s="5" t="s">
        <v>318</v>
      </c>
      <c r="C85" s="66"/>
      <c r="D85" s="67"/>
      <c r="E85" s="67"/>
      <c r="F85" s="397">
        <v>0</v>
      </c>
      <c r="G85" s="397">
        <v>0</v>
      </c>
      <c r="H85" s="68">
        <f t="shared" ref="H85:H91" si="48">SUM(C85:E85)</f>
        <v>0</v>
      </c>
      <c r="I85" s="66"/>
      <c r="J85" s="473">
        <v>0</v>
      </c>
      <c r="K85" s="67"/>
      <c r="L85" s="67">
        <v>0</v>
      </c>
      <c r="M85" s="68">
        <f t="shared" ref="M85:M91" si="49">SUM(H85:L85)</f>
        <v>0</v>
      </c>
      <c r="N85" s="66"/>
      <c r="O85" s="67"/>
      <c r="P85" s="67"/>
      <c r="Q85" s="68">
        <f t="shared" ref="Q85:Q91" si="50">SUM(M85:P85)</f>
        <v>0</v>
      </c>
      <c r="R85" s="66"/>
      <c r="S85" s="67"/>
      <c r="T85" s="67"/>
      <c r="U85" s="68">
        <f t="shared" ref="U85:U91" si="51">SUM(Q85:T85)</f>
        <v>0</v>
      </c>
      <c r="V85" s="66"/>
      <c r="W85" s="67"/>
      <c r="X85" s="67"/>
      <c r="Y85" s="68">
        <f t="shared" ref="Y85:Y91" si="52">SUM(U85:X85)</f>
        <v>0</v>
      </c>
      <c r="Z85" s="66"/>
      <c r="AA85" s="67"/>
      <c r="AB85" s="67"/>
      <c r="AC85" s="68">
        <f t="shared" ref="AC85:AC91" si="53">SUM(Y85:AB85)</f>
        <v>0</v>
      </c>
      <c r="AD85" s="66"/>
      <c r="AE85" s="67"/>
      <c r="AF85" s="67"/>
      <c r="AG85" s="68">
        <f t="shared" ref="AG85:AG91" si="54">SUM(AC85:AF85)</f>
        <v>0</v>
      </c>
      <c r="AH85" s="66"/>
      <c r="AI85" s="67"/>
      <c r="AJ85" s="67"/>
      <c r="AK85" s="68">
        <f t="shared" ref="AK85:AK91" si="55">SUM(AG85:AJ85)</f>
        <v>0</v>
      </c>
      <c r="AL85" s="66"/>
      <c r="AM85" s="67"/>
      <c r="AN85" s="67"/>
      <c r="AO85" s="68">
        <f t="shared" ref="AO85:AO91" si="56">SUM(AK85:AN85)</f>
        <v>0</v>
      </c>
      <c r="AP85" s="66"/>
      <c r="AQ85" s="67"/>
      <c r="AR85" s="67"/>
      <c r="AS85" s="68">
        <f t="shared" ref="AS85:AS91" si="57">SUM(AO85:AR85)</f>
        <v>0</v>
      </c>
      <c r="AT85" s="66"/>
      <c r="AU85" s="67"/>
      <c r="AV85" s="67"/>
      <c r="AW85" s="68">
        <f t="shared" ref="AW85:AW91" si="58">SUM(AS85:AV85)</f>
        <v>0</v>
      </c>
      <c r="AX85" s="66"/>
      <c r="AY85" s="67"/>
      <c r="AZ85" s="67"/>
      <c r="BA85" s="388">
        <f t="shared" ref="BA85:BA91" si="59">SUM(AW85:AZ85)</f>
        <v>0</v>
      </c>
      <c r="BB85" s="548"/>
      <c r="BC85" s="549"/>
      <c r="BD85" s="549"/>
      <c r="BE85" s="550"/>
    </row>
    <row r="86" spans="1:57" s="69" customFormat="1" ht="24.9" hidden="1" customHeight="1" x14ac:dyDescent="0.3">
      <c r="A86" s="14" t="s">
        <v>317</v>
      </c>
      <c r="B86" s="5" t="s">
        <v>316</v>
      </c>
      <c r="C86" s="66"/>
      <c r="D86" s="67"/>
      <c r="E86" s="67"/>
      <c r="F86" s="397">
        <v>0</v>
      </c>
      <c r="G86" s="397">
        <v>0</v>
      </c>
      <c r="H86" s="68">
        <f t="shared" si="48"/>
        <v>0</v>
      </c>
      <c r="I86" s="66"/>
      <c r="J86" s="473">
        <v>0</v>
      </c>
      <c r="K86" s="67"/>
      <c r="L86" s="67">
        <v>0</v>
      </c>
      <c r="M86" s="68">
        <f t="shared" si="49"/>
        <v>0</v>
      </c>
      <c r="N86" s="66"/>
      <c r="O86" s="67"/>
      <c r="P86" s="67"/>
      <c r="Q86" s="68">
        <f t="shared" si="50"/>
        <v>0</v>
      </c>
      <c r="R86" s="66"/>
      <c r="S86" s="67"/>
      <c r="T86" s="67"/>
      <c r="U86" s="68">
        <f t="shared" si="51"/>
        <v>0</v>
      </c>
      <c r="V86" s="66"/>
      <c r="W86" s="67"/>
      <c r="X86" s="67"/>
      <c r="Y86" s="68">
        <f t="shared" si="52"/>
        <v>0</v>
      </c>
      <c r="Z86" s="66"/>
      <c r="AA86" s="67"/>
      <c r="AB86" s="67"/>
      <c r="AC86" s="68">
        <f t="shared" si="53"/>
        <v>0</v>
      </c>
      <c r="AD86" s="66"/>
      <c r="AE86" s="67"/>
      <c r="AF86" s="67"/>
      <c r="AG86" s="68">
        <f t="shared" si="54"/>
        <v>0</v>
      </c>
      <c r="AH86" s="66"/>
      <c r="AI86" s="67"/>
      <c r="AJ86" s="67"/>
      <c r="AK86" s="68">
        <f t="shared" si="55"/>
        <v>0</v>
      </c>
      <c r="AL86" s="66"/>
      <c r="AM86" s="67"/>
      <c r="AN86" s="67"/>
      <c r="AO86" s="68">
        <f t="shared" si="56"/>
        <v>0</v>
      </c>
      <c r="AP86" s="66"/>
      <c r="AQ86" s="67"/>
      <c r="AR86" s="67"/>
      <c r="AS86" s="68">
        <f t="shared" si="57"/>
        <v>0</v>
      </c>
      <c r="AT86" s="66"/>
      <c r="AU86" s="67"/>
      <c r="AV86" s="67"/>
      <c r="AW86" s="68">
        <f t="shared" si="58"/>
        <v>0</v>
      </c>
      <c r="AX86" s="66"/>
      <c r="AY86" s="67"/>
      <c r="AZ86" s="67"/>
      <c r="BA86" s="388">
        <f t="shared" si="59"/>
        <v>0</v>
      </c>
      <c r="BB86" s="548"/>
      <c r="BC86" s="549"/>
      <c r="BD86" s="549"/>
      <c r="BE86" s="550"/>
    </row>
    <row r="87" spans="1:57" s="69" customFormat="1" ht="24.9" hidden="1" customHeight="1" x14ac:dyDescent="0.3">
      <c r="A87" s="14" t="s">
        <v>315</v>
      </c>
      <c r="B87" s="5" t="s">
        <v>314</v>
      </c>
      <c r="C87" s="66"/>
      <c r="D87" s="67"/>
      <c r="E87" s="67"/>
      <c r="F87" s="397">
        <v>0</v>
      </c>
      <c r="G87" s="397">
        <v>0</v>
      </c>
      <c r="H87" s="68">
        <f t="shared" si="48"/>
        <v>0</v>
      </c>
      <c r="I87" s="66"/>
      <c r="J87" s="473">
        <v>0</v>
      </c>
      <c r="K87" s="67"/>
      <c r="L87" s="67">
        <v>0</v>
      </c>
      <c r="M87" s="68">
        <f t="shared" si="49"/>
        <v>0</v>
      </c>
      <c r="N87" s="66"/>
      <c r="O87" s="67"/>
      <c r="P87" s="67"/>
      <c r="Q87" s="68">
        <f t="shared" si="50"/>
        <v>0</v>
      </c>
      <c r="R87" s="66"/>
      <c r="S87" s="67"/>
      <c r="T87" s="67"/>
      <c r="U87" s="68">
        <f t="shared" si="51"/>
        <v>0</v>
      </c>
      <c r="V87" s="66"/>
      <c r="W87" s="67"/>
      <c r="X87" s="67"/>
      <c r="Y87" s="68">
        <f t="shared" si="52"/>
        <v>0</v>
      </c>
      <c r="Z87" s="66"/>
      <c r="AA87" s="67"/>
      <c r="AB87" s="67"/>
      <c r="AC87" s="68">
        <f t="shared" si="53"/>
        <v>0</v>
      </c>
      <c r="AD87" s="66"/>
      <c r="AE87" s="67"/>
      <c r="AF87" s="67"/>
      <c r="AG87" s="68">
        <f t="shared" si="54"/>
        <v>0</v>
      </c>
      <c r="AH87" s="66"/>
      <c r="AI87" s="67"/>
      <c r="AJ87" s="67"/>
      <c r="AK87" s="68">
        <f t="shared" si="55"/>
        <v>0</v>
      </c>
      <c r="AL87" s="66"/>
      <c r="AM87" s="67"/>
      <c r="AN87" s="67"/>
      <c r="AO87" s="68">
        <f t="shared" si="56"/>
        <v>0</v>
      </c>
      <c r="AP87" s="66"/>
      <c r="AQ87" s="67"/>
      <c r="AR87" s="67"/>
      <c r="AS87" s="68">
        <f t="shared" si="57"/>
        <v>0</v>
      </c>
      <c r="AT87" s="66"/>
      <c r="AU87" s="67"/>
      <c r="AV87" s="67"/>
      <c r="AW87" s="68">
        <f t="shared" si="58"/>
        <v>0</v>
      </c>
      <c r="AX87" s="66"/>
      <c r="AY87" s="67"/>
      <c r="AZ87" s="67"/>
      <c r="BA87" s="388">
        <f t="shared" si="59"/>
        <v>0</v>
      </c>
      <c r="BB87" s="548"/>
      <c r="BC87" s="549"/>
      <c r="BD87" s="549"/>
      <c r="BE87" s="550"/>
    </row>
    <row r="88" spans="1:57" s="69" customFormat="1" ht="24.9" hidden="1" customHeight="1" x14ac:dyDescent="0.3">
      <c r="A88" s="14" t="s">
        <v>313</v>
      </c>
      <c r="B88" s="5" t="s">
        <v>312</v>
      </c>
      <c r="C88" s="66"/>
      <c r="D88" s="67"/>
      <c r="E88" s="67"/>
      <c r="F88" s="397">
        <v>0</v>
      </c>
      <c r="G88" s="397">
        <v>0</v>
      </c>
      <c r="H88" s="68">
        <f t="shared" si="48"/>
        <v>0</v>
      </c>
      <c r="I88" s="66"/>
      <c r="J88" s="473">
        <v>0</v>
      </c>
      <c r="K88" s="67"/>
      <c r="L88" s="67">
        <v>0</v>
      </c>
      <c r="M88" s="68">
        <f t="shared" si="49"/>
        <v>0</v>
      </c>
      <c r="N88" s="66"/>
      <c r="O88" s="67"/>
      <c r="P88" s="67"/>
      <c r="Q88" s="68">
        <f t="shared" si="50"/>
        <v>0</v>
      </c>
      <c r="R88" s="66"/>
      <c r="S88" s="67"/>
      <c r="T88" s="67"/>
      <c r="U88" s="68">
        <f t="shared" si="51"/>
        <v>0</v>
      </c>
      <c r="V88" s="66"/>
      <c r="W88" s="67"/>
      <c r="X88" s="67"/>
      <c r="Y88" s="68">
        <f t="shared" si="52"/>
        <v>0</v>
      </c>
      <c r="Z88" s="66"/>
      <c r="AA88" s="67"/>
      <c r="AB88" s="67"/>
      <c r="AC88" s="68">
        <f t="shared" si="53"/>
        <v>0</v>
      </c>
      <c r="AD88" s="66"/>
      <c r="AE88" s="67"/>
      <c r="AF88" s="67"/>
      <c r="AG88" s="68">
        <f t="shared" si="54"/>
        <v>0</v>
      </c>
      <c r="AH88" s="66"/>
      <c r="AI88" s="67"/>
      <c r="AJ88" s="67"/>
      <c r="AK88" s="68">
        <f t="shared" si="55"/>
        <v>0</v>
      </c>
      <c r="AL88" s="66"/>
      <c r="AM88" s="67"/>
      <c r="AN88" s="67"/>
      <c r="AO88" s="68">
        <f t="shared" si="56"/>
        <v>0</v>
      </c>
      <c r="AP88" s="66"/>
      <c r="AQ88" s="67"/>
      <c r="AR88" s="67"/>
      <c r="AS88" s="68">
        <f t="shared" si="57"/>
        <v>0</v>
      </c>
      <c r="AT88" s="66"/>
      <c r="AU88" s="67"/>
      <c r="AV88" s="67"/>
      <c r="AW88" s="68">
        <f t="shared" si="58"/>
        <v>0</v>
      </c>
      <c r="AX88" s="66"/>
      <c r="AY88" s="67"/>
      <c r="AZ88" s="67"/>
      <c r="BA88" s="388">
        <f t="shared" si="59"/>
        <v>0</v>
      </c>
      <c r="BB88" s="548"/>
      <c r="BC88" s="549"/>
      <c r="BD88" s="549"/>
      <c r="BE88" s="550"/>
    </row>
    <row r="89" spans="1:57" s="69" customFormat="1" ht="24.9" hidden="1" customHeight="1" x14ac:dyDescent="0.3">
      <c r="A89" s="14" t="s">
        <v>311</v>
      </c>
      <c r="B89" s="5" t="s">
        <v>310</v>
      </c>
      <c r="C89" s="66"/>
      <c r="D89" s="67"/>
      <c r="E89" s="67"/>
      <c r="F89" s="397">
        <v>0</v>
      </c>
      <c r="G89" s="397">
        <v>0</v>
      </c>
      <c r="H89" s="68">
        <f t="shared" si="48"/>
        <v>0</v>
      </c>
      <c r="I89" s="66"/>
      <c r="J89" s="473">
        <v>0</v>
      </c>
      <c r="K89" s="67"/>
      <c r="L89" s="67">
        <v>0</v>
      </c>
      <c r="M89" s="68">
        <f t="shared" si="49"/>
        <v>0</v>
      </c>
      <c r="N89" s="66"/>
      <c r="O89" s="67"/>
      <c r="P89" s="67"/>
      <c r="Q89" s="68">
        <f t="shared" si="50"/>
        <v>0</v>
      </c>
      <c r="R89" s="66"/>
      <c r="S89" s="67"/>
      <c r="T89" s="67"/>
      <c r="U89" s="68">
        <f t="shared" si="51"/>
        <v>0</v>
      </c>
      <c r="V89" s="66"/>
      <c r="W89" s="67"/>
      <c r="X89" s="67"/>
      <c r="Y89" s="68">
        <f t="shared" si="52"/>
        <v>0</v>
      </c>
      <c r="Z89" s="66"/>
      <c r="AA89" s="67"/>
      <c r="AB89" s="67"/>
      <c r="AC89" s="68">
        <f t="shared" si="53"/>
        <v>0</v>
      </c>
      <c r="AD89" s="66"/>
      <c r="AE89" s="67"/>
      <c r="AF89" s="67"/>
      <c r="AG89" s="68">
        <f t="shared" si="54"/>
        <v>0</v>
      </c>
      <c r="AH89" s="66"/>
      <c r="AI89" s="67"/>
      <c r="AJ89" s="67"/>
      <c r="AK89" s="68">
        <f t="shared" si="55"/>
        <v>0</v>
      </c>
      <c r="AL89" s="66"/>
      <c r="AM89" s="67"/>
      <c r="AN89" s="67"/>
      <c r="AO89" s="68">
        <f t="shared" si="56"/>
        <v>0</v>
      </c>
      <c r="AP89" s="66"/>
      <c r="AQ89" s="67"/>
      <c r="AR89" s="67"/>
      <c r="AS89" s="68">
        <f t="shared" si="57"/>
        <v>0</v>
      </c>
      <c r="AT89" s="66"/>
      <c r="AU89" s="67"/>
      <c r="AV89" s="67"/>
      <c r="AW89" s="68">
        <f t="shared" si="58"/>
        <v>0</v>
      </c>
      <c r="AX89" s="66"/>
      <c r="AY89" s="67"/>
      <c r="AZ89" s="67"/>
      <c r="BA89" s="388">
        <f t="shared" si="59"/>
        <v>0</v>
      </c>
      <c r="BB89" s="548"/>
      <c r="BC89" s="549"/>
      <c r="BD89" s="549"/>
      <c r="BE89" s="550"/>
    </row>
    <row r="90" spans="1:57" s="69" customFormat="1" ht="24.9" hidden="1" customHeight="1" x14ac:dyDescent="0.3">
      <c r="A90" s="14" t="s">
        <v>309</v>
      </c>
      <c r="B90" s="5" t="s">
        <v>308</v>
      </c>
      <c r="C90" s="66"/>
      <c r="D90" s="67"/>
      <c r="E90" s="67"/>
      <c r="F90" s="397">
        <v>0</v>
      </c>
      <c r="G90" s="397">
        <v>0</v>
      </c>
      <c r="H90" s="68">
        <f t="shared" si="48"/>
        <v>0</v>
      </c>
      <c r="I90" s="66"/>
      <c r="J90" s="473">
        <v>0</v>
      </c>
      <c r="K90" s="67"/>
      <c r="L90" s="67">
        <v>0</v>
      </c>
      <c r="M90" s="68">
        <f t="shared" si="49"/>
        <v>0</v>
      </c>
      <c r="N90" s="66"/>
      <c r="O90" s="67"/>
      <c r="P90" s="67"/>
      <c r="Q90" s="68">
        <f t="shared" si="50"/>
        <v>0</v>
      </c>
      <c r="R90" s="66"/>
      <c r="S90" s="67"/>
      <c r="T90" s="67"/>
      <c r="U90" s="68">
        <f t="shared" si="51"/>
        <v>0</v>
      </c>
      <c r="V90" s="66"/>
      <c r="W90" s="67"/>
      <c r="X90" s="67"/>
      <c r="Y90" s="68">
        <f t="shared" si="52"/>
        <v>0</v>
      </c>
      <c r="Z90" s="66"/>
      <c r="AA90" s="67"/>
      <c r="AB90" s="67"/>
      <c r="AC90" s="68">
        <f t="shared" si="53"/>
        <v>0</v>
      </c>
      <c r="AD90" s="66"/>
      <c r="AE90" s="67"/>
      <c r="AF90" s="67"/>
      <c r="AG90" s="68">
        <f t="shared" si="54"/>
        <v>0</v>
      </c>
      <c r="AH90" s="66"/>
      <c r="AI90" s="67"/>
      <c r="AJ90" s="67"/>
      <c r="AK90" s="68">
        <f t="shared" si="55"/>
        <v>0</v>
      </c>
      <c r="AL90" s="66"/>
      <c r="AM90" s="67"/>
      <c r="AN90" s="67"/>
      <c r="AO90" s="68">
        <f t="shared" si="56"/>
        <v>0</v>
      </c>
      <c r="AP90" s="66"/>
      <c r="AQ90" s="67"/>
      <c r="AR90" s="67"/>
      <c r="AS90" s="68">
        <f t="shared" si="57"/>
        <v>0</v>
      </c>
      <c r="AT90" s="66"/>
      <c r="AU90" s="67"/>
      <c r="AV90" s="67"/>
      <c r="AW90" s="68">
        <f t="shared" si="58"/>
        <v>0</v>
      </c>
      <c r="AX90" s="66"/>
      <c r="AY90" s="67"/>
      <c r="AZ90" s="67"/>
      <c r="BA90" s="388">
        <f t="shared" si="59"/>
        <v>0</v>
      </c>
      <c r="BB90" s="548"/>
      <c r="BC90" s="549"/>
      <c r="BD90" s="549"/>
      <c r="BE90" s="550"/>
    </row>
    <row r="91" spans="1:57" s="69" customFormat="1" ht="24.9" hidden="1" customHeight="1" x14ac:dyDescent="0.3">
      <c r="A91" s="14" t="s">
        <v>307</v>
      </c>
      <c r="B91" s="5" t="s">
        <v>306</v>
      </c>
      <c r="C91" s="66"/>
      <c r="D91" s="67"/>
      <c r="E91" s="67"/>
      <c r="F91" s="397">
        <v>0</v>
      </c>
      <c r="G91" s="397">
        <v>0</v>
      </c>
      <c r="H91" s="68">
        <f t="shared" si="48"/>
        <v>0</v>
      </c>
      <c r="I91" s="66"/>
      <c r="J91" s="473">
        <v>0</v>
      </c>
      <c r="K91" s="67"/>
      <c r="L91" s="67">
        <v>0</v>
      </c>
      <c r="M91" s="68">
        <f t="shared" si="49"/>
        <v>0</v>
      </c>
      <c r="N91" s="66"/>
      <c r="O91" s="67"/>
      <c r="P91" s="67"/>
      <c r="Q91" s="68">
        <f t="shared" si="50"/>
        <v>0</v>
      </c>
      <c r="R91" s="66"/>
      <c r="S91" s="67"/>
      <c r="T91" s="67"/>
      <c r="U91" s="68">
        <f t="shared" si="51"/>
        <v>0</v>
      </c>
      <c r="V91" s="66"/>
      <c r="W91" s="67"/>
      <c r="X91" s="67"/>
      <c r="Y91" s="68">
        <f t="shared" si="52"/>
        <v>0</v>
      </c>
      <c r="Z91" s="66"/>
      <c r="AA91" s="67"/>
      <c r="AB91" s="67"/>
      <c r="AC91" s="68">
        <f t="shared" si="53"/>
        <v>0</v>
      </c>
      <c r="AD91" s="66"/>
      <c r="AE91" s="67"/>
      <c r="AF91" s="67"/>
      <c r="AG91" s="68">
        <f t="shared" si="54"/>
        <v>0</v>
      </c>
      <c r="AH91" s="66"/>
      <c r="AI91" s="67"/>
      <c r="AJ91" s="67"/>
      <c r="AK91" s="68">
        <f t="shared" si="55"/>
        <v>0</v>
      </c>
      <c r="AL91" s="66"/>
      <c r="AM91" s="67"/>
      <c r="AN91" s="67"/>
      <c r="AO91" s="68">
        <f t="shared" si="56"/>
        <v>0</v>
      </c>
      <c r="AP91" s="66"/>
      <c r="AQ91" s="67"/>
      <c r="AR91" s="67"/>
      <c r="AS91" s="68">
        <f t="shared" si="57"/>
        <v>0</v>
      </c>
      <c r="AT91" s="66"/>
      <c r="AU91" s="67"/>
      <c r="AV91" s="67"/>
      <c r="AW91" s="68">
        <f t="shared" si="58"/>
        <v>0</v>
      </c>
      <c r="AX91" s="66"/>
      <c r="AY91" s="67"/>
      <c r="AZ91" s="67"/>
      <c r="BA91" s="388">
        <f t="shared" si="59"/>
        <v>0</v>
      </c>
      <c r="BB91" s="548"/>
      <c r="BC91" s="549"/>
      <c r="BD91" s="549"/>
      <c r="BE91" s="550"/>
    </row>
    <row r="92" spans="1:57" s="60" customFormat="1" ht="30" hidden="1" customHeight="1" x14ac:dyDescent="0.3">
      <c r="A92" s="4" t="s">
        <v>305</v>
      </c>
      <c r="B92" s="3" t="s">
        <v>304</v>
      </c>
      <c r="C92" s="57">
        <f>SUM(C85:C91)</f>
        <v>0</v>
      </c>
      <c r="D92" s="58">
        <f>SUM(D85:D91)</f>
        <v>0</v>
      </c>
      <c r="E92" s="58">
        <f>SUM(E85:E91)</f>
        <v>0</v>
      </c>
      <c r="F92" s="397">
        <v>0</v>
      </c>
      <c r="G92" s="397">
        <v>0</v>
      </c>
      <c r="H92" s="59">
        <f>IF((SUM(C92:E92))=(SUM(H85:H91)),SUM(H85:H91),"HIBA!")</f>
        <v>0</v>
      </c>
      <c r="I92" s="57">
        <f>SUM(I85:I91)</f>
        <v>0</v>
      </c>
      <c r="J92" s="473">
        <v>0</v>
      </c>
      <c r="K92" s="58">
        <f>SUM(K85:K91)</f>
        <v>0</v>
      </c>
      <c r="L92" s="67">
        <v>0</v>
      </c>
      <c r="M92" s="59">
        <f>IF((SUM(H92:L92))=(SUM(M85:M91)),SUM(M85:M91),"HIBA!")</f>
        <v>0</v>
      </c>
      <c r="N92" s="57">
        <f>SUM(N85:N91)</f>
        <v>0</v>
      </c>
      <c r="O92" s="58">
        <f>SUM(O85:O91)</f>
        <v>0</v>
      </c>
      <c r="P92" s="58">
        <f>SUM(P85:P91)</f>
        <v>0</v>
      </c>
      <c r="Q92" s="59">
        <f>IF((SUM(M92:P92))=(SUM(Q85:Q91)),SUM(Q85:Q91),"HIBA!")</f>
        <v>0</v>
      </c>
      <c r="R92" s="57">
        <f>SUM(R85:R91)</f>
        <v>0</v>
      </c>
      <c r="S92" s="58">
        <f>SUM(S85:S91)</f>
        <v>0</v>
      </c>
      <c r="T92" s="58">
        <f>SUM(T85:T91)</f>
        <v>0</v>
      </c>
      <c r="U92" s="59">
        <f>IF((SUM(Q92:T92))=(SUM(U85:U91)),SUM(U85:U91),"HIBA!")</f>
        <v>0</v>
      </c>
      <c r="V92" s="57">
        <f>SUM(V85:V91)</f>
        <v>0</v>
      </c>
      <c r="W92" s="58">
        <f>SUM(W85:W91)</f>
        <v>0</v>
      </c>
      <c r="X92" s="58">
        <f>SUM(X85:X91)</f>
        <v>0</v>
      </c>
      <c r="Y92" s="59">
        <f>IF((SUM(U92:X92))=(SUM(Y85:Y91)),SUM(Y85:Y91),"HIBA!")</f>
        <v>0</v>
      </c>
      <c r="Z92" s="57">
        <f>SUM(Z85:Z91)</f>
        <v>0</v>
      </c>
      <c r="AA92" s="58">
        <f>SUM(AA85:AA91)</f>
        <v>0</v>
      </c>
      <c r="AB92" s="58">
        <f>SUM(AB85:AB91)</f>
        <v>0</v>
      </c>
      <c r="AC92" s="59">
        <f>IF((SUM(Y92:AB92))=(SUM(AC85:AC91)),SUM(AC85:AC91),"HIBA!")</f>
        <v>0</v>
      </c>
      <c r="AD92" s="57">
        <f>SUM(AD85:AD91)</f>
        <v>0</v>
      </c>
      <c r="AE92" s="58">
        <f>SUM(AE85:AE91)</f>
        <v>0</v>
      </c>
      <c r="AF92" s="58">
        <f>SUM(AF85:AF91)</f>
        <v>0</v>
      </c>
      <c r="AG92" s="59">
        <f>IF((SUM(AC92:AF92))=(SUM(AG85:AG91)),SUM(AG85:AG91),"HIBA!")</f>
        <v>0</v>
      </c>
      <c r="AH92" s="57">
        <f>SUM(AH85:AH91)</f>
        <v>0</v>
      </c>
      <c r="AI92" s="58">
        <f>SUM(AI85:AI91)</f>
        <v>0</v>
      </c>
      <c r="AJ92" s="58">
        <f>SUM(AJ85:AJ91)</f>
        <v>0</v>
      </c>
      <c r="AK92" s="59">
        <f>IF((SUM(AG92:AJ92))=(SUM(AK85:AK91)),SUM(AK85:AK91),"HIBA!")</f>
        <v>0</v>
      </c>
      <c r="AL92" s="57">
        <f>SUM(AL85:AL91)</f>
        <v>0</v>
      </c>
      <c r="AM92" s="58">
        <f>SUM(AM85:AM91)</f>
        <v>0</v>
      </c>
      <c r="AN92" s="58">
        <f>SUM(AN85:AN91)</f>
        <v>0</v>
      </c>
      <c r="AO92" s="59">
        <f>IF((SUM(AK92:AN92))=(SUM(AO85:AO91)),SUM(AO85:AO91),"HIBA!")</f>
        <v>0</v>
      </c>
      <c r="AP92" s="57">
        <f>SUM(AP85:AP91)</f>
        <v>0</v>
      </c>
      <c r="AQ92" s="58">
        <f>SUM(AQ85:AQ91)</f>
        <v>0</v>
      </c>
      <c r="AR92" s="58">
        <f>SUM(AR85:AR91)</f>
        <v>0</v>
      </c>
      <c r="AS92" s="59">
        <f>IF((SUM(AO92:AR92))=(SUM(AS85:AS91)),SUM(AS85:AS91),"HIBA!")</f>
        <v>0</v>
      </c>
      <c r="AT92" s="57">
        <f>SUM(AT85:AT91)</f>
        <v>0</v>
      </c>
      <c r="AU92" s="58">
        <f>SUM(AU85:AU91)</f>
        <v>0</v>
      </c>
      <c r="AV92" s="58">
        <f>SUM(AV85:AV91)</f>
        <v>0</v>
      </c>
      <c r="AW92" s="59">
        <f>IF((SUM(AS92:AV92))=(SUM(AW85:AW91)),SUM(AW85:AW91),"HIBA!")</f>
        <v>0</v>
      </c>
      <c r="AX92" s="57">
        <f>SUM(AX85:AX91)</f>
        <v>0</v>
      </c>
      <c r="AY92" s="58">
        <f>SUM(AY85:AY91)</f>
        <v>0</v>
      </c>
      <c r="AZ92" s="58">
        <f>SUM(AZ85:AZ91)</f>
        <v>0</v>
      </c>
      <c r="BA92" s="387">
        <f>IF((SUM(AW92:AZ92))=(SUM(BA85:BA91)),SUM(BA85:BA91),"HIBA!")</f>
        <v>0</v>
      </c>
      <c r="BB92" s="551"/>
      <c r="BC92" s="552"/>
      <c r="BD92" s="552"/>
      <c r="BE92" s="553"/>
    </row>
    <row r="93" spans="1:57" s="69" customFormat="1" ht="24.9" hidden="1" customHeight="1" x14ac:dyDescent="0.3">
      <c r="A93" s="14" t="s">
        <v>303</v>
      </c>
      <c r="B93" s="5" t="s">
        <v>302</v>
      </c>
      <c r="C93" s="66"/>
      <c r="D93" s="67"/>
      <c r="E93" s="67"/>
      <c r="F93" s="397">
        <v>0</v>
      </c>
      <c r="G93" s="397">
        <v>0</v>
      </c>
      <c r="H93" s="68">
        <f>SUM(C93:E93)</f>
        <v>0</v>
      </c>
      <c r="I93" s="66"/>
      <c r="J93" s="473">
        <v>0</v>
      </c>
      <c r="K93" s="67"/>
      <c r="L93" s="67">
        <v>0</v>
      </c>
      <c r="M93" s="68">
        <f>SUM(H93:L93)</f>
        <v>0</v>
      </c>
      <c r="N93" s="66"/>
      <c r="O93" s="67"/>
      <c r="P93" s="67"/>
      <c r="Q93" s="68">
        <f>SUM(M93:P93)</f>
        <v>0</v>
      </c>
      <c r="R93" s="66"/>
      <c r="S93" s="67"/>
      <c r="T93" s="67"/>
      <c r="U93" s="68">
        <f>SUM(Q93:T93)</f>
        <v>0</v>
      </c>
      <c r="V93" s="66"/>
      <c r="W93" s="67"/>
      <c r="X93" s="67"/>
      <c r="Y93" s="68">
        <f>SUM(U93:X93)</f>
        <v>0</v>
      </c>
      <c r="Z93" s="66"/>
      <c r="AA93" s="67"/>
      <c r="AB93" s="67"/>
      <c r="AC93" s="68">
        <f>SUM(Y93:AB93)</f>
        <v>0</v>
      </c>
      <c r="AD93" s="66"/>
      <c r="AE93" s="67"/>
      <c r="AF93" s="67"/>
      <c r="AG93" s="68">
        <f>SUM(AC93:AF93)</f>
        <v>0</v>
      </c>
      <c r="AH93" s="66"/>
      <c r="AI93" s="67"/>
      <c r="AJ93" s="67"/>
      <c r="AK93" s="68">
        <f>SUM(AG93:AJ93)</f>
        <v>0</v>
      </c>
      <c r="AL93" s="66"/>
      <c r="AM93" s="67"/>
      <c r="AN93" s="67"/>
      <c r="AO93" s="68">
        <f>SUM(AK93:AN93)</f>
        <v>0</v>
      </c>
      <c r="AP93" s="66"/>
      <c r="AQ93" s="67"/>
      <c r="AR93" s="67"/>
      <c r="AS93" s="68">
        <f>SUM(AO93:AR93)</f>
        <v>0</v>
      </c>
      <c r="AT93" s="66"/>
      <c r="AU93" s="67"/>
      <c r="AV93" s="67"/>
      <c r="AW93" s="68">
        <f>SUM(AS93:AV93)</f>
        <v>0</v>
      </c>
      <c r="AX93" s="66"/>
      <c r="AY93" s="67"/>
      <c r="AZ93" s="67"/>
      <c r="BA93" s="388">
        <f>SUM(AW93:AZ93)</f>
        <v>0</v>
      </c>
      <c r="BB93" s="548"/>
      <c r="BC93" s="549"/>
      <c r="BD93" s="549"/>
      <c r="BE93" s="550"/>
    </row>
    <row r="94" spans="1:57" s="69" customFormat="1" ht="24.9" hidden="1" customHeight="1" x14ac:dyDescent="0.3">
      <c r="A94" s="14" t="s">
        <v>301</v>
      </c>
      <c r="B94" s="5" t="s">
        <v>300</v>
      </c>
      <c r="C94" s="66"/>
      <c r="D94" s="67"/>
      <c r="E94" s="67"/>
      <c r="F94" s="397">
        <v>0</v>
      </c>
      <c r="G94" s="397">
        <v>0</v>
      </c>
      <c r="H94" s="68">
        <f>SUM(C94:E94)</f>
        <v>0</v>
      </c>
      <c r="I94" s="66"/>
      <c r="J94" s="473">
        <v>0</v>
      </c>
      <c r="K94" s="67"/>
      <c r="L94" s="67">
        <v>0</v>
      </c>
      <c r="M94" s="68">
        <f>SUM(H94:L94)</f>
        <v>0</v>
      </c>
      <c r="N94" s="66"/>
      <c r="O94" s="67"/>
      <c r="P94" s="67"/>
      <c r="Q94" s="68">
        <f>SUM(M94:P94)</f>
        <v>0</v>
      </c>
      <c r="R94" s="66"/>
      <c r="S94" s="67"/>
      <c r="T94" s="67"/>
      <c r="U94" s="68">
        <f>SUM(Q94:T94)</f>
        <v>0</v>
      </c>
      <c r="V94" s="66"/>
      <c r="W94" s="67"/>
      <c r="X94" s="67"/>
      <c r="Y94" s="68">
        <f>SUM(U94:X94)</f>
        <v>0</v>
      </c>
      <c r="Z94" s="66"/>
      <c r="AA94" s="67"/>
      <c r="AB94" s="67"/>
      <c r="AC94" s="68">
        <f>SUM(Y94:AB94)</f>
        <v>0</v>
      </c>
      <c r="AD94" s="66"/>
      <c r="AE94" s="67"/>
      <c r="AF94" s="67"/>
      <c r="AG94" s="68">
        <f>SUM(AC94:AF94)</f>
        <v>0</v>
      </c>
      <c r="AH94" s="66"/>
      <c r="AI94" s="67"/>
      <c r="AJ94" s="67"/>
      <c r="AK94" s="68">
        <f>SUM(AG94:AJ94)</f>
        <v>0</v>
      </c>
      <c r="AL94" s="66"/>
      <c r="AM94" s="67"/>
      <c r="AN94" s="67"/>
      <c r="AO94" s="68">
        <f>SUM(AK94:AN94)</f>
        <v>0</v>
      </c>
      <c r="AP94" s="66"/>
      <c r="AQ94" s="67"/>
      <c r="AR94" s="67"/>
      <c r="AS94" s="68">
        <f>SUM(AO94:AR94)</f>
        <v>0</v>
      </c>
      <c r="AT94" s="66"/>
      <c r="AU94" s="67"/>
      <c r="AV94" s="67"/>
      <c r="AW94" s="68">
        <f>SUM(AS94:AV94)</f>
        <v>0</v>
      </c>
      <c r="AX94" s="66"/>
      <c r="AY94" s="67"/>
      <c r="AZ94" s="67"/>
      <c r="BA94" s="388">
        <f>SUM(AW94:AZ94)</f>
        <v>0</v>
      </c>
      <c r="BB94" s="548"/>
      <c r="BC94" s="549"/>
      <c r="BD94" s="549"/>
      <c r="BE94" s="550"/>
    </row>
    <row r="95" spans="1:57" s="69" customFormat="1" ht="24.9" hidden="1" customHeight="1" x14ac:dyDescent="0.3">
      <c r="A95" s="14" t="s">
        <v>299</v>
      </c>
      <c r="B95" s="5" t="s">
        <v>298</v>
      </c>
      <c r="C95" s="66"/>
      <c r="D95" s="67"/>
      <c r="E95" s="67"/>
      <c r="F95" s="397">
        <v>0</v>
      </c>
      <c r="G95" s="397">
        <v>0</v>
      </c>
      <c r="H95" s="68">
        <f>SUM(C95:E95)</f>
        <v>0</v>
      </c>
      <c r="I95" s="66"/>
      <c r="J95" s="473">
        <v>0</v>
      </c>
      <c r="K95" s="67"/>
      <c r="L95" s="67">
        <v>0</v>
      </c>
      <c r="M95" s="68">
        <f>SUM(H95:L95)</f>
        <v>0</v>
      </c>
      <c r="N95" s="66"/>
      <c r="O95" s="67"/>
      <c r="P95" s="67"/>
      <c r="Q95" s="68">
        <f>SUM(M95:P95)</f>
        <v>0</v>
      </c>
      <c r="R95" s="66"/>
      <c r="S95" s="67"/>
      <c r="T95" s="67"/>
      <c r="U95" s="68">
        <f>SUM(Q95:T95)</f>
        <v>0</v>
      </c>
      <c r="V95" s="66"/>
      <c r="W95" s="67"/>
      <c r="X95" s="67"/>
      <c r="Y95" s="68">
        <f>SUM(U95:X95)</f>
        <v>0</v>
      </c>
      <c r="Z95" s="66"/>
      <c r="AA95" s="67"/>
      <c r="AB95" s="67"/>
      <c r="AC95" s="68">
        <f>SUM(Y95:AB95)</f>
        <v>0</v>
      </c>
      <c r="AD95" s="66"/>
      <c r="AE95" s="67"/>
      <c r="AF95" s="67"/>
      <c r="AG95" s="68">
        <f>SUM(AC95:AF95)</f>
        <v>0</v>
      </c>
      <c r="AH95" s="66"/>
      <c r="AI95" s="67"/>
      <c r="AJ95" s="67"/>
      <c r="AK95" s="68">
        <f>SUM(AG95:AJ95)</f>
        <v>0</v>
      </c>
      <c r="AL95" s="66"/>
      <c r="AM95" s="67"/>
      <c r="AN95" s="67"/>
      <c r="AO95" s="68">
        <f>SUM(AK95:AN95)</f>
        <v>0</v>
      </c>
      <c r="AP95" s="66"/>
      <c r="AQ95" s="67"/>
      <c r="AR95" s="67"/>
      <c r="AS95" s="68">
        <f>SUM(AO95:AR95)</f>
        <v>0</v>
      </c>
      <c r="AT95" s="66"/>
      <c r="AU95" s="67"/>
      <c r="AV95" s="67"/>
      <c r="AW95" s="68">
        <f>SUM(AS95:AV95)</f>
        <v>0</v>
      </c>
      <c r="AX95" s="66"/>
      <c r="AY95" s="67"/>
      <c r="AZ95" s="67"/>
      <c r="BA95" s="388">
        <f>SUM(AW95:AZ95)</f>
        <v>0</v>
      </c>
      <c r="BB95" s="548"/>
      <c r="BC95" s="549"/>
      <c r="BD95" s="549"/>
      <c r="BE95" s="550"/>
    </row>
    <row r="96" spans="1:57" s="69" customFormat="1" ht="24.9" hidden="1" customHeight="1" x14ac:dyDescent="0.3">
      <c r="A96" s="14" t="s">
        <v>297</v>
      </c>
      <c r="B96" s="5" t="s">
        <v>296</v>
      </c>
      <c r="C96" s="66"/>
      <c r="D96" s="67"/>
      <c r="E96" s="67"/>
      <c r="F96" s="397">
        <v>0</v>
      </c>
      <c r="G96" s="397">
        <v>0</v>
      </c>
      <c r="H96" s="68">
        <f>SUM(C96:E96)</f>
        <v>0</v>
      </c>
      <c r="I96" s="66"/>
      <c r="J96" s="473">
        <v>0</v>
      </c>
      <c r="K96" s="67"/>
      <c r="L96" s="67">
        <v>0</v>
      </c>
      <c r="M96" s="68">
        <f>SUM(H96:L96)</f>
        <v>0</v>
      </c>
      <c r="N96" s="66"/>
      <c r="O96" s="67"/>
      <c r="P96" s="67"/>
      <c r="Q96" s="68">
        <f>SUM(M96:P96)</f>
        <v>0</v>
      </c>
      <c r="R96" s="66"/>
      <c r="S96" s="67"/>
      <c r="T96" s="67"/>
      <c r="U96" s="68">
        <f>SUM(Q96:T96)</f>
        <v>0</v>
      </c>
      <c r="V96" s="66"/>
      <c r="W96" s="67"/>
      <c r="X96" s="67"/>
      <c r="Y96" s="68">
        <f>SUM(U96:X96)</f>
        <v>0</v>
      </c>
      <c r="Z96" s="66"/>
      <c r="AA96" s="67"/>
      <c r="AB96" s="67"/>
      <c r="AC96" s="68">
        <f>SUM(Y96:AB96)</f>
        <v>0</v>
      </c>
      <c r="AD96" s="66"/>
      <c r="AE96" s="67"/>
      <c r="AF96" s="67"/>
      <c r="AG96" s="68">
        <f>SUM(AC96:AF96)</f>
        <v>0</v>
      </c>
      <c r="AH96" s="66"/>
      <c r="AI96" s="67"/>
      <c r="AJ96" s="67"/>
      <c r="AK96" s="68">
        <f>SUM(AG96:AJ96)</f>
        <v>0</v>
      </c>
      <c r="AL96" s="66"/>
      <c r="AM96" s="67"/>
      <c r="AN96" s="67"/>
      <c r="AO96" s="68">
        <f>SUM(AK96:AN96)</f>
        <v>0</v>
      </c>
      <c r="AP96" s="66"/>
      <c r="AQ96" s="67"/>
      <c r="AR96" s="67"/>
      <c r="AS96" s="68">
        <f>SUM(AO96:AR96)</f>
        <v>0</v>
      </c>
      <c r="AT96" s="66"/>
      <c r="AU96" s="67"/>
      <c r="AV96" s="67"/>
      <c r="AW96" s="68">
        <f>SUM(AS96:AV96)</f>
        <v>0</v>
      </c>
      <c r="AX96" s="66"/>
      <c r="AY96" s="67"/>
      <c r="AZ96" s="67"/>
      <c r="BA96" s="388">
        <f>SUM(AW96:AZ96)</f>
        <v>0</v>
      </c>
      <c r="BB96" s="548"/>
      <c r="BC96" s="549"/>
      <c r="BD96" s="549"/>
      <c r="BE96" s="550"/>
    </row>
    <row r="97" spans="1:58" s="60" customFormat="1" ht="30" hidden="1" customHeight="1" x14ac:dyDescent="0.3">
      <c r="A97" s="4" t="s">
        <v>295</v>
      </c>
      <c r="B97" s="3" t="s">
        <v>294</v>
      </c>
      <c r="C97" s="77">
        <f>SUM(C93:C96)</f>
        <v>0</v>
      </c>
      <c r="D97" s="58">
        <f t="shared" ref="D97:BA97" si="60">SUM(D93:D96)</f>
        <v>0</v>
      </c>
      <c r="E97" s="58">
        <f t="shared" si="60"/>
        <v>0</v>
      </c>
      <c r="F97" s="397">
        <v>0</v>
      </c>
      <c r="G97" s="397">
        <v>0</v>
      </c>
      <c r="H97" s="560">
        <f t="shared" si="60"/>
        <v>0</v>
      </c>
      <c r="I97" s="77">
        <f t="shared" si="60"/>
        <v>0</v>
      </c>
      <c r="J97" s="473">
        <v>0</v>
      </c>
      <c r="K97" s="58">
        <f t="shared" si="60"/>
        <v>0</v>
      </c>
      <c r="L97" s="67">
        <v>0</v>
      </c>
      <c r="M97" s="560">
        <f t="shared" si="60"/>
        <v>0</v>
      </c>
      <c r="N97" s="77">
        <f t="shared" si="60"/>
        <v>0</v>
      </c>
      <c r="O97" s="58">
        <f t="shared" si="60"/>
        <v>0</v>
      </c>
      <c r="P97" s="58">
        <f t="shared" si="60"/>
        <v>0</v>
      </c>
      <c r="Q97" s="78">
        <f t="shared" si="60"/>
        <v>0</v>
      </c>
      <c r="R97" s="77">
        <f t="shared" si="60"/>
        <v>0</v>
      </c>
      <c r="S97" s="58">
        <f t="shared" si="60"/>
        <v>0</v>
      </c>
      <c r="T97" s="58">
        <f t="shared" si="60"/>
        <v>0</v>
      </c>
      <c r="U97" s="78">
        <f t="shared" si="60"/>
        <v>0</v>
      </c>
      <c r="V97" s="77">
        <f t="shared" si="60"/>
        <v>0</v>
      </c>
      <c r="W97" s="58">
        <f t="shared" si="60"/>
        <v>0</v>
      </c>
      <c r="X97" s="58">
        <f t="shared" si="60"/>
        <v>0</v>
      </c>
      <c r="Y97" s="78">
        <f t="shared" si="60"/>
        <v>0</v>
      </c>
      <c r="Z97" s="77">
        <f t="shared" si="60"/>
        <v>0</v>
      </c>
      <c r="AA97" s="58">
        <f t="shared" si="60"/>
        <v>0</v>
      </c>
      <c r="AB97" s="58">
        <f t="shared" si="60"/>
        <v>0</v>
      </c>
      <c r="AC97" s="78">
        <f t="shared" si="60"/>
        <v>0</v>
      </c>
      <c r="AD97" s="77">
        <f t="shared" si="60"/>
        <v>0</v>
      </c>
      <c r="AE97" s="58">
        <f t="shared" si="60"/>
        <v>0</v>
      </c>
      <c r="AF97" s="58">
        <f t="shared" si="60"/>
        <v>0</v>
      </c>
      <c r="AG97" s="78">
        <f t="shared" si="60"/>
        <v>0</v>
      </c>
      <c r="AH97" s="77">
        <f t="shared" si="60"/>
        <v>0</v>
      </c>
      <c r="AI97" s="58">
        <f t="shared" si="60"/>
        <v>0</v>
      </c>
      <c r="AJ97" s="58">
        <f t="shared" si="60"/>
        <v>0</v>
      </c>
      <c r="AK97" s="78">
        <f t="shared" si="60"/>
        <v>0</v>
      </c>
      <c r="AL97" s="77">
        <f t="shared" si="60"/>
        <v>0</v>
      </c>
      <c r="AM97" s="58">
        <f t="shared" si="60"/>
        <v>0</v>
      </c>
      <c r="AN97" s="58">
        <f t="shared" si="60"/>
        <v>0</v>
      </c>
      <c r="AO97" s="78">
        <f t="shared" si="60"/>
        <v>0</v>
      </c>
      <c r="AP97" s="77">
        <f t="shared" si="60"/>
        <v>0</v>
      </c>
      <c r="AQ97" s="58">
        <f t="shared" si="60"/>
        <v>0</v>
      </c>
      <c r="AR97" s="58">
        <f t="shared" si="60"/>
        <v>0</v>
      </c>
      <c r="AS97" s="78">
        <f t="shared" si="60"/>
        <v>0</v>
      </c>
      <c r="AT97" s="77">
        <f t="shared" si="60"/>
        <v>0</v>
      </c>
      <c r="AU97" s="58">
        <f t="shared" si="60"/>
        <v>0</v>
      </c>
      <c r="AV97" s="58">
        <f t="shared" si="60"/>
        <v>0</v>
      </c>
      <c r="AW97" s="78">
        <f t="shared" si="60"/>
        <v>0</v>
      </c>
      <c r="AX97" s="77">
        <f t="shared" si="60"/>
        <v>0</v>
      </c>
      <c r="AY97" s="58">
        <f t="shared" si="60"/>
        <v>0</v>
      </c>
      <c r="AZ97" s="58">
        <f t="shared" si="60"/>
        <v>0</v>
      </c>
      <c r="BA97" s="390">
        <f t="shared" si="60"/>
        <v>0</v>
      </c>
      <c r="BB97" s="551"/>
      <c r="BC97" s="552"/>
      <c r="BD97" s="552"/>
      <c r="BE97" s="553"/>
    </row>
    <row r="98" spans="1:58" s="69" customFormat="1" ht="24.9" hidden="1" customHeight="1" x14ac:dyDescent="0.3">
      <c r="A98" s="14" t="s">
        <v>293</v>
      </c>
      <c r="B98" s="5" t="s">
        <v>292</v>
      </c>
      <c r="C98" s="66"/>
      <c r="D98" s="67"/>
      <c r="E98" s="67"/>
      <c r="F98" s="397">
        <v>0</v>
      </c>
      <c r="G98" s="397">
        <v>0</v>
      </c>
      <c r="H98" s="68">
        <f t="shared" ref="H98:H105" si="61">SUM(C98:E98)</f>
        <v>0</v>
      </c>
      <c r="I98" s="66"/>
      <c r="J98" s="473">
        <v>0</v>
      </c>
      <c r="K98" s="67"/>
      <c r="L98" s="67">
        <v>0</v>
      </c>
      <c r="M98" s="68">
        <f t="shared" ref="M98:M106" si="62">SUM(H98:L98)</f>
        <v>0</v>
      </c>
      <c r="N98" s="66"/>
      <c r="O98" s="67"/>
      <c r="P98" s="67"/>
      <c r="Q98" s="68">
        <f t="shared" ref="Q98:Q106" si="63">SUM(M98:P98)</f>
        <v>0</v>
      </c>
      <c r="R98" s="66"/>
      <c r="S98" s="67"/>
      <c r="T98" s="67"/>
      <c r="U98" s="68">
        <f t="shared" ref="U98:U106" si="64">SUM(Q98:T98)</f>
        <v>0</v>
      </c>
      <c r="V98" s="66"/>
      <c r="W98" s="67"/>
      <c r="X98" s="67"/>
      <c r="Y98" s="68">
        <f t="shared" ref="Y98:Y106" si="65">SUM(U98:X98)</f>
        <v>0</v>
      </c>
      <c r="Z98" s="66"/>
      <c r="AA98" s="67"/>
      <c r="AB98" s="67"/>
      <c r="AC98" s="68">
        <f t="shared" ref="AC98:AC106" si="66">SUM(Y98:AB98)</f>
        <v>0</v>
      </c>
      <c r="AD98" s="66"/>
      <c r="AE98" s="67"/>
      <c r="AF98" s="67"/>
      <c r="AG98" s="68">
        <f t="shared" ref="AG98:AG106" si="67">SUM(AC98:AF98)</f>
        <v>0</v>
      </c>
      <c r="AH98" s="66"/>
      <c r="AI98" s="67"/>
      <c r="AJ98" s="67"/>
      <c r="AK98" s="68">
        <f t="shared" ref="AK98:AK106" si="68">SUM(AG98:AJ98)</f>
        <v>0</v>
      </c>
      <c r="AL98" s="66"/>
      <c r="AM98" s="67"/>
      <c r="AN98" s="67"/>
      <c r="AO98" s="68">
        <f t="shared" ref="AO98:AO106" si="69">SUM(AK98:AN98)</f>
        <v>0</v>
      </c>
      <c r="AP98" s="66"/>
      <c r="AQ98" s="67"/>
      <c r="AR98" s="67"/>
      <c r="AS98" s="68">
        <f t="shared" ref="AS98:AS106" si="70">SUM(AO98:AR98)</f>
        <v>0</v>
      </c>
      <c r="AT98" s="66"/>
      <c r="AU98" s="67"/>
      <c r="AV98" s="67"/>
      <c r="AW98" s="68">
        <f t="shared" ref="AW98:AW106" si="71">SUM(AS98:AV98)</f>
        <v>0</v>
      </c>
      <c r="AX98" s="66"/>
      <c r="AY98" s="67"/>
      <c r="AZ98" s="67"/>
      <c r="BA98" s="388">
        <f t="shared" ref="BA98:BA106" si="72">SUM(AW98:AZ98)</f>
        <v>0</v>
      </c>
      <c r="BB98" s="548"/>
      <c r="BC98" s="549"/>
      <c r="BD98" s="549"/>
      <c r="BE98" s="550"/>
    </row>
    <row r="99" spans="1:58" s="69" customFormat="1" ht="24.9" hidden="1" customHeight="1" x14ac:dyDescent="0.3">
      <c r="A99" s="14" t="s">
        <v>291</v>
      </c>
      <c r="B99" s="5" t="s">
        <v>290</v>
      </c>
      <c r="C99" s="66"/>
      <c r="D99" s="67"/>
      <c r="E99" s="67"/>
      <c r="F99" s="397">
        <v>0</v>
      </c>
      <c r="G99" s="397">
        <v>0</v>
      </c>
      <c r="H99" s="68">
        <f t="shared" si="61"/>
        <v>0</v>
      </c>
      <c r="I99" s="66"/>
      <c r="J99" s="473">
        <v>0</v>
      </c>
      <c r="K99" s="67"/>
      <c r="L99" s="67">
        <v>0</v>
      </c>
      <c r="M99" s="68">
        <f t="shared" si="62"/>
        <v>0</v>
      </c>
      <c r="N99" s="66"/>
      <c r="O99" s="67"/>
      <c r="P99" s="67"/>
      <c r="Q99" s="68">
        <f t="shared" si="63"/>
        <v>0</v>
      </c>
      <c r="R99" s="66"/>
      <c r="S99" s="67"/>
      <c r="T99" s="67"/>
      <c r="U99" s="68">
        <f t="shared" si="64"/>
        <v>0</v>
      </c>
      <c r="V99" s="66"/>
      <c r="W99" s="67"/>
      <c r="X99" s="67"/>
      <c r="Y99" s="68">
        <f t="shared" si="65"/>
        <v>0</v>
      </c>
      <c r="Z99" s="66"/>
      <c r="AA99" s="67"/>
      <c r="AB99" s="67"/>
      <c r="AC99" s="68">
        <f t="shared" si="66"/>
        <v>0</v>
      </c>
      <c r="AD99" s="66"/>
      <c r="AE99" s="67"/>
      <c r="AF99" s="67"/>
      <c r="AG99" s="68">
        <f t="shared" si="67"/>
        <v>0</v>
      </c>
      <c r="AH99" s="66"/>
      <c r="AI99" s="67"/>
      <c r="AJ99" s="67"/>
      <c r="AK99" s="68">
        <f t="shared" si="68"/>
        <v>0</v>
      </c>
      <c r="AL99" s="66"/>
      <c r="AM99" s="67"/>
      <c r="AN99" s="67"/>
      <c r="AO99" s="68">
        <f t="shared" si="69"/>
        <v>0</v>
      </c>
      <c r="AP99" s="66"/>
      <c r="AQ99" s="67"/>
      <c r="AR99" s="67"/>
      <c r="AS99" s="68">
        <f t="shared" si="70"/>
        <v>0</v>
      </c>
      <c r="AT99" s="66"/>
      <c r="AU99" s="67"/>
      <c r="AV99" s="67"/>
      <c r="AW99" s="68">
        <f t="shared" si="71"/>
        <v>0</v>
      </c>
      <c r="AX99" s="66"/>
      <c r="AY99" s="67"/>
      <c r="AZ99" s="67"/>
      <c r="BA99" s="388">
        <f t="shared" si="72"/>
        <v>0</v>
      </c>
      <c r="BB99" s="548"/>
      <c r="BC99" s="549"/>
      <c r="BD99" s="549"/>
      <c r="BE99" s="550"/>
    </row>
    <row r="100" spans="1:58" s="69" customFormat="1" ht="24.9" hidden="1" customHeight="1" x14ac:dyDescent="0.3">
      <c r="A100" s="14" t="s">
        <v>289</v>
      </c>
      <c r="B100" s="5" t="s">
        <v>288</v>
      </c>
      <c r="C100" s="66"/>
      <c r="D100" s="67"/>
      <c r="E100" s="67"/>
      <c r="F100" s="397">
        <v>0</v>
      </c>
      <c r="G100" s="397">
        <v>0</v>
      </c>
      <c r="H100" s="68">
        <f t="shared" si="61"/>
        <v>0</v>
      </c>
      <c r="I100" s="66"/>
      <c r="J100" s="473">
        <v>0</v>
      </c>
      <c r="K100" s="67"/>
      <c r="L100" s="67">
        <v>0</v>
      </c>
      <c r="M100" s="68">
        <f t="shared" si="62"/>
        <v>0</v>
      </c>
      <c r="N100" s="66"/>
      <c r="O100" s="67"/>
      <c r="P100" s="67"/>
      <c r="Q100" s="68">
        <f t="shared" si="63"/>
        <v>0</v>
      </c>
      <c r="R100" s="66"/>
      <c r="S100" s="67"/>
      <c r="T100" s="67"/>
      <c r="U100" s="68">
        <f t="shared" si="64"/>
        <v>0</v>
      </c>
      <c r="V100" s="66"/>
      <c r="W100" s="67"/>
      <c r="X100" s="67"/>
      <c r="Y100" s="68">
        <f t="shared" si="65"/>
        <v>0</v>
      </c>
      <c r="Z100" s="66"/>
      <c r="AA100" s="67"/>
      <c r="AB100" s="67"/>
      <c r="AC100" s="68">
        <f t="shared" si="66"/>
        <v>0</v>
      </c>
      <c r="AD100" s="66"/>
      <c r="AE100" s="67"/>
      <c r="AF100" s="67"/>
      <c r="AG100" s="68">
        <f t="shared" si="67"/>
        <v>0</v>
      </c>
      <c r="AH100" s="66"/>
      <c r="AI100" s="67"/>
      <c r="AJ100" s="67"/>
      <c r="AK100" s="68">
        <f t="shared" si="68"/>
        <v>0</v>
      </c>
      <c r="AL100" s="66"/>
      <c r="AM100" s="67"/>
      <c r="AN100" s="67"/>
      <c r="AO100" s="68">
        <f t="shared" si="69"/>
        <v>0</v>
      </c>
      <c r="AP100" s="66"/>
      <c r="AQ100" s="67"/>
      <c r="AR100" s="67"/>
      <c r="AS100" s="68">
        <f t="shared" si="70"/>
        <v>0</v>
      </c>
      <c r="AT100" s="66"/>
      <c r="AU100" s="67"/>
      <c r="AV100" s="67"/>
      <c r="AW100" s="68">
        <f t="shared" si="71"/>
        <v>0</v>
      </c>
      <c r="AX100" s="66"/>
      <c r="AY100" s="67"/>
      <c r="AZ100" s="67"/>
      <c r="BA100" s="388">
        <f t="shared" si="72"/>
        <v>0</v>
      </c>
      <c r="BB100" s="548"/>
      <c r="BC100" s="549"/>
      <c r="BD100" s="549"/>
      <c r="BE100" s="550"/>
    </row>
    <row r="101" spans="1:58" s="69" customFormat="1" ht="24.9" hidden="1" customHeight="1" x14ac:dyDescent="0.3">
      <c r="A101" s="14" t="s">
        <v>287</v>
      </c>
      <c r="B101" s="5" t="s">
        <v>286</v>
      </c>
      <c r="C101" s="66"/>
      <c r="D101" s="67"/>
      <c r="E101" s="67"/>
      <c r="F101" s="397">
        <v>0</v>
      </c>
      <c r="G101" s="397">
        <v>0</v>
      </c>
      <c r="H101" s="68">
        <f t="shared" si="61"/>
        <v>0</v>
      </c>
      <c r="I101" s="66"/>
      <c r="J101" s="473">
        <v>0</v>
      </c>
      <c r="K101" s="67"/>
      <c r="L101" s="67">
        <v>0</v>
      </c>
      <c r="M101" s="68">
        <f t="shared" si="62"/>
        <v>0</v>
      </c>
      <c r="N101" s="66"/>
      <c r="O101" s="67"/>
      <c r="P101" s="67"/>
      <c r="Q101" s="68">
        <f t="shared" si="63"/>
        <v>0</v>
      </c>
      <c r="R101" s="66"/>
      <c r="S101" s="67"/>
      <c r="T101" s="67"/>
      <c r="U101" s="68">
        <f t="shared" si="64"/>
        <v>0</v>
      </c>
      <c r="V101" s="66"/>
      <c r="W101" s="67"/>
      <c r="X101" s="67"/>
      <c r="Y101" s="68">
        <f t="shared" si="65"/>
        <v>0</v>
      </c>
      <c r="Z101" s="66"/>
      <c r="AA101" s="67"/>
      <c r="AB101" s="67"/>
      <c r="AC101" s="68">
        <f t="shared" si="66"/>
        <v>0</v>
      </c>
      <c r="AD101" s="66"/>
      <c r="AE101" s="67"/>
      <c r="AF101" s="67"/>
      <c r="AG101" s="68">
        <f t="shared" si="67"/>
        <v>0</v>
      </c>
      <c r="AH101" s="66"/>
      <c r="AI101" s="67"/>
      <c r="AJ101" s="67"/>
      <c r="AK101" s="68">
        <f t="shared" si="68"/>
        <v>0</v>
      </c>
      <c r="AL101" s="66"/>
      <c r="AM101" s="67"/>
      <c r="AN101" s="67"/>
      <c r="AO101" s="68">
        <f t="shared" si="69"/>
        <v>0</v>
      </c>
      <c r="AP101" s="66"/>
      <c r="AQ101" s="67"/>
      <c r="AR101" s="67"/>
      <c r="AS101" s="68">
        <f t="shared" si="70"/>
        <v>0</v>
      </c>
      <c r="AT101" s="66"/>
      <c r="AU101" s="67"/>
      <c r="AV101" s="67"/>
      <c r="AW101" s="68">
        <f t="shared" si="71"/>
        <v>0</v>
      </c>
      <c r="AX101" s="66"/>
      <c r="AY101" s="67"/>
      <c r="AZ101" s="67"/>
      <c r="BA101" s="388">
        <f t="shared" si="72"/>
        <v>0</v>
      </c>
      <c r="BB101" s="548"/>
      <c r="BC101" s="549"/>
      <c r="BD101" s="549"/>
      <c r="BE101" s="550"/>
    </row>
    <row r="102" spans="1:58" s="69" customFormat="1" ht="24.9" hidden="1" customHeight="1" x14ac:dyDescent="0.3">
      <c r="A102" s="14" t="s">
        <v>285</v>
      </c>
      <c r="B102" s="5" t="s">
        <v>284</v>
      </c>
      <c r="C102" s="66"/>
      <c r="D102" s="67"/>
      <c r="E102" s="67"/>
      <c r="F102" s="397">
        <v>0</v>
      </c>
      <c r="G102" s="397">
        <v>0</v>
      </c>
      <c r="H102" s="68">
        <f t="shared" si="61"/>
        <v>0</v>
      </c>
      <c r="I102" s="66"/>
      <c r="J102" s="473">
        <v>0</v>
      </c>
      <c r="K102" s="67"/>
      <c r="L102" s="67">
        <v>0</v>
      </c>
      <c r="M102" s="68">
        <f t="shared" si="62"/>
        <v>0</v>
      </c>
      <c r="N102" s="66"/>
      <c r="O102" s="67"/>
      <c r="P102" s="67"/>
      <c r="Q102" s="68">
        <f t="shared" si="63"/>
        <v>0</v>
      </c>
      <c r="R102" s="66"/>
      <c r="S102" s="67"/>
      <c r="T102" s="67"/>
      <c r="U102" s="68">
        <f t="shared" si="64"/>
        <v>0</v>
      </c>
      <c r="V102" s="66"/>
      <c r="W102" s="67"/>
      <c r="X102" s="67"/>
      <c r="Y102" s="68">
        <f t="shared" si="65"/>
        <v>0</v>
      </c>
      <c r="Z102" s="66"/>
      <c r="AA102" s="67"/>
      <c r="AB102" s="67"/>
      <c r="AC102" s="68">
        <f t="shared" si="66"/>
        <v>0</v>
      </c>
      <c r="AD102" s="66"/>
      <c r="AE102" s="67"/>
      <c r="AF102" s="67"/>
      <c r="AG102" s="68">
        <f t="shared" si="67"/>
        <v>0</v>
      </c>
      <c r="AH102" s="66"/>
      <c r="AI102" s="67"/>
      <c r="AJ102" s="67"/>
      <c r="AK102" s="68">
        <f t="shared" si="68"/>
        <v>0</v>
      </c>
      <c r="AL102" s="66"/>
      <c r="AM102" s="67"/>
      <c r="AN102" s="67"/>
      <c r="AO102" s="68">
        <f t="shared" si="69"/>
        <v>0</v>
      </c>
      <c r="AP102" s="66"/>
      <c r="AQ102" s="67"/>
      <c r="AR102" s="67"/>
      <c r="AS102" s="68">
        <f t="shared" si="70"/>
        <v>0</v>
      </c>
      <c r="AT102" s="66"/>
      <c r="AU102" s="67"/>
      <c r="AV102" s="67"/>
      <c r="AW102" s="68">
        <f t="shared" si="71"/>
        <v>0</v>
      </c>
      <c r="AX102" s="66"/>
      <c r="AY102" s="67"/>
      <c r="AZ102" s="67"/>
      <c r="BA102" s="388">
        <f t="shared" si="72"/>
        <v>0</v>
      </c>
      <c r="BB102" s="548"/>
      <c r="BC102" s="549"/>
      <c r="BD102" s="549"/>
      <c r="BE102" s="550"/>
    </row>
    <row r="103" spans="1:58" s="69" customFormat="1" ht="24.9" hidden="1" customHeight="1" x14ac:dyDescent="0.3">
      <c r="A103" s="14" t="s">
        <v>283</v>
      </c>
      <c r="B103" s="5" t="s">
        <v>282</v>
      </c>
      <c r="C103" s="66"/>
      <c r="D103" s="67"/>
      <c r="E103" s="67"/>
      <c r="F103" s="397">
        <v>0</v>
      </c>
      <c r="G103" s="397">
        <v>0</v>
      </c>
      <c r="H103" s="68">
        <f t="shared" si="61"/>
        <v>0</v>
      </c>
      <c r="I103" s="66"/>
      <c r="J103" s="473">
        <v>0</v>
      </c>
      <c r="K103" s="67"/>
      <c r="L103" s="67">
        <v>0</v>
      </c>
      <c r="M103" s="68">
        <f t="shared" si="62"/>
        <v>0</v>
      </c>
      <c r="N103" s="66"/>
      <c r="O103" s="67"/>
      <c r="P103" s="67"/>
      <c r="Q103" s="68">
        <f t="shared" si="63"/>
        <v>0</v>
      </c>
      <c r="R103" s="66"/>
      <c r="S103" s="67"/>
      <c r="T103" s="67"/>
      <c r="U103" s="68">
        <f t="shared" si="64"/>
        <v>0</v>
      </c>
      <c r="V103" s="66"/>
      <c r="W103" s="67"/>
      <c r="X103" s="67"/>
      <c r="Y103" s="68">
        <f t="shared" si="65"/>
        <v>0</v>
      </c>
      <c r="Z103" s="66"/>
      <c r="AA103" s="67"/>
      <c r="AB103" s="67"/>
      <c r="AC103" s="68">
        <f t="shared" si="66"/>
        <v>0</v>
      </c>
      <c r="AD103" s="66"/>
      <c r="AE103" s="67"/>
      <c r="AF103" s="67"/>
      <c r="AG103" s="68">
        <f t="shared" si="67"/>
        <v>0</v>
      </c>
      <c r="AH103" s="66"/>
      <c r="AI103" s="67"/>
      <c r="AJ103" s="67"/>
      <c r="AK103" s="68">
        <f t="shared" si="68"/>
        <v>0</v>
      </c>
      <c r="AL103" s="66"/>
      <c r="AM103" s="67"/>
      <c r="AN103" s="67"/>
      <c r="AO103" s="68">
        <f t="shared" si="69"/>
        <v>0</v>
      </c>
      <c r="AP103" s="66"/>
      <c r="AQ103" s="67"/>
      <c r="AR103" s="67"/>
      <c r="AS103" s="68">
        <f t="shared" si="70"/>
        <v>0</v>
      </c>
      <c r="AT103" s="66"/>
      <c r="AU103" s="67"/>
      <c r="AV103" s="67"/>
      <c r="AW103" s="68">
        <f t="shared" si="71"/>
        <v>0</v>
      </c>
      <c r="AX103" s="66"/>
      <c r="AY103" s="67"/>
      <c r="AZ103" s="67"/>
      <c r="BA103" s="388">
        <f t="shared" si="72"/>
        <v>0</v>
      </c>
      <c r="BB103" s="548"/>
      <c r="BC103" s="549"/>
      <c r="BD103" s="549"/>
      <c r="BE103" s="550"/>
    </row>
    <row r="104" spans="1:58" s="69" customFormat="1" ht="24.9" hidden="1" customHeight="1" x14ac:dyDescent="0.3">
      <c r="A104" s="14" t="s">
        <v>281</v>
      </c>
      <c r="B104" s="5" t="s">
        <v>280</v>
      </c>
      <c r="C104" s="66"/>
      <c r="D104" s="67"/>
      <c r="E104" s="67"/>
      <c r="F104" s="397">
        <v>0</v>
      </c>
      <c r="G104" s="397">
        <v>0</v>
      </c>
      <c r="H104" s="68">
        <f t="shared" si="61"/>
        <v>0</v>
      </c>
      <c r="I104" s="66"/>
      <c r="J104" s="473">
        <v>0</v>
      </c>
      <c r="K104" s="67"/>
      <c r="L104" s="67">
        <v>0</v>
      </c>
      <c r="M104" s="68">
        <f t="shared" si="62"/>
        <v>0</v>
      </c>
      <c r="N104" s="66"/>
      <c r="O104" s="67"/>
      <c r="P104" s="67"/>
      <c r="Q104" s="68">
        <f t="shared" si="63"/>
        <v>0</v>
      </c>
      <c r="R104" s="66"/>
      <c r="S104" s="67"/>
      <c r="T104" s="67"/>
      <c r="U104" s="68">
        <f t="shared" si="64"/>
        <v>0</v>
      </c>
      <c r="V104" s="66"/>
      <c r="W104" s="67"/>
      <c r="X104" s="67"/>
      <c r="Y104" s="68">
        <f t="shared" si="65"/>
        <v>0</v>
      </c>
      <c r="Z104" s="66"/>
      <c r="AA104" s="67"/>
      <c r="AB104" s="67"/>
      <c r="AC104" s="68">
        <f t="shared" si="66"/>
        <v>0</v>
      </c>
      <c r="AD104" s="66"/>
      <c r="AE104" s="67"/>
      <c r="AF104" s="67"/>
      <c r="AG104" s="68">
        <f t="shared" si="67"/>
        <v>0</v>
      </c>
      <c r="AH104" s="66"/>
      <c r="AI104" s="67"/>
      <c r="AJ104" s="67"/>
      <c r="AK104" s="68">
        <f t="shared" si="68"/>
        <v>0</v>
      </c>
      <c r="AL104" s="66"/>
      <c r="AM104" s="67"/>
      <c r="AN104" s="67"/>
      <c r="AO104" s="68">
        <f t="shared" si="69"/>
        <v>0</v>
      </c>
      <c r="AP104" s="66"/>
      <c r="AQ104" s="67"/>
      <c r="AR104" s="67"/>
      <c r="AS104" s="68">
        <f t="shared" si="70"/>
        <v>0</v>
      </c>
      <c r="AT104" s="66"/>
      <c r="AU104" s="67"/>
      <c r="AV104" s="67"/>
      <c r="AW104" s="68">
        <f t="shared" si="71"/>
        <v>0</v>
      </c>
      <c r="AX104" s="66"/>
      <c r="AY104" s="67"/>
      <c r="AZ104" s="67"/>
      <c r="BA104" s="388">
        <f t="shared" si="72"/>
        <v>0</v>
      </c>
      <c r="BB104" s="548"/>
      <c r="BC104" s="549"/>
      <c r="BD104" s="549"/>
      <c r="BE104" s="550"/>
    </row>
    <row r="105" spans="1:58" s="69" customFormat="1" ht="24.9" hidden="1" customHeight="1" x14ac:dyDescent="0.3">
      <c r="A105" s="14" t="s">
        <v>279</v>
      </c>
      <c r="B105" s="5" t="s">
        <v>278</v>
      </c>
      <c r="C105" s="66"/>
      <c r="D105" s="67"/>
      <c r="E105" s="67"/>
      <c r="F105" s="397">
        <v>0</v>
      </c>
      <c r="G105" s="397">
        <v>0</v>
      </c>
      <c r="H105" s="68">
        <f t="shared" si="61"/>
        <v>0</v>
      </c>
      <c r="I105" s="66"/>
      <c r="J105" s="473">
        <v>0</v>
      </c>
      <c r="K105" s="67"/>
      <c r="L105" s="67">
        <v>0</v>
      </c>
      <c r="M105" s="68">
        <f t="shared" si="62"/>
        <v>0</v>
      </c>
      <c r="N105" s="66"/>
      <c r="O105" s="67"/>
      <c r="P105" s="67"/>
      <c r="Q105" s="68">
        <f t="shared" si="63"/>
        <v>0</v>
      </c>
      <c r="R105" s="66"/>
      <c r="S105" s="67"/>
      <c r="T105" s="67"/>
      <c r="U105" s="68">
        <f t="shared" si="64"/>
        <v>0</v>
      </c>
      <c r="V105" s="66"/>
      <c r="W105" s="67"/>
      <c r="X105" s="67"/>
      <c r="Y105" s="68">
        <f t="shared" si="65"/>
        <v>0</v>
      </c>
      <c r="Z105" s="66"/>
      <c r="AA105" s="67"/>
      <c r="AB105" s="67"/>
      <c r="AC105" s="68">
        <f t="shared" si="66"/>
        <v>0</v>
      </c>
      <c r="AD105" s="66"/>
      <c r="AE105" s="67"/>
      <c r="AF105" s="67"/>
      <c r="AG105" s="68">
        <f t="shared" si="67"/>
        <v>0</v>
      </c>
      <c r="AH105" s="66"/>
      <c r="AI105" s="67"/>
      <c r="AJ105" s="67"/>
      <c r="AK105" s="68">
        <f t="shared" si="68"/>
        <v>0</v>
      </c>
      <c r="AL105" s="66"/>
      <c r="AM105" s="67"/>
      <c r="AN105" s="67"/>
      <c r="AO105" s="68">
        <f t="shared" si="69"/>
        <v>0</v>
      </c>
      <c r="AP105" s="66"/>
      <c r="AQ105" s="67"/>
      <c r="AR105" s="67"/>
      <c r="AS105" s="68">
        <f t="shared" si="70"/>
        <v>0</v>
      </c>
      <c r="AT105" s="66"/>
      <c r="AU105" s="67"/>
      <c r="AV105" s="67"/>
      <c r="AW105" s="68">
        <f t="shared" si="71"/>
        <v>0</v>
      </c>
      <c r="AX105" s="66"/>
      <c r="AY105" s="67"/>
      <c r="AZ105" s="67"/>
      <c r="BA105" s="388">
        <f t="shared" si="72"/>
        <v>0</v>
      </c>
      <c r="BB105" s="548"/>
      <c r="BC105" s="549"/>
      <c r="BD105" s="549"/>
      <c r="BE105" s="550"/>
    </row>
    <row r="106" spans="1:58" s="69" customFormat="1" ht="24.9" hidden="1" customHeight="1" x14ac:dyDescent="0.3">
      <c r="A106" s="14" t="s">
        <v>277</v>
      </c>
      <c r="B106" s="5" t="s">
        <v>276</v>
      </c>
      <c r="C106" s="66"/>
      <c r="D106" s="67"/>
      <c r="E106" s="67"/>
      <c r="F106" s="397">
        <v>0</v>
      </c>
      <c r="G106" s="397">
        <v>0</v>
      </c>
      <c r="H106" s="68"/>
      <c r="I106" s="66"/>
      <c r="J106" s="473">
        <v>0</v>
      </c>
      <c r="K106" s="67"/>
      <c r="L106" s="67">
        <v>0</v>
      </c>
      <c r="M106" s="68">
        <f t="shared" si="62"/>
        <v>0</v>
      </c>
      <c r="N106" s="66"/>
      <c r="O106" s="67"/>
      <c r="P106" s="67"/>
      <c r="Q106" s="68">
        <f t="shared" si="63"/>
        <v>0</v>
      </c>
      <c r="R106" s="66"/>
      <c r="S106" s="67"/>
      <c r="T106" s="67"/>
      <c r="U106" s="68">
        <f t="shared" si="64"/>
        <v>0</v>
      </c>
      <c r="V106" s="66"/>
      <c r="W106" s="67"/>
      <c r="X106" s="67"/>
      <c r="Y106" s="68">
        <f t="shared" si="65"/>
        <v>0</v>
      </c>
      <c r="Z106" s="66"/>
      <c r="AA106" s="67"/>
      <c r="AB106" s="67"/>
      <c r="AC106" s="68">
        <f t="shared" si="66"/>
        <v>0</v>
      </c>
      <c r="AD106" s="66"/>
      <c r="AE106" s="67"/>
      <c r="AF106" s="67"/>
      <c r="AG106" s="68">
        <f t="shared" si="67"/>
        <v>0</v>
      </c>
      <c r="AH106" s="66"/>
      <c r="AI106" s="67"/>
      <c r="AJ106" s="67"/>
      <c r="AK106" s="68">
        <f t="shared" si="68"/>
        <v>0</v>
      </c>
      <c r="AL106" s="66"/>
      <c r="AM106" s="67"/>
      <c r="AN106" s="67"/>
      <c r="AO106" s="68">
        <f t="shared" si="69"/>
        <v>0</v>
      </c>
      <c r="AP106" s="66"/>
      <c r="AQ106" s="67"/>
      <c r="AR106" s="67"/>
      <c r="AS106" s="68">
        <f t="shared" si="70"/>
        <v>0</v>
      </c>
      <c r="AT106" s="66"/>
      <c r="AU106" s="67"/>
      <c r="AV106" s="67"/>
      <c r="AW106" s="68">
        <f t="shared" si="71"/>
        <v>0</v>
      </c>
      <c r="AX106" s="66"/>
      <c r="AY106" s="67"/>
      <c r="AZ106" s="67"/>
      <c r="BA106" s="388">
        <f t="shared" si="72"/>
        <v>0</v>
      </c>
      <c r="BB106" s="548"/>
      <c r="BC106" s="549"/>
      <c r="BD106" s="549"/>
      <c r="BE106" s="550"/>
    </row>
    <row r="107" spans="1:58" s="60" customFormat="1" ht="30" hidden="1" customHeight="1" x14ac:dyDescent="0.3">
      <c r="A107" s="4" t="s">
        <v>275</v>
      </c>
      <c r="B107" s="3" t="s">
        <v>274</v>
      </c>
      <c r="C107" s="57">
        <f>SUM(C98:C105)</f>
        <v>0</v>
      </c>
      <c r="D107" s="58">
        <f>SUM(D98:D105)</f>
        <v>0</v>
      </c>
      <c r="E107" s="58">
        <f>SUM(E98:E105)</f>
        <v>0</v>
      </c>
      <c r="F107" s="397">
        <v>0</v>
      </c>
      <c r="G107" s="397">
        <v>0</v>
      </c>
      <c r="H107" s="59">
        <f>IF((SUM(C107:E107))=(SUM(H98:H106)),SUM(H98:H106),"HIBA!")</f>
        <v>0</v>
      </c>
      <c r="I107" s="57">
        <f>SUM(I98:I105)</f>
        <v>0</v>
      </c>
      <c r="J107" s="473">
        <v>0</v>
      </c>
      <c r="K107" s="58">
        <f>SUM(K98:K105)</f>
        <v>0</v>
      </c>
      <c r="L107" s="67">
        <v>0</v>
      </c>
      <c r="M107" s="59">
        <f>IF((SUM(H107:L107))=(SUM(M98:M106)),SUM(M98:M106),"HIBA!")</f>
        <v>0</v>
      </c>
      <c r="N107" s="57">
        <f>SUM(N98:N105)</f>
        <v>0</v>
      </c>
      <c r="O107" s="58">
        <f>SUM(O98:O105)</f>
        <v>0</v>
      </c>
      <c r="P107" s="58">
        <f>SUM(P98:P105)</f>
        <v>0</v>
      </c>
      <c r="Q107" s="59">
        <f>IF((SUM(M107:P107))=(SUM(Q98:Q106)),SUM(Q98:Q106),"HIBA!")</f>
        <v>0</v>
      </c>
      <c r="R107" s="57">
        <f>SUM(R98:R105)</f>
        <v>0</v>
      </c>
      <c r="S107" s="58">
        <f>SUM(S98:S105)</f>
        <v>0</v>
      </c>
      <c r="T107" s="58">
        <f>SUM(T98:T105)</f>
        <v>0</v>
      </c>
      <c r="U107" s="59">
        <f>IF((SUM(Q107:T107))=(SUM(U98:U106)),SUM(U98:U106),"HIBA!")</f>
        <v>0</v>
      </c>
      <c r="V107" s="57">
        <f>SUM(V98:V105)</f>
        <v>0</v>
      </c>
      <c r="W107" s="58">
        <f>SUM(W98:W105)</f>
        <v>0</v>
      </c>
      <c r="X107" s="58">
        <f>SUM(X98:X105)</f>
        <v>0</v>
      </c>
      <c r="Y107" s="59">
        <f>IF((SUM(U107:X107))=(SUM(Y98:Y106)),SUM(Y98:Y106),"HIBA!")</f>
        <v>0</v>
      </c>
      <c r="Z107" s="57">
        <f>SUM(Z98:Z105)</f>
        <v>0</v>
      </c>
      <c r="AA107" s="58">
        <f>SUM(AA98:AA105)</f>
        <v>0</v>
      </c>
      <c r="AB107" s="58">
        <f>SUM(AB98:AB105)</f>
        <v>0</v>
      </c>
      <c r="AC107" s="59">
        <f>IF((SUM(Y107:AB107))=(SUM(AC98:AC106)),SUM(AC98:AC106),"HIBA!")</f>
        <v>0</v>
      </c>
      <c r="AD107" s="57">
        <f>SUM(AD98:AD105)</f>
        <v>0</v>
      </c>
      <c r="AE107" s="58">
        <f>SUM(AE98:AE105)</f>
        <v>0</v>
      </c>
      <c r="AF107" s="58">
        <f>SUM(AF98:AF105)</f>
        <v>0</v>
      </c>
      <c r="AG107" s="59">
        <f>IF((SUM(AC107:AF107))=(SUM(AG98:AG106)),SUM(AG98:AG106),"HIBA!")</f>
        <v>0</v>
      </c>
      <c r="AH107" s="57">
        <f>SUM(AH98:AH105)</f>
        <v>0</v>
      </c>
      <c r="AI107" s="58">
        <f>SUM(AI98:AI105)</f>
        <v>0</v>
      </c>
      <c r="AJ107" s="58">
        <f>SUM(AJ98:AJ105)</f>
        <v>0</v>
      </c>
      <c r="AK107" s="59">
        <f>IF((SUM(AG107:AJ107))=(SUM(AK98:AK106)),SUM(AK98:AK106),"HIBA!")</f>
        <v>0</v>
      </c>
      <c r="AL107" s="57">
        <f>SUM(AL98:AL105)</f>
        <v>0</v>
      </c>
      <c r="AM107" s="58">
        <f>SUM(AM98:AM105)</f>
        <v>0</v>
      </c>
      <c r="AN107" s="58">
        <f>SUM(AN98:AN105)</f>
        <v>0</v>
      </c>
      <c r="AO107" s="59">
        <f>IF((SUM(AK107:AN107))=(SUM(AO98:AO106)),SUM(AO98:AO106),"HIBA!")</f>
        <v>0</v>
      </c>
      <c r="AP107" s="57">
        <f>SUM(AP98:AP105)</f>
        <v>0</v>
      </c>
      <c r="AQ107" s="58">
        <f>SUM(AQ98:AQ105)</f>
        <v>0</v>
      </c>
      <c r="AR107" s="58">
        <f>SUM(AR98:AR105)</f>
        <v>0</v>
      </c>
      <c r="AS107" s="59">
        <f>IF((SUM(AO107:AR107))=(SUM(AS98:AS106)),SUM(AS98:AS106),"HIBA!")</f>
        <v>0</v>
      </c>
      <c r="AT107" s="57">
        <f>SUM(AT98:AT105)</f>
        <v>0</v>
      </c>
      <c r="AU107" s="58">
        <f>SUM(AU98:AU105)</f>
        <v>0</v>
      </c>
      <c r="AV107" s="58">
        <f>SUM(AV98:AV105)</f>
        <v>0</v>
      </c>
      <c r="AW107" s="59">
        <f>IF((SUM(AS107:AV107))=(SUM(AW98:AW106)),SUM(AW98:AW106),"HIBA!")</f>
        <v>0</v>
      </c>
      <c r="AX107" s="57">
        <f>SUM(AX98:AX105)</f>
        <v>0</v>
      </c>
      <c r="AY107" s="58">
        <f>SUM(AY98:AY105)</f>
        <v>0</v>
      </c>
      <c r="AZ107" s="58">
        <f>SUM(AZ98:AZ105)</f>
        <v>0</v>
      </c>
      <c r="BA107" s="387">
        <f>IF((SUM(AW107:AZ107))=(SUM(BA98:BA106)),SUM(BA98:BA106),"HIBA!")</f>
        <v>0</v>
      </c>
      <c r="BB107" s="551"/>
      <c r="BC107" s="552"/>
      <c r="BD107" s="552"/>
      <c r="BE107" s="553"/>
    </row>
    <row r="108" spans="1:58" s="75" customFormat="1" ht="30" hidden="1" customHeight="1" x14ac:dyDescent="0.3">
      <c r="A108" s="71" t="s">
        <v>65</v>
      </c>
      <c r="B108" s="13"/>
      <c r="C108" s="72">
        <f>SUM(C107,C97,C92)</f>
        <v>0</v>
      </c>
      <c r="D108" s="73">
        <f>SUM(D107,D97,D92)</f>
        <v>0</v>
      </c>
      <c r="E108" s="73">
        <f>SUM(E107,E97,E92)</f>
        <v>0</v>
      </c>
      <c r="F108" s="397">
        <v>0</v>
      </c>
      <c r="G108" s="397">
        <v>0</v>
      </c>
      <c r="H108" s="74">
        <f>IF((SUM(C108:E108))=(H107+H97+H92),SUM(H107+H97+H92),"HIBA!")</f>
        <v>0</v>
      </c>
      <c r="I108" s="72">
        <f>SUM(I107,I97,I92)</f>
        <v>0</v>
      </c>
      <c r="J108" s="473">
        <v>0</v>
      </c>
      <c r="K108" s="73">
        <f>SUM(K107,K97,K92)</f>
        <v>0</v>
      </c>
      <c r="L108" s="67">
        <v>0</v>
      </c>
      <c r="M108" s="74">
        <f>IF((SUM(H108:L108))=(M107+M97+M92),SUM(M107+M97+M92),"HIBA!")</f>
        <v>0</v>
      </c>
      <c r="N108" s="72">
        <f>SUM(N107,N97,N92)</f>
        <v>0</v>
      </c>
      <c r="O108" s="73">
        <f>SUM(O107,O97,O92)</f>
        <v>0</v>
      </c>
      <c r="P108" s="73">
        <f>SUM(P107,P97,P92)</f>
        <v>0</v>
      </c>
      <c r="Q108" s="74">
        <f>IF((SUM(M108:P108))=(Q107+Q97+Q92),SUM(Q107+Q97+Q92),"HIBA!")</f>
        <v>0</v>
      </c>
      <c r="R108" s="72">
        <f>SUM(R107,R97,R92)</f>
        <v>0</v>
      </c>
      <c r="S108" s="73">
        <f>SUM(S107,S97,S92)</f>
        <v>0</v>
      </c>
      <c r="T108" s="73">
        <f>SUM(T107,T97,T92)</f>
        <v>0</v>
      </c>
      <c r="U108" s="74">
        <f>IF((SUM(Q108:T108))=(U107+U97+U92),SUM(U107+U97+U92),"HIBA!")</f>
        <v>0</v>
      </c>
      <c r="V108" s="72">
        <f>SUM(V107,V97,V92)</f>
        <v>0</v>
      </c>
      <c r="W108" s="73">
        <f>SUM(W107,W97,W92)</f>
        <v>0</v>
      </c>
      <c r="X108" s="73">
        <f>SUM(X107,X97,X92)</f>
        <v>0</v>
      </c>
      <c r="Y108" s="74">
        <f>IF((SUM(U108:X108))=(Y107+Y97+Y92),SUM(Y107+Y97+Y92),"HIBA!")</f>
        <v>0</v>
      </c>
      <c r="Z108" s="72">
        <f>SUM(Z107,Z97,Z92)</f>
        <v>0</v>
      </c>
      <c r="AA108" s="73">
        <f>SUM(AA107,AA97,AA92)</f>
        <v>0</v>
      </c>
      <c r="AB108" s="73">
        <f>SUM(AB107,AB97,AB92)</f>
        <v>0</v>
      </c>
      <c r="AC108" s="74">
        <f>IF((SUM(Y108:AB108))=(AC107+AC97+AC92),SUM(AC107+AC97+AC92),"HIBA!")</f>
        <v>0</v>
      </c>
      <c r="AD108" s="72">
        <f>SUM(AD107,AD97,AD92)</f>
        <v>0</v>
      </c>
      <c r="AE108" s="73">
        <f>SUM(AE107,AE97,AE92)</f>
        <v>0</v>
      </c>
      <c r="AF108" s="73">
        <f>SUM(AF107,AF97,AF92)</f>
        <v>0</v>
      </c>
      <c r="AG108" s="74">
        <f>IF((SUM(AC108:AF108))=(AG107+AG97+AG92),SUM(AG107+AG97+AG92),"HIBA!")</f>
        <v>0</v>
      </c>
      <c r="AH108" s="72">
        <f>SUM(AH107,AH97,AH92)</f>
        <v>0</v>
      </c>
      <c r="AI108" s="73">
        <f>SUM(AI107,AI97,AI92)</f>
        <v>0</v>
      </c>
      <c r="AJ108" s="73">
        <f>SUM(AJ107,AJ97,AJ92)</f>
        <v>0</v>
      </c>
      <c r="AK108" s="74">
        <f>IF((SUM(AG108:AJ108))=(AK107+AK97+AK92),SUM(AK107+AK97+AK92),"HIBA!")</f>
        <v>0</v>
      </c>
      <c r="AL108" s="72">
        <f>SUM(AL107,AL97,AL92)</f>
        <v>0</v>
      </c>
      <c r="AM108" s="73">
        <f>SUM(AM107,AM97,AM92)</f>
        <v>0</v>
      </c>
      <c r="AN108" s="73">
        <f>SUM(AN107,AN97,AN92)</f>
        <v>0</v>
      </c>
      <c r="AO108" s="74">
        <f>IF((SUM(AK108:AN108))=(AO107+AO97+AO92),SUM(AO107+AO97+AO92),"HIBA!")</f>
        <v>0</v>
      </c>
      <c r="AP108" s="72">
        <f>SUM(AP107,AP97,AP92)</f>
        <v>0</v>
      </c>
      <c r="AQ108" s="73">
        <f>SUM(AQ107,AQ97,AQ92)</f>
        <v>0</v>
      </c>
      <c r="AR108" s="73">
        <f>SUM(AR107,AR97,AR92)</f>
        <v>0</v>
      </c>
      <c r="AS108" s="74">
        <f>IF((SUM(AO108:AR108))=(AS107+AS97+AS92),SUM(AS107+AS97+AS92),"HIBA!")</f>
        <v>0</v>
      </c>
      <c r="AT108" s="72">
        <f>SUM(AT107,AT97,AT92)</f>
        <v>0</v>
      </c>
      <c r="AU108" s="73">
        <f>SUM(AU107,AU97,AU92)</f>
        <v>0</v>
      </c>
      <c r="AV108" s="73">
        <f>SUM(AV107,AV97,AV92)</f>
        <v>0</v>
      </c>
      <c r="AW108" s="74">
        <f>IF((SUM(AS108:AV108))=(AW107+AW97+AW92),SUM(AW107+AW97+AW92),"HIBA!")</f>
        <v>0</v>
      </c>
      <c r="AX108" s="72">
        <f>SUM(AX107,AX97,AX92)</f>
        <v>0</v>
      </c>
      <c r="AY108" s="73">
        <f>SUM(AY107,AY97,AY92)</f>
        <v>0</v>
      </c>
      <c r="AZ108" s="73">
        <f>SUM(AZ107,AZ97,AZ92)</f>
        <v>0</v>
      </c>
      <c r="BA108" s="389">
        <f>IF((SUM(AW108:AZ108))=(BA107+BA97+BA92),SUM(BA107+BA97+BA92),"HIBA!")</f>
        <v>0</v>
      </c>
      <c r="BB108" s="557"/>
      <c r="BC108" s="558"/>
      <c r="BD108" s="558"/>
      <c r="BE108" s="559"/>
    </row>
    <row r="109" spans="1:58" s="75" customFormat="1" ht="30" customHeight="1" x14ac:dyDescent="0.3">
      <c r="A109" s="561" t="s">
        <v>305</v>
      </c>
      <c r="B109" s="13" t="s">
        <v>304</v>
      </c>
      <c r="C109" s="562">
        <v>0</v>
      </c>
      <c r="D109" s="563"/>
      <c r="E109" s="563"/>
      <c r="F109" s="564">
        <v>0</v>
      </c>
      <c r="G109" s="564">
        <v>0</v>
      </c>
      <c r="H109" s="565">
        <v>0</v>
      </c>
      <c r="I109" s="562">
        <v>0</v>
      </c>
      <c r="J109" s="566">
        <v>0</v>
      </c>
      <c r="K109" s="563"/>
      <c r="L109" s="567">
        <v>0</v>
      </c>
      <c r="M109" s="565">
        <v>0</v>
      </c>
      <c r="N109" s="72"/>
      <c r="O109" s="73"/>
      <c r="P109" s="73"/>
      <c r="Q109" s="74"/>
      <c r="R109" s="72"/>
      <c r="S109" s="73"/>
      <c r="T109" s="73"/>
      <c r="U109" s="74"/>
      <c r="V109" s="72"/>
      <c r="W109" s="73"/>
      <c r="X109" s="73"/>
      <c r="Y109" s="74"/>
      <c r="Z109" s="72"/>
      <c r="AA109" s="73"/>
      <c r="AB109" s="73"/>
      <c r="AC109" s="74"/>
      <c r="AD109" s="72"/>
      <c r="AE109" s="73"/>
      <c r="AF109" s="73"/>
      <c r="AG109" s="74"/>
      <c r="AH109" s="72"/>
      <c r="AI109" s="73"/>
      <c r="AJ109" s="73"/>
      <c r="AK109" s="74"/>
      <c r="AL109" s="72"/>
      <c r="AM109" s="73"/>
      <c r="AN109" s="73"/>
      <c r="AO109" s="74"/>
      <c r="AP109" s="72"/>
      <c r="AQ109" s="73"/>
      <c r="AR109" s="73"/>
      <c r="AS109" s="74"/>
      <c r="AT109" s="72"/>
      <c r="AU109" s="73"/>
      <c r="AV109" s="73"/>
      <c r="AW109" s="74"/>
      <c r="AX109" s="72"/>
      <c r="AY109" s="73"/>
      <c r="AZ109" s="73"/>
      <c r="BA109" s="389"/>
      <c r="BB109" s="568">
        <v>97000</v>
      </c>
      <c r="BC109" s="569">
        <v>0</v>
      </c>
      <c r="BD109" s="569">
        <v>0</v>
      </c>
      <c r="BE109" s="570">
        <v>97000</v>
      </c>
    </row>
    <row r="110" spans="1:58" s="75" customFormat="1" ht="30" customHeight="1" thickBot="1" x14ac:dyDescent="0.35">
      <c r="A110" s="12" t="s">
        <v>273</v>
      </c>
      <c r="B110" s="11" t="s">
        <v>272</v>
      </c>
      <c r="C110" s="571">
        <f>SUM(C108,C84)</f>
        <v>98868063</v>
      </c>
      <c r="D110" s="572">
        <f>SUM(D108,D84)</f>
        <v>0</v>
      </c>
      <c r="E110" s="572">
        <f>SUM(E108,E84)</f>
        <v>0</v>
      </c>
      <c r="F110" s="573">
        <v>0</v>
      </c>
      <c r="G110" s="573">
        <v>0</v>
      </c>
      <c r="H110" s="574">
        <f>IF((SUM(C110:E110))=(H108+H84),SUM(H108+H84),"HIBA!")</f>
        <v>98868063</v>
      </c>
      <c r="I110" s="571">
        <f>SUM(I108,I84)</f>
        <v>302851</v>
      </c>
      <c r="J110" s="575">
        <v>0</v>
      </c>
      <c r="K110" s="84">
        <f>SUM(K108,K84)</f>
        <v>0</v>
      </c>
      <c r="L110" s="576">
        <v>0</v>
      </c>
      <c r="M110" s="574">
        <f>IF((SUM(H110:L110))=(M108+M84),SUM(M108+M84),"HIBA!")</f>
        <v>99170914</v>
      </c>
      <c r="N110" s="79">
        <f>SUM(N108,N84)</f>
        <v>0</v>
      </c>
      <c r="O110" s="80">
        <f>SUM(O108,O84)</f>
        <v>0</v>
      </c>
      <c r="P110" s="80">
        <f>SUM(P108,P84)</f>
        <v>0</v>
      </c>
      <c r="Q110" s="81">
        <f>IF((SUM(M110:P110))=(Q108+Q84),SUM(Q108+Q84),"HIBA!")</f>
        <v>99170914</v>
      </c>
      <c r="R110" s="79">
        <f>SUM(R108,R84)</f>
        <v>0</v>
      </c>
      <c r="S110" s="80">
        <f>SUM(S108,S84)</f>
        <v>0</v>
      </c>
      <c r="T110" s="80">
        <f>SUM(T108,T84)</f>
        <v>0</v>
      </c>
      <c r="U110" s="81">
        <f>IF((SUM(Q110:T110))=(U108+U84),SUM(U108+U84),"HIBA!")</f>
        <v>99170914</v>
      </c>
      <c r="V110" s="79">
        <f>SUM(V108,V84)</f>
        <v>0</v>
      </c>
      <c r="W110" s="80">
        <f>SUM(W108,W84)</f>
        <v>0</v>
      </c>
      <c r="X110" s="80">
        <f>SUM(X108,X84)</f>
        <v>0</v>
      </c>
      <c r="Y110" s="81">
        <f>IF((SUM(U110:X110))=(Y108+Y84),SUM(Y108+Y84),"HIBA!")</f>
        <v>99170914</v>
      </c>
      <c r="Z110" s="79">
        <f>SUM(Z108,Z84)</f>
        <v>0</v>
      </c>
      <c r="AA110" s="80">
        <f>SUM(AA108,AA84)</f>
        <v>0</v>
      </c>
      <c r="AB110" s="80">
        <f>SUM(AB108,AB84)</f>
        <v>0</v>
      </c>
      <c r="AC110" s="81">
        <f>IF((SUM(Y110:AB110))=(AC108+AC84),SUM(AC108+AC84),"HIBA!")</f>
        <v>99170914</v>
      </c>
      <c r="AD110" s="79">
        <f>SUM(AD108,AD84)</f>
        <v>0</v>
      </c>
      <c r="AE110" s="80">
        <f>SUM(AE108,AE84)</f>
        <v>0</v>
      </c>
      <c r="AF110" s="80">
        <f>SUM(AF108,AF84)</f>
        <v>0</v>
      </c>
      <c r="AG110" s="81">
        <f>IF((SUM(AC110:AF110))=(AG108+AG84),SUM(AG108+AG84),"HIBA!")</f>
        <v>99170914</v>
      </c>
      <c r="AH110" s="79">
        <f>SUM(AH108,AH84)</f>
        <v>0</v>
      </c>
      <c r="AI110" s="80">
        <f>SUM(AI108,AI84)</f>
        <v>0</v>
      </c>
      <c r="AJ110" s="80">
        <f>SUM(AJ108,AJ84)</f>
        <v>0</v>
      </c>
      <c r="AK110" s="81">
        <f>IF((SUM(AG110:AJ110))=(AK108+AK84),SUM(AK108+AK84),"HIBA!")</f>
        <v>99170914</v>
      </c>
      <c r="AL110" s="79">
        <f>SUM(AL108,AL84)</f>
        <v>0</v>
      </c>
      <c r="AM110" s="80">
        <f>SUM(AM108,AM84)</f>
        <v>0</v>
      </c>
      <c r="AN110" s="80">
        <f>SUM(AN108,AN84)</f>
        <v>0</v>
      </c>
      <c r="AO110" s="81">
        <f>IF((SUM(AK110:AN110))=(AO108+AO84),SUM(AO108+AO84),"HIBA!")</f>
        <v>99170914</v>
      </c>
      <c r="AP110" s="79">
        <f>SUM(AP108,AP84)</f>
        <v>0</v>
      </c>
      <c r="AQ110" s="80">
        <f>SUM(AQ108,AQ84)</f>
        <v>0</v>
      </c>
      <c r="AR110" s="80">
        <f>SUM(AR108,AR84)</f>
        <v>0</v>
      </c>
      <c r="AS110" s="81">
        <f>IF((SUM(AO110:AR110))=(AS108+AS84),SUM(AS108+AS84),"HIBA!")</f>
        <v>99170914</v>
      </c>
      <c r="AT110" s="79">
        <f>SUM(AT108,AT84)</f>
        <v>0</v>
      </c>
      <c r="AU110" s="80">
        <f>SUM(AU108,AU84)</f>
        <v>0</v>
      </c>
      <c r="AV110" s="80">
        <f>SUM(AV108,AV84)</f>
        <v>0</v>
      </c>
      <c r="AW110" s="81">
        <f>IF((SUM(AS110:AV110))=(AW108+AW84),SUM(AW108+AW84),"HIBA!")</f>
        <v>99170914</v>
      </c>
      <c r="AX110" s="79">
        <f>SUM(AX108,AX84)</f>
        <v>0</v>
      </c>
      <c r="AY110" s="80">
        <f>SUM(AY108,AY84)</f>
        <v>0</v>
      </c>
      <c r="AZ110" s="80">
        <f>SUM(AZ108,AZ84)</f>
        <v>0</v>
      </c>
      <c r="BA110" s="577">
        <f>IF((SUM(AW110:AZ110))=(BA108+BA84),SUM(BA108+BA84),"HIBA!")</f>
        <v>99170914</v>
      </c>
      <c r="BB110" s="578">
        <v>0</v>
      </c>
      <c r="BC110" s="579">
        <v>0</v>
      </c>
      <c r="BD110" s="579">
        <v>0</v>
      </c>
      <c r="BE110" s="580">
        <f>SUM(BE109+BE57+BE30+BE29)</f>
        <v>99170914</v>
      </c>
      <c r="BF110" s="76"/>
    </row>
    <row r="111" spans="1:58" s="50" customFormat="1" ht="24.9" hidden="1" customHeight="1" x14ac:dyDescent="0.3">
      <c r="A111" s="24" t="s">
        <v>271</v>
      </c>
      <c r="B111" s="23" t="s">
        <v>270</v>
      </c>
      <c r="C111" s="581"/>
      <c r="D111" s="582"/>
      <c r="E111" s="582"/>
      <c r="F111" s="583"/>
      <c r="G111" s="583">
        <v>0</v>
      </c>
      <c r="H111" s="584">
        <f>SUM(C111:E111)</f>
        <v>0</v>
      </c>
      <c r="I111" s="581"/>
      <c r="J111" s="585">
        <v>0</v>
      </c>
      <c r="K111" s="586"/>
      <c r="L111" s="586">
        <v>0</v>
      </c>
      <c r="M111" s="584">
        <f>SUM(H111:L111)</f>
        <v>0</v>
      </c>
      <c r="N111" s="47"/>
      <c r="O111" s="48"/>
      <c r="P111" s="48"/>
      <c r="Q111" s="49">
        <f>SUM(M111:P111)</f>
        <v>0</v>
      </c>
      <c r="R111" s="47"/>
      <c r="S111" s="48"/>
      <c r="T111" s="48"/>
      <c r="U111" s="49">
        <f>SUM(Q111:T111)</f>
        <v>0</v>
      </c>
      <c r="V111" s="47"/>
      <c r="W111" s="48"/>
      <c r="X111" s="48"/>
      <c r="Y111" s="49">
        <f>SUM(U111:X111)</f>
        <v>0</v>
      </c>
      <c r="Z111" s="47"/>
      <c r="AA111" s="48"/>
      <c r="AB111" s="48"/>
      <c r="AC111" s="49">
        <f>SUM(Y111:AB111)</f>
        <v>0</v>
      </c>
      <c r="AD111" s="47"/>
      <c r="AE111" s="48"/>
      <c r="AF111" s="48"/>
      <c r="AG111" s="49">
        <f>SUM(AC111:AF111)</f>
        <v>0</v>
      </c>
      <c r="AH111" s="47"/>
      <c r="AI111" s="48"/>
      <c r="AJ111" s="48"/>
      <c r="AK111" s="49">
        <f>SUM(AG111:AJ111)</f>
        <v>0</v>
      </c>
      <c r="AL111" s="47"/>
      <c r="AM111" s="48"/>
      <c r="AN111" s="48"/>
      <c r="AO111" s="49">
        <f>SUM(AK111:AN111)</f>
        <v>0</v>
      </c>
      <c r="AP111" s="47"/>
      <c r="AQ111" s="48"/>
      <c r="AR111" s="48"/>
      <c r="AS111" s="49">
        <f>SUM(AO111:AR111)</f>
        <v>0</v>
      </c>
      <c r="AT111" s="47"/>
      <c r="AU111" s="48"/>
      <c r="AV111" s="48"/>
      <c r="AW111" s="49">
        <f>SUM(AS111:AV111)</f>
        <v>0</v>
      </c>
      <c r="AX111" s="47"/>
      <c r="AY111" s="48"/>
      <c r="AZ111" s="48"/>
      <c r="BA111" s="385">
        <f>SUM(AW111:AZ111)</f>
        <v>0</v>
      </c>
      <c r="BB111" s="587">
        <f t="shared" ref="BB111:BB140" si="73">SUM(BB58+BB31+BB30)</f>
        <v>-788480</v>
      </c>
      <c r="BC111" s="588"/>
      <c r="BD111" s="588"/>
      <c r="BE111" s="580">
        <v>99170914</v>
      </c>
    </row>
    <row r="112" spans="1:58" s="50" customFormat="1" ht="24.9" hidden="1" customHeight="1" x14ac:dyDescent="0.3">
      <c r="A112" s="24" t="s">
        <v>269</v>
      </c>
      <c r="B112" s="23" t="s">
        <v>268</v>
      </c>
      <c r="C112" s="47"/>
      <c r="D112" s="48"/>
      <c r="E112" s="48"/>
      <c r="F112" s="397"/>
      <c r="G112" s="397">
        <v>0</v>
      </c>
      <c r="H112" s="49">
        <f>SUM(C112:E112)</f>
        <v>0</v>
      </c>
      <c r="I112" s="47"/>
      <c r="J112" s="589">
        <v>0</v>
      </c>
      <c r="K112" s="590"/>
      <c r="L112" s="590">
        <v>0</v>
      </c>
      <c r="M112" s="49">
        <f>SUM(H112:L112)</f>
        <v>0</v>
      </c>
      <c r="N112" s="47"/>
      <c r="O112" s="48"/>
      <c r="P112" s="48"/>
      <c r="Q112" s="49">
        <f>SUM(M112:P112)</f>
        <v>0</v>
      </c>
      <c r="R112" s="47"/>
      <c r="S112" s="48"/>
      <c r="T112" s="48"/>
      <c r="U112" s="49">
        <f>SUM(Q112:T112)</f>
        <v>0</v>
      </c>
      <c r="V112" s="47"/>
      <c r="W112" s="48"/>
      <c r="X112" s="48"/>
      <c r="Y112" s="49">
        <f>SUM(U112:X112)</f>
        <v>0</v>
      </c>
      <c r="Z112" s="47"/>
      <c r="AA112" s="48"/>
      <c r="AB112" s="48"/>
      <c r="AC112" s="49">
        <f>SUM(Y112:AB112)</f>
        <v>0</v>
      </c>
      <c r="AD112" s="47"/>
      <c r="AE112" s="48"/>
      <c r="AF112" s="48"/>
      <c r="AG112" s="49">
        <f>SUM(AC112:AF112)</f>
        <v>0</v>
      </c>
      <c r="AH112" s="47"/>
      <c r="AI112" s="48"/>
      <c r="AJ112" s="48"/>
      <c r="AK112" s="49">
        <f>SUM(AG112:AJ112)</f>
        <v>0</v>
      </c>
      <c r="AL112" s="47"/>
      <c r="AM112" s="48"/>
      <c r="AN112" s="48"/>
      <c r="AO112" s="49">
        <f>SUM(AK112:AN112)</f>
        <v>0</v>
      </c>
      <c r="AP112" s="47"/>
      <c r="AQ112" s="48"/>
      <c r="AR112" s="48"/>
      <c r="AS112" s="49">
        <f>SUM(AO112:AR112)</f>
        <v>0</v>
      </c>
      <c r="AT112" s="47"/>
      <c r="AU112" s="48"/>
      <c r="AV112" s="48"/>
      <c r="AW112" s="49">
        <f>SUM(AS112:AV112)</f>
        <v>0</v>
      </c>
      <c r="AX112" s="47"/>
      <c r="AY112" s="48"/>
      <c r="AZ112" s="48"/>
      <c r="BA112" s="385">
        <f>SUM(AW112:AZ112)</f>
        <v>0</v>
      </c>
      <c r="BB112" s="591">
        <f t="shared" si="73"/>
        <v>-788480</v>
      </c>
      <c r="BC112" s="588"/>
      <c r="BD112" s="588"/>
      <c r="BE112" s="580">
        <v>99170914</v>
      </c>
    </row>
    <row r="113" spans="1:57" s="50" customFormat="1" ht="24.9" hidden="1" customHeight="1" x14ac:dyDescent="0.3">
      <c r="A113" s="24" t="s">
        <v>267</v>
      </c>
      <c r="B113" s="23" t="s">
        <v>266</v>
      </c>
      <c r="C113" s="47"/>
      <c r="D113" s="48"/>
      <c r="E113" s="48"/>
      <c r="F113" s="397"/>
      <c r="G113" s="397">
        <v>0</v>
      </c>
      <c r="H113" s="49">
        <f>SUM(C113:E113)</f>
        <v>0</v>
      </c>
      <c r="I113" s="47"/>
      <c r="J113" s="589">
        <v>0</v>
      </c>
      <c r="K113" s="590"/>
      <c r="L113" s="590">
        <v>0</v>
      </c>
      <c r="M113" s="49">
        <f>SUM(H113:L113)</f>
        <v>0</v>
      </c>
      <c r="N113" s="47"/>
      <c r="O113" s="48"/>
      <c r="P113" s="48"/>
      <c r="Q113" s="49">
        <f>SUM(M113:P113)</f>
        <v>0</v>
      </c>
      <c r="R113" s="47"/>
      <c r="S113" s="48"/>
      <c r="T113" s="48"/>
      <c r="U113" s="49">
        <f>SUM(Q113:T113)</f>
        <v>0</v>
      </c>
      <c r="V113" s="47"/>
      <c r="W113" s="48"/>
      <c r="X113" s="48"/>
      <c r="Y113" s="49">
        <f>SUM(U113:X113)</f>
        <v>0</v>
      </c>
      <c r="Z113" s="47"/>
      <c r="AA113" s="48"/>
      <c r="AB113" s="48"/>
      <c r="AC113" s="49">
        <f>SUM(Y113:AB113)</f>
        <v>0</v>
      </c>
      <c r="AD113" s="47"/>
      <c r="AE113" s="48"/>
      <c r="AF113" s="48"/>
      <c r="AG113" s="49">
        <f>SUM(AC113:AF113)</f>
        <v>0</v>
      </c>
      <c r="AH113" s="47"/>
      <c r="AI113" s="48"/>
      <c r="AJ113" s="48"/>
      <c r="AK113" s="49">
        <f>SUM(AG113:AJ113)</f>
        <v>0</v>
      </c>
      <c r="AL113" s="47"/>
      <c r="AM113" s="48"/>
      <c r="AN113" s="48"/>
      <c r="AO113" s="49">
        <f>SUM(AK113:AN113)</f>
        <v>0</v>
      </c>
      <c r="AP113" s="47"/>
      <c r="AQ113" s="48"/>
      <c r="AR113" s="48"/>
      <c r="AS113" s="49">
        <f>SUM(AO113:AR113)</f>
        <v>0</v>
      </c>
      <c r="AT113" s="47"/>
      <c r="AU113" s="48"/>
      <c r="AV113" s="48"/>
      <c r="AW113" s="49">
        <f>SUM(AS113:AV113)</f>
        <v>0</v>
      </c>
      <c r="AX113" s="47"/>
      <c r="AY113" s="48"/>
      <c r="AZ113" s="48"/>
      <c r="BA113" s="385">
        <f>SUM(AW113:AZ113)</f>
        <v>0</v>
      </c>
      <c r="BB113" s="591">
        <f t="shared" si="73"/>
        <v>0</v>
      </c>
      <c r="BC113" s="588"/>
      <c r="BD113" s="588"/>
      <c r="BE113" s="580">
        <v>99170914</v>
      </c>
    </row>
    <row r="114" spans="1:57" s="55" customFormat="1" ht="24.9" hidden="1" customHeight="1" x14ac:dyDescent="0.3">
      <c r="A114" s="8" t="s">
        <v>265</v>
      </c>
      <c r="B114" s="7" t="s">
        <v>264</v>
      </c>
      <c r="C114" s="52">
        <f>SUM(C111:C113)</f>
        <v>0</v>
      </c>
      <c r="D114" s="53">
        <f>SUM(D111:D113)</f>
        <v>0</v>
      </c>
      <c r="E114" s="53">
        <f>SUM(E111:E113)</f>
        <v>0</v>
      </c>
      <c r="F114" s="386"/>
      <c r="G114" s="397">
        <v>0</v>
      </c>
      <c r="H114" s="54">
        <f>IF((SUM(C114:E114))=SUM(H111:H113),SUM(H111:H113),"HIBA!")</f>
        <v>0</v>
      </c>
      <c r="I114" s="52">
        <f>SUM(I111:I113)</f>
        <v>0</v>
      </c>
      <c r="J114" s="589">
        <v>0</v>
      </c>
      <c r="K114" s="592">
        <f>SUM(K111:K113)</f>
        <v>0</v>
      </c>
      <c r="L114" s="590">
        <v>0</v>
      </c>
      <c r="M114" s="54">
        <f>IF((SUM(H114:L114))=SUM(M111:M113),SUM(M111:M113),"HIBA!")</f>
        <v>0</v>
      </c>
      <c r="N114" s="52">
        <f>SUM(N111:N113)</f>
        <v>0</v>
      </c>
      <c r="O114" s="53">
        <f>SUM(O111:O113)</f>
        <v>0</v>
      </c>
      <c r="P114" s="53">
        <f>SUM(P111:P113)</f>
        <v>0</v>
      </c>
      <c r="Q114" s="54">
        <f>IF((SUM(M114:P114))=SUM(Q111:Q113),SUM(Q111:Q113),"HIBA!")</f>
        <v>0</v>
      </c>
      <c r="R114" s="52">
        <f>SUM(R111:R113)</f>
        <v>0</v>
      </c>
      <c r="S114" s="53">
        <f>SUM(S111:S113)</f>
        <v>0</v>
      </c>
      <c r="T114" s="53">
        <f>SUM(T111:T113)</f>
        <v>0</v>
      </c>
      <c r="U114" s="54">
        <f>IF((SUM(Q114:T114))=SUM(U111:U113),SUM(U111:U113),"HIBA!")</f>
        <v>0</v>
      </c>
      <c r="V114" s="52">
        <f>SUM(V111:V113)</f>
        <v>0</v>
      </c>
      <c r="W114" s="53">
        <f>SUM(W111:W113)</f>
        <v>0</v>
      </c>
      <c r="X114" s="53">
        <f>SUM(X111:X113)</f>
        <v>0</v>
      </c>
      <c r="Y114" s="54">
        <f>IF((SUM(U114:X114))=SUM(Y111:Y113),SUM(Y111:Y113),"HIBA!")</f>
        <v>0</v>
      </c>
      <c r="Z114" s="52">
        <f>SUM(Z111:Z113)</f>
        <v>0</v>
      </c>
      <c r="AA114" s="53">
        <f>SUM(AA111:AA113)</f>
        <v>0</v>
      </c>
      <c r="AB114" s="53">
        <f>SUM(AB111:AB113)</f>
        <v>0</v>
      </c>
      <c r="AC114" s="54">
        <f>IF((SUM(Y114:AB114))=SUM(AC111:AC113),SUM(AC111:AC113),"HIBA!")</f>
        <v>0</v>
      </c>
      <c r="AD114" s="52">
        <f>SUM(AD111:AD113)</f>
        <v>0</v>
      </c>
      <c r="AE114" s="53">
        <f>SUM(AE111:AE113)</f>
        <v>0</v>
      </c>
      <c r="AF114" s="53">
        <f>SUM(AF111:AF113)</f>
        <v>0</v>
      </c>
      <c r="AG114" s="54">
        <f>IF((SUM(AC114:AF114))=SUM(AG111:AG113),SUM(AG111:AG113),"HIBA!")</f>
        <v>0</v>
      </c>
      <c r="AH114" s="52">
        <f>SUM(AH111:AH113)</f>
        <v>0</v>
      </c>
      <c r="AI114" s="53">
        <f>SUM(AI111:AI113)</f>
        <v>0</v>
      </c>
      <c r="AJ114" s="53">
        <f>SUM(AJ111:AJ113)</f>
        <v>0</v>
      </c>
      <c r="AK114" s="54">
        <f>IF((SUM(AG114:AJ114))=SUM(AK111:AK113),SUM(AK111:AK113),"HIBA!")</f>
        <v>0</v>
      </c>
      <c r="AL114" s="52">
        <f>SUM(AL111:AL113)</f>
        <v>0</v>
      </c>
      <c r="AM114" s="53">
        <f>SUM(AM111:AM113)</f>
        <v>0</v>
      </c>
      <c r="AN114" s="53">
        <f>SUM(AN111:AN113)</f>
        <v>0</v>
      </c>
      <c r="AO114" s="54">
        <f>IF((SUM(AK114:AN114))=SUM(AO111:AO113),SUM(AO111:AO113),"HIBA!")</f>
        <v>0</v>
      </c>
      <c r="AP114" s="52">
        <f>SUM(AP111:AP113)</f>
        <v>0</v>
      </c>
      <c r="AQ114" s="53">
        <f>SUM(AQ111:AQ113)</f>
        <v>0</v>
      </c>
      <c r="AR114" s="53">
        <f>SUM(AR111:AR113)</f>
        <v>0</v>
      </c>
      <c r="AS114" s="54">
        <f>IF((SUM(AO114:AR114))=SUM(AS111:AS113),SUM(AS111:AS113),"HIBA!")</f>
        <v>0</v>
      </c>
      <c r="AT114" s="52">
        <f>SUM(AT111:AT113)</f>
        <v>0</v>
      </c>
      <c r="AU114" s="53">
        <f>SUM(AU111:AU113)</f>
        <v>0</v>
      </c>
      <c r="AV114" s="53">
        <f>SUM(AV111:AV113)</f>
        <v>0</v>
      </c>
      <c r="AW114" s="54">
        <f>IF((SUM(AS114:AV114))=SUM(AW111:AW113),SUM(AW111:AW113),"HIBA!")</f>
        <v>0</v>
      </c>
      <c r="AX114" s="52">
        <f>SUM(AX111:AX113)</f>
        <v>0</v>
      </c>
      <c r="AY114" s="53">
        <f>SUM(AY111:AY113)</f>
        <v>0</v>
      </c>
      <c r="AZ114" s="53">
        <f>SUM(AZ111:AZ113)</f>
        <v>0</v>
      </c>
      <c r="BA114" s="386">
        <f>IF((SUM(AW114:AZ114))=SUM(BA111:BA113),SUM(BA111:BA113),"HIBA!")</f>
        <v>0</v>
      </c>
      <c r="BB114" s="591">
        <f t="shared" si="73"/>
        <v>-788480</v>
      </c>
      <c r="BC114" s="593"/>
      <c r="BD114" s="593"/>
      <c r="BE114" s="580">
        <v>99170914</v>
      </c>
    </row>
    <row r="115" spans="1:57" s="50" customFormat="1" ht="24.9" hidden="1" customHeight="1" x14ac:dyDescent="0.3">
      <c r="A115" s="10" t="s">
        <v>263</v>
      </c>
      <c r="B115" s="9" t="s">
        <v>262</v>
      </c>
      <c r="C115" s="47"/>
      <c r="D115" s="48"/>
      <c r="E115" s="48"/>
      <c r="F115" s="397"/>
      <c r="G115" s="397">
        <v>0</v>
      </c>
      <c r="H115" s="49">
        <f>SUM(C115:E115)</f>
        <v>0</v>
      </c>
      <c r="I115" s="47"/>
      <c r="J115" s="589">
        <v>0</v>
      </c>
      <c r="K115" s="590"/>
      <c r="L115" s="590">
        <v>0</v>
      </c>
      <c r="M115" s="49">
        <f t="shared" ref="M115:M120" si="74">SUM(H115:L115)</f>
        <v>0</v>
      </c>
      <c r="N115" s="47"/>
      <c r="O115" s="48"/>
      <c r="P115" s="48"/>
      <c r="Q115" s="49">
        <f t="shared" ref="Q115:Q120" si="75">SUM(M115:P115)</f>
        <v>0</v>
      </c>
      <c r="R115" s="47"/>
      <c r="S115" s="48"/>
      <c r="T115" s="48"/>
      <c r="U115" s="49">
        <f t="shared" ref="U115:U120" si="76">SUM(Q115:T115)</f>
        <v>0</v>
      </c>
      <c r="V115" s="47"/>
      <c r="W115" s="48"/>
      <c r="X115" s="48"/>
      <c r="Y115" s="49">
        <f t="shared" ref="Y115:Y120" si="77">SUM(U115:X115)</f>
        <v>0</v>
      </c>
      <c r="Z115" s="47"/>
      <c r="AA115" s="48"/>
      <c r="AB115" s="48"/>
      <c r="AC115" s="49">
        <f t="shared" ref="AC115:AC120" si="78">SUM(Y115:AB115)</f>
        <v>0</v>
      </c>
      <c r="AD115" s="47"/>
      <c r="AE115" s="48"/>
      <c r="AF115" s="48"/>
      <c r="AG115" s="49">
        <f t="shared" ref="AG115:AG120" si="79">SUM(AC115:AF115)</f>
        <v>0</v>
      </c>
      <c r="AH115" s="47"/>
      <c r="AI115" s="48"/>
      <c r="AJ115" s="48"/>
      <c r="AK115" s="49">
        <f t="shared" ref="AK115:AK120" si="80">SUM(AG115:AJ115)</f>
        <v>0</v>
      </c>
      <c r="AL115" s="47"/>
      <c r="AM115" s="48"/>
      <c r="AN115" s="48"/>
      <c r="AO115" s="49">
        <f t="shared" ref="AO115:AO120" si="81">SUM(AK115:AN115)</f>
        <v>0</v>
      </c>
      <c r="AP115" s="47"/>
      <c r="AQ115" s="48"/>
      <c r="AR115" s="48"/>
      <c r="AS115" s="49">
        <f t="shared" ref="AS115:AS120" si="82">SUM(AO115:AR115)</f>
        <v>0</v>
      </c>
      <c r="AT115" s="47"/>
      <c r="AU115" s="48"/>
      <c r="AV115" s="48"/>
      <c r="AW115" s="49">
        <f t="shared" ref="AW115:AW120" si="83">SUM(AS115:AV115)</f>
        <v>0</v>
      </c>
      <c r="AX115" s="47"/>
      <c r="AY115" s="48"/>
      <c r="AZ115" s="48"/>
      <c r="BA115" s="385">
        <f t="shared" ref="BA115:BA120" si="84">SUM(AW115:AZ115)</f>
        <v>0</v>
      </c>
      <c r="BB115" s="591">
        <f t="shared" si="73"/>
        <v>-788480</v>
      </c>
      <c r="BC115" s="588"/>
      <c r="BD115" s="588"/>
      <c r="BE115" s="580">
        <v>99170914</v>
      </c>
    </row>
    <row r="116" spans="1:57" s="50" customFormat="1" ht="24.9" hidden="1" customHeight="1" x14ac:dyDescent="0.3">
      <c r="A116" s="24" t="s">
        <v>261</v>
      </c>
      <c r="B116" s="23" t="s">
        <v>260</v>
      </c>
      <c r="C116" s="47"/>
      <c r="D116" s="48"/>
      <c r="E116" s="48"/>
      <c r="F116" s="397"/>
      <c r="G116" s="397">
        <v>0</v>
      </c>
      <c r="H116" s="49">
        <f>SUM(C116:E116)</f>
        <v>0</v>
      </c>
      <c r="I116" s="47"/>
      <c r="J116" s="589">
        <v>0</v>
      </c>
      <c r="K116" s="590"/>
      <c r="L116" s="590">
        <v>0</v>
      </c>
      <c r="M116" s="49">
        <f t="shared" si="74"/>
        <v>0</v>
      </c>
      <c r="N116" s="47"/>
      <c r="O116" s="48"/>
      <c r="P116" s="48"/>
      <c r="Q116" s="49">
        <f t="shared" si="75"/>
        <v>0</v>
      </c>
      <c r="R116" s="47"/>
      <c r="S116" s="48"/>
      <c r="T116" s="48"/>
      <c r="U116" s="49">
        <f t="shared" si="76"/>
        <v>0</v>
      </c>
      <c r="V116" s="47"/>
      <c r="W116" s="48"/>
      <c r="X116" s="48"/>
      <c r="Y116" s="49">
        <f t="shared" si="77"/>
        <v>0</v>
      </c>
      <c r="Z116" s="47"/>
      <c r="AA116" s="48"/>
      <c r="AB116" s="48"/>
      <c r="AC116" s="49">
        <f t="shared" si="78"/>
        <v>0</v>
      </c>
      <c r="AD116" s="47"/>
      <c r="AE116" s="48"/>
      <c r="AF116" s="48"/>
      <c r="AG116" s="49">
        <f t="shared" si="79"/>
        <v>0</v>
      </c>
      <c r="AH116" s="47"/>
      <c r="AI116" s="48"/>
      <c r="AJ116" s="48"/>
      <c r="AK116" s="49">
        <f t="shared" si="80"/>
        <v>0</v>
      </c>
      <c r="AL116" s="47"/>
      <c r="AM116" s="48"/>
      <c r="AN116" s="48"/>
      <c r="AO116" s="49">
        <f t="shared" si="81"/>
        <v>0</v>
      </c>
      <c r="AP116" s="47"/>
      <c r="AQ116" s="48"/>
      <c r="AR116" s="48"/>
      <c r="AS116" s="49">
        <f t="shared" si="82"/>
        <v>0</v>
      </c>
      <c r="AT116" s="47"/>
      <c r="AU116" s="48"/>
      <c r="AV116" s="48"/>
      <c r="AW116" s="49">
        <f t="shared" si="83"/>
        <v>0</v>
      </c>
      <c r="AX116" s="47"/>
      <c r="AY116" s="48"/>
      <c r="AZ116" s="48"/>
      <c r="BA116" s="385">
        <f t="shared" si="84"/>
        <v>0</v>
      </c>
      <c r="BB116" s="591">
        <f t="shared" si="73"/>
        <v>0</v>
      </c>
      <c r="BC116" s="588"/>
      <c r="BD116" s="588"/>
      <c r="BE116" s="580">
        <v>99170914</v>
      </c>
    </row>
    <row r="117" spans="1:57" s="50" customFormat="1" ht="24.9" hidden="1" customHeight="1" x14ac:dyDescent="0.3">
      <c r="A117" s="24" t="s">
        <v>259</v>
      </c>
      <c r="B117" s="23" t="s">
        <v>258</v>
      </c>
      <c r="C117" s="47"/>
      <c r="D117" s="48"/>
      <c r="E117" s="48"/>
      <c r="F117" s="397"/>
      <c r="G117" s="397">
        <v>0</v>
      </c>
      <c r="H117" s="49">
        <f>SUM(C117:E117)</f>
        <v>0</v>
      </c>
      <c r="I117" s="47"/>
      <c r="J117" s="589">
        <v>0</v>
      </c>
      <c r="K117" s="590"/>
      <c r="L117" s="590">
        <v>0</v>
      </c>
      <c r="M117" s="49">
        <f t="shared" si="74"/>
        <v>0</v>
      </c>
      <c r="N117" s="47"/>
      <c r="O117" s="48"/>
      <c r="P117" s="48"/>
      <c r="Q117" s="49">
        <f t="shared" si="75"/>
        <v>0</v>
      </c>
      <c r="R117" s="47"/>
      <c r="S117" s="48"/>
      <c r="T117" s="48"/>
      <c r="U117" s="49">
        <f t="shared" si="76"/>
        <v>0</v>
      </c>
      <c r="V117" s="47"/>
      <c r="W117" s="48"/>
      <c r="X117" s="48"/>
      <c r="Y117" s="49">
        <f t="shared" si="77"/>
        <v>0</v>
      </c>
      <c r="Z117" s="47"/>
      <c r="AA117" s="48"/>
      <c r="AB117" s="48"/>
      <c r="AC117" s="49">
        <f t="shared" si="78"/>
        <v>0</v>
      </c>
      <c r="AD117" s="47"/>
      <c r="AE117" s="48"/>
      <c r="AF117" s="48"/>
      <c r="AG117" s="49">
        <f t="shared" si="79"/>
        <v>0</v>
      </c>
      <c r="AH117" s="47"/>
      <c r="AI117" s="48"/>
      <c r="AJ117" s="48"/>
      <c r="AK117" s="49">
        <f t="shared" si="80"/>
        <v>0</v>
      </c>
      <c r="AL117" s="47"/>
      <c r="AM117" s="48"/>
      <c r="AN117" s="48"/>
      <c r="AO117" s="49">
        <f t="shared" si="81"/>
        <v>0</v>
      </c>
      <c r="AP117" s="47"/>
      <c r="AQ117" s="48"/>
      <c r="AR117" s="48"/>
      <c r="AS117" s="49">
        <f t="shared" si="82"/>
        <v>0</v>
      </c>
      <c r="AT117" s="47"/>
      <c r="AU117" s="48"/>
      <c r="AV117" s="48"/>
      <c r="AW117" s="49">
        <f t="shared" si="83"/>
        <v>0</v>
      </c>
      <c r="AX117" s="47"/>
      <c r="AY117" s="48"/>
      <c r="AZ117" s="48"/>
      <c r="BA117" s="385">
        <f t="shared" si="84"/>
        <v>0</v>
      </c>
      <c r="BB117" s="591">
        <f t="shared" si="73"/>
        <v>0</v>
      </c>
      <c r="BC117" s="588"/>
      <c r="BD117" s="588"/>
      <c r="BE117" s="580">
        <v>99170914</v>
      </c>
    </row>
    <row r="118" spans="1:57" s="50" customFormat="1" ht="24.9" hidden="1" customHeight="1" x14ac:dyDescent="0.3">
      <c r="A118" s="24" t="s">
        <v>257</v>
      </c>
      <c r="B118" s="23" t="s">
        <v>256</v>
      </c>
      <c r="C118" s="47"/>
      <c r="D118" s="48"/>
      <c r="E118" s="48"/>
      <c r="F118" s="397"/>
      <c r="G118" s="397">
        <v>0</v>
      </c>
      <c r="H118" s="49">
        <f>SUM(C118:E118)</f>
        <v>0</v>
      </c>
      <c r="I118" s="47"/>
      <c r="J118" s="589">
        <v>0</v>
      </c>
      <c r="K118" s="590"/>
      <c r="L118" s="590">
        <v>0</v>
      </c>
      <c r="M118" s="49">
        <f t="shared" si="74"/>
        <v>0</v>
      </c>
      <c r="N118" s="47"/>
      <c r="O118" s="48"/>
      <c r="P118" s="48"/>
      <c r="Q118" s="49">
        <f t="shared" si="75"/>
        <v>0</v>
      </c>
      <c r="R118" s="47"/>
      <c r="S118" s="48"/>
      <c r="T118" s="48"/>
      <c r="U118" s="49">
        <f t="shared" si="76"/>
        <v>0</v>
      </c>
      <c r="V118" s="47"/>
      <c r="W118" s="48"/>
      <c r="X118" s="48"/>
      <c r="Y118" s="49">
        <f t="shared" si="77"/>
        <v>0</v>
      </c>
      <c r="Z118" s="47"/>
      <c r="AA118" s="48"/>
      <c r="AB118" s="48"/>
      <c r="AC118" s="49">
        <f t="shared" si="78"/>
        <v>0</v>
      </c>
      <c r="AD118" s="47"/>
      <c r="AE118" s="48"/>
      <c r="AF118" s="48"/>
      <c r="AG118" s="49">
        <f t="shared" si="79"/>
        <v>0</v>
      </c>
      <c r="AH118" s="47"/>
      <c r="AI118" s="48"/>
      <c r="AJ118" s="48"/>
      <c r="AK118" s="49">
        <f t="shared" si="80"/>
        <v>0</v>
      </c>
      <c r="AL118" s="47"/>
      <c r="AM118" s="48"/>
      <c r="AN118" s="48"/>
      <c r="AO118" s="49">
        <f t="shared" si="81"/>
        <v>0</v>
      </c>
      <c r="AP118" s="47"/>
      <c r="AQ118" s="48"/>
      <c r="AR118" s="48"/>
      <c r="AS118" s="49">
        <f t="shared" si="82"/>
        <v>0</v>
      </c>
      <c r="AT118" s="47"/>
      <c r="AU118" s="48"/>
      <c r="AV118" s="48"/>
      <c r="AW118" s="49">
        <f t="shared" si="83"/>
        <v>0</v>
      </c>
      <c r="AX118" s="47"/>
      <c r="AY118" s="48"/>
      <c r="AZ118" s="48"/>
      <c r="BA118" s="385">
        <f t="shared" si="84"/>
        <v>0</v>
      </c>
      <c r="BB118" s="591">
        <f t="shared" si="73"/>
        <v>0</v>
      </c>
      <c r="BC118" s="588"/>
      <c r="BD118" s="588"/>
      <c r="BE118" s="580">
        <v>99170914</v>
      </c>
    </row>
    <row r="119" spans="1:57" s="50" customFormat="1" ht="24.9" hidden="1" customHeight="1" x14ac:dyDescent="0.3">
      <c r="A119" s="24" t="s">
        <v>255</v>
      </c>
      <c r="B119" s="23" t="s">
        <v>254</v>
      </c>
      <c r="C119" s="47"/>
      <c r="D119" s="48"/>
      <c r="E119" s="48"/>
      <c r="F119" s="397"/>
      <c r="G119" s="397">
        <v>0</v>
      </c>
      <c r="H119" s="49"/>
      <c r="I119" s="47"/>
      <c r="J119" s="589">
        <v>0</v>
      </c>
      <c r="K119" s="590"/>
      <c r="L119" s="590">
        <v>0</v>
      </c>
      <c r="M119" s="49">
        <f t="shared" si="74"/>
        <v>0</v>
      </c>
      <c r="N119" s="47"/>
      <c r="O119" s="48"/>
      <c r="P119" s="48"/>
      <c r="Q119" s="49">
        <f t="shared" si="75"/>
        <v>0</v>
      </c>
      <c r="R119" s="47"/>
      <c r="S119" s="48"/>
      <c r="T119" s="48"/>
      <c r="U119" s="49">
        <f t="shared" si="76"/>
        <v>0</v>
      </c>
      <c r="V119" s="47"/>
      <c r="W119" s="48"/>
      <c r="X119" s="48"/>
      <c r="Y119" s="49">
        <f t="shared" si="77"/>
        <v>0</v>
      </c>
      <c r="Z119" s="47"/>
      <c r="AA119" s="48"/>
      <c r="AB119" s="48"/>
      <c r="AC119" s="49">
        <f t="shared" si="78"/>
        <v>0</v>
      </c>
      <c r="AD119" s="47"/>
      <c r="AE119" s="48"/>
      <c r="AF119" s="48"/>
      <c r="AG119" s="49">
        <f t="shared" si="79"/>
        <v>0</v>
      </c>
      <c r="AH119" s="47"/>
      <c r="AI119" s="48"/>
      <c r="AJ119" s="48"/>
      <c r="AK119" s="49">
        <f t="shared" si="80"/>
        <v>0</v>
      </c>
      <c r="AL119" s="47"/>
      <c r="AM119" s="48"/>
      <c r="AN119" s="48"/>
      <c r="AO119" s="49">
        <f t="shared" si="81"/>
        <v>0</v>
      </c>
      <c r="AP119" s="47"/>
      <c r="AQ119" s="48"/>
      <c r="AR119" s="48"/>
      <c r="AS119" s="49">
        <f t="shared" si="82"/>
        <v>0</v>
      </c>
      <c r="AT119" s="47"/>
      <c r="AU119" s="48"/>
      <c r="AV119" s="48"/>
      <c r="AW119" s="49">
        <f t="shared" si="83"/>
        <v>0</v>
      </c>
      <c r="AX119" s="47"/>
      <c r="AY119" s="48"/>
      <c r="AZ119" s="48"/>
      <c r="BA119" s="385">
        <f t="shared" si="84"/>
        <v>0</v>
      </c>
      <c r="BB119" s="591">
        <f t="shared" si="73"/>
        <v>0</v>
      </c>
      <c r="BC119" s="588"/>
      <c r="BD119" s="588"/>
      <c r="BE119" s="580">
        <v>99170914</v>
      </c>
    </row>
    <row r="120" spans="1:57" s="50" customFormat="1" ht="24.9" hidden="1" customHeight="1" x14ac:dyDescent="0.3">
      <c r="A120" s="24" t="s">
        <v>253</v>
      </c>
      <c r="B120" s="23" t="s">
        <v>252</v>
      </c>
      <c r="C120" s="47"/>
      <c r="D120" s="48"/>
      <c r="E120" s="48"/>
      <c r="F120" s="397"/>
      <c r="G120" s="397">
        <v>0</v>
      </c>
      <c r="H120" s="49"/>
      <c r="I120" s="47"/>
      <c r="J120" s="589">
        <v>0</v>
      </c>
      <c r="K120" s="590"/>
      <c r="L120" s="590">
        <v>0</v>
      </c>
      <c r="M120" s="49">
        <f t="shared" si="74"/>
        <v>0</v>
      </c>
      <c r="N120" s="47"/>
      <c r="O120" s="48"/>
      <c r="P120" s="48"/>
      <c r="Q120" s="49">
        <f t="shared" si="75"/>
        <v>0</v>
      </c>
      <c r="R120" s="47"/>
      <c r="S120" s="48"/>
      <c r="T120" s="48"/>
      <c r="U120" s="49">
        <f t="shared" si="76"/>
        <v>0</v>
      </c>
      <c r="V120" s="47"/>
      <c r="W120" s="48"/>
      <c r="X120" s="48"/>
      <c r="Y120" s="49">
        <f t="shared" si="77"/>
        <v>0</v>
      </c>
      <c r="Z120" s="47"/>
      <c r="AA120" s="48"/>
      <c r="AB120" s="48"/>
      <c r="AC120" s="49">
        <f t="shared" si="78"/>
        <v>0</v>
      </c>
      <c r="AD120" s="47"/>
      <c r="AE120" s="48"/>
      <c r="AF120" s="48"/>
      <c r="AG120" s="49">
        <f t="shared" si="79"/>
        <v>0</v>
      </c>
      <c r="AH120" s="47"/>
      <c r="AI120" s="48"/>
      <c r="AJ120" s="48"/>
      <c r="AK120" s="49">
        <f t="shared" si="80"/>
        <v>0</v>
      </c>
      <c r="AL120" s="47"/>
      <c r="AM120" s="48"/>
      <c r="AN120" s="48"/>
      <c r="AO120" s="49">
        <f t="shared" si="81"/>
        <v>0</v>
      </c>
      <c r="AP120" s="47"/>
      <c r="AQ120" s="48"/>
      <c r="AR120" s="48"/>
      <c r="AS120" s="49">
        <f t="shared" si="82"/>
        <v>0</v>
      </c>
      <c r="AT120" s="47"/>
      <c r="AU120" s="48"/>
      <c r="AV120" s="48"/>
      <c r="AW120" s="49">
        <f t="shared" si="83"/>
        <v>0</v>
      </c>
      <c r="AX120" s="47"/>
      <c r="AY120" s="48"/>
      <c r="AZ120" s="48"/>
      <c r="BA120" s="385">
        <f t="shared" si="84"/>
        <v>0</v>
      </c>
      <c r="BB120" s="591">
        <f t="shared" si="73"/>
        <v>0</v>
      </c>
      <c r="BC120" s="588"/>
      <c r="BD120" s="588"/>
      <c r="BE120" s="580">
        <v>99170914</v>
      </c>
    </row>
    <row r="121" spans="1:57" s="55" customFormat="1" ht="24.9" hidden="1" customHeight="1" x14ac:dyDescent="0.3">
      <c r="A121" s="8" t="s">
        <v>251</v>
      </c>
      <c r="B121" s="7" t="s">
        <v>250</v>
      </c>
      <c r="C121" s="52">
        <f>SUM(C115:C118)</f>
        <v>0</v>
      </c>
      <c r="D121" s="53">
        <f>SUM(D115:D118)</f>
        <v>0</v>
      </c>
      <c r="E121" s="53">
        <f>SUM(E115:E118)</f>
        <v>0</v>
      </c>
      <c r="F121" s="386"/>
      <c r="G121" s="397">
        <v>0</v>
      </c>
      <c r="H121" s="54">
        <f>IF((SUM(C121:E121))=SUM(H115:H120),SUM(H115:H120),"HIBA!")</f>
        <v>0</v>
      </c>
      <c r="I121" s="52">
        <f>SUM(I115:I118)</f>
        <v>0</v>
      </c>
      <c r="J121" s="589">
        <v>0</v>
      </c>
      <c r="K121" s="592">
        <f>SUM(K115:K118)</f>
        <v>0</v>
      </c>
      <c r="L121" s="590">
        <v>0</v>
      </c>
      <c r="M121" s="54">
        <f>IF((SUM(H121:L121))=SUM(M115:M120),SUM(M115:M120),"HIBA!")</f>
        <v>0</v>
      </c>
      <c r="N121" s="52">
        <f>SUM(N115:N118)</f>
        <v>0</v>
      </c>
      <c r="O121" s="53">
        <f>SUM(O115:O118)</f>
        <v>0</v>
      </c>
      <c r="P121" s="53">
        <f>SUM(P115:P118)</f>
        <v>0</v>
      </c>
      <c r="Q121" s="54">
        <f>IF((SUM(M121:P121))=SUM(Q115:Q120),SUM(Q115:Q120),"HIBA!")</f>
        <v>0</v>
      </c>
      <c r="R121" s="52">
        <f>SUM(R115:R118)</f>
        <v>0</v>
      </c>
      <c r="S121" s="53">
        <f>SUM(S115:S118)</f>
        <v>0</v>
      </c>
      <c r="T121" s="53">
        <f>SUM(T115:T118)</f>
        <v>0</v>
      </c>
      <c r="U121" s="54">
        <f>IF((SUM(Q121:T121))=SUM(U115:U120),SUM(U115:U120),"HIBA!")</f>
        <v>0</v>
      </c>
      <c r="V121" s="52">
        <f>SUM(V115:V118)</f>
        <v>0</v>
      </c>
      <c r="W121" s="53">
        <f>SUM(W115:W118)</f>
        <v>0</v>
      </c>
      <c r="X121" s="53">
        <f>SUM(X115:X118)</f>
        <v>0</v>
      </c>
      <c r="Y121" s="54">
        <f>IF((SUM(U121:X121))=SUM(Y115:Y120),SUM(Y115:Y120),"HIBA!")</f>
        <v>0</v>
      </c>
      <c r="Z121" s="52">
        <f>SUM(Z115:Z118)</f>
        <v>0</v>
      </c>
      <c r="AA121" s="53">
        <f>SUM(AA115:AA118)</f>
        <v>0</v>
      </c>
      <c r="AB121" s="53">
        <f>SUM(AB115:AB118)</f>
        <v>0</v>
      </c>
      <c r="AC121" s="54">
        <f>IF((SUM(Y121:AB121))=SUM(AC115:AC120),SUM(AC115:AC120),"HIBA!")</f>
        <v>0</v>
      </c>
      <c r="AD121" s="52">
        <f>SUM(AD115:AD118)</f>
        <v>0</v>
      </c>
      <c r="AE121" s="53">
        <f>SUM(AE115:AE118)</f>
        <v>0</v>
      </c>
      <c r="AF121" s="53">
        <f>SUM(AF115:AF118)</f>
        <v>0</v>
      </c>
      <c r="AG121" s="54">
        <f>IF((SUM(AC121:AF121))=SUM(AG115:AG120),SUM(AG115:AG120),"HIBA!")</f>
        <v>0</v>
      </c>
      <c r="AH121" s="52">
        <f>SUM(AH115:AH118)</f>
        <v>0</v>
      </c>
      <c r="AI121" s="53">
        <f>SUM(AI115:AI118)</f>
        <v>0</v>
      </c>
      <c r="AJ121" s="53">
        <f>SUM(AJ115:AJ118)</f>
        <v>0</v>
      </c>
      <c r="AK121" s="54">
        <f>IF((SUM(AG121:AJ121))=SUM(AK115:AK120),SUM(AK115:AK120),"HIBA!")</f>
        <v>0</v>
      </c>
      <c r="AL121" s="52">
        <f>SUM(AL115:AL118)</f>
        <v>0</v>
      </c>
      <c r="AM121" s="53">
        <f>SUM(AM115:AM118)</f>
        <v>0</v>
      </c>
      <c r="AN121" s="53">
        <f>SUM(AN115:AN118)</f>
        <v>0</v>
      </c>
      <c r="AO121" s="54">
        <f>IF((SUM(AK121:AN121))=SUM(AO115:AO120),SUM(AO115:AO120),"HIBA!")</f>
        <v>0</v>
      </c>
      <c r="AP121" s="52">
        <f>SUM(AP115:AP118)</f>
        <v>0</v>
      </c>
      <c r="AQ121" s="53">
        <f>SUM(AQ115:AQ118)</f>
        <v>0</v>
      </c>
      <c r="AR121" s="53">
        <f>SUM(AR115:AR118)</f>
        <v>0</v>
      </c>
      <c r="AS121" s="54">
        <f>IF((SUM(AO121:AR121))=SUM(AS115:AS120),SUM(AS115:AS120),"HIBA!")</f>
        <v>0</v>
      </c>
      <c r="AT121" s="52">
        <f>SUM(AT115:AT118)</f>
        <v>0</v>
      </c>
      <c r="AU121" s="53">
        <f>SUM(AU115:AU118)</f>
        <v>0</v>
      </c>
      <c r="AV121" s="53">
        <f>SUM(AV115:AV118)</f>
        <v>0</v>
      </c>
      <c r="AW121" s="54">
        <f>IF((SUM(AS121:AV121))=SUM(AW115:AW120),SUM(AW115:AW120),"HIBA!")</f>
        <v>0</v>
      </c>
      <c r="AX121" s="52">
        <f>SUM(AX115:AX118)</f>
        <v>0</v>
      </c>
      <c r="AY121" s="53">
        <f>SUM(AY115:AY118)</f>
        <v>0</v>
      </c>
      <c r="AZ121" s="53">
        <f>SUM(AZ115:AZ118)</f>
        <v>0</v>
      </c>
      <c r="BA121" s="386">
        <f>IF((SUM(AW121:AZ121))=SUM(BA115:BA120),SUM(BA115:BA120),"HIBA!")</f>
        <v>0</v>
      </c>
      <c r="BB121" s="591">
        <f t="shared" si="73"/>
        <v>0</v>
      </c>
      <c r="BC121" s="593"/>
      <c r="BD121" s="593"/>
      <c r="BE121" s="580">
        <v>99170914</v>
      </c>
    </row>
    <row r="122" spans="1:57" s="50" customFormat="1" ht="24.9" hidden="1" customHeight="1" x14ac:dyDescent="0.3">
      <c r="A122" s="10" t="s">
        <v>249</v>
      </c>
      <c r="B122" s="9" t="s">
        <v>248</v>
      </c>
      <c r="C122" s="47"/>
      <c r="D122" s="48"/>
      <c r="E122" s="48"/>
      <c r="F122" s="397"/>
      <c r="G122" s="397">
        <v>0</v>
      </c>
      <c r="H122" s="49">
        <f t="shared" ref="H122:H129" si="85">SUM(C122:E122)</f>
        <v>0</v>
      </c>
      <c r="I122" s="47"/>
      <c r="J122" s="589">
        <v>0</v>
      </c>
      <c r="K122" s="590"/>
      <c r="L122" s="590">
        <v>0</v>
      </c>
      <c r="M122" s="49">
        <f t="shared" ref="M122:M129" si="86">SUM(H122:L122)</f>
        <v>0</v>
      </c>
      <c r="N122" s="47"/>
      <c r="O122" s="48"/>
      <c r="P122" s="48"/>
      <c r="Q122" s="49">
        <f t="shared" ref="Q122:Q129" si="87">SUM(M122:P122)</f>
        <v>0</v>
      </c>
      <c r="R122" s="47"/>
      <c r="S122" s="48"/>
      <c r="T122" s="48"/>
      <c r="U122" s="49">
        <f t="shared" ref="U122:U129" si="88">SUM(Q122:T122)</f>
        <v>0</v>
      </c>
      <c r="V122" s="47"/>
      <c r="W122" s="48"/>
      <c r="X122" s="48"/>
      <c r="Y122" s="49">
        <f t="shared" ref="Y122:Y129" si="89">SUM(U122:X122)</f>
        <v>0</v>
      </c>
      <c r="Z122" s="47"/>
      <c r="AA122" s="48"/>
      <c r="AB122" s="48"/>
      <c r="AC122" s="49">
        <f t="shared" ref="AC122:AC129" si="90">SUM(Y122:AB122)</f>
        <v>0</v>
      </c>
      <c r="AD122" s="47"/>
      <c r="AE122" s="48"/>
      <c r="AF122" s="48"/>
      <c r="AG122" s="49">
        <f t="shared" ref="AG122:AG129" si="91">SUM(AC122:AF122)</f>
        <v>0</v>
      </c>
      <c r="AH122" s="47"/>
      <c r="AI122" s="48"/>
      <c r="AJ122" s="48"/>
      <c r="AK122" s="49">
        <f t="shared" ref="AK122:AK129" si="92">SUM(AG122:AJ122)</f>
        <v>0</v>
      </c>
      <c r="AL122" s="47"/>
      <c r="AM122" s="48"/>
      <c r="AN122" s="48"/>
      <c r="AO122" s="49">
        <f t="shared" ref="AO122:AO129" si="93">SUM(AK122:AN122)</f>
        <v>0</v>
      </c>
      <c r="AP122" s="47"/>
      <c r="AQ122" s="48"/>
      <c r="AR122" s="48"/>
      <c r="AS122" s="49">
        <f t="shared" ref="AS122:AS129" si="94">SUM(AO122:AR122)</f>
        <v>0</v>
      </c>
      <c r="AT122" s="47"/>
      <c r="AU122" s="48"/>
      <c r="AV122" s="48"/>
      <c r="AW122" s="49">
        <f t="shared" ref="AW122:AW129" si="95">SUM(AS122:AV122)</f>
        <v>0</v>
      </c>
      <c r="AX122" s="47"/>
      <c r="AY122" s="48"/>
      <c r="AZ122" s="48"/>
      <c r="BA122" s="385">
        <f t="shared" ref="BA122:BA129" si="96">SUM(AW122:AZ122)</f>
        <v>0</v>
      </c>
      <c r="BB122" s="591">
        <f t="shared" si="73"/>
        <v>0</v>
      </c>
      <c r="BC122" s="588"/>
      <c r="BD122" s="588"/>
      <c r="BE122" s="580">
        <v>99170914</v>
      </c>
    </row>
    <row r="123" spans="1:57" s="50" customFormat="1" ht="24.9" hidden="1" customHeight="1" x14ac:dyDescent="0.3">
      <c r="A123" s="10" t="s">
        <v>247</v>
      </c>
      <c r="B123" s="9" t="s">
        <v>246</v>
      </c>
      <c r="C123" s="47"/>
      <c r="D123" s="48"/>
      <c r="E123" s="48"/>
      <c r="F123" s="397"/>
      <c r="G123" s="397">
        <v>0</v>
      </c>
      <c r="H123" s="49">
        <f t="shared" si="85"/>
        <v>0</v>
      </c>
      <c r="I123" s="47"/>
      <c r="J123" s="589">
        <v>0</v>
      </c>
      <c r="K123" s="590"/>
      <c r="L123" s="590">
        <v>0</v>
      </c>
      <c r="M123" s="49">
        <f t="shared" si="86"/>
        <v>0</v>
      </c>
      <c r="N123" s="47"/>
      <c r="O123" s="48"/>
      <c r="P123" s="48"/>
      <c r="Q123" s="49">
        <f t="shared" si="87"/>
        <v>0</v>
      </c>
      <c r="R123" s="47"/>
      <c r="S123" s="48"/>
      <c r="T123" s="48"/>
      <c r="U123" s="49">
        <f t="shared" si="88"/>
        <v>0</v>
      </c>
      <c r="V123" s="47"/>
      <c r="W123" s="48"/>
      <c r="X123" s="48"/>
      <c r="Y123" s="49">
        <f t="shared" si="89"/>
        <v>0</v>
      </c>
      <c r="Z123" s="47"/>
      <c r="AA123" s="48"/>
      <c r="AB123" s="48"/>
      <c r="AC123" s="49">
        <f t="shared" si="90"/>
        <v>0</v>
      </c>
      <c r="AD123" s="47"/>
      <c r="AE123" s="48"/>
      <c r="AF123" s="48"/>
      <c r="AG123" s="49">
        <f t="shared" si="91"/>
        <v>0</v>
      </c>
      <c r="AH123" s="47"/>
      <c r="AI123" s="48"/>
      <c r="AJ123" s="48"/>
      <c r="AK123" s="49">
        <f t="shared" si="92"/>
        <v>0</v>
      </c>
      <c r="AL123" s="47"/>
      <c r="AM123" s="48"/>
      <c r="AN123" s="48"/>
      <c r="AO123" s="49">
        <f t="shared" si="93"/>
        <v>0</v>
      </c>
      <c r="AP123" s="47"/>
      <c r="AQ123" s="48"/>
      <c r="AR123" s="48"/>
      <c r="AS123" s="49">
        <f t="shared" si="94"/>
        <v>0</v>
      </c>
      <c r="AT123" s="47"/>
      <c r="AU123" s="48"/>
      <c r="AV123" s="48"/>
      <c r="AW123" s="49">
        <f t="shared" si="95"/>
        <v>0</v>
      </c>
      <c r="AX123" s="47"/>
      <c r="AY123" s="48"/>
      <c r="AZ123" s="48"/>
      <c r="BA123" s="385">
        <f t="shared" si="96"/>
        <v>0</v>
      </c>
      <c r="BB123" s="591">
        <f t="shared" si="73"/>
        <v>0</v>
      </c>
      <c r="BC123" s="588"/>
      <c r="BD123" s="588"/>
      <c r="BE123" s="580">
        <v>99170914</v>
      </c>
    </row>
    <row r="124" spans="1:57" s="50" customFormat="1" ht="24.9" hidden="1" customHeight="1" x14ac:dyDescent="0.3">
      <c r="A124" s="10" t="s">
        <v>245</v>
      </c>
      <c r="B124" s="9" t="s">
        <v>244</v>
      </c>
      <c r="C124" s="47"/>
      <c r="D124" s="48"/>
      <c r="E124" s="48"/>
      <c r="F124" s="397"/>
      <c r="G124" s="397">
        <v>0</v>
      </c>
      <c r="H124" s="49">
        <f t="shared" si="85"/>
        <v>0</v>
      </c>
      <c r="I124" s="47"/>
      <c r="J124" s="589">
        <v>0</v>
      </c>
      <c r="K124" s="590"/>
      <c r="L124" s="590">
        <v>0</v>
      </c>
      <c r="M124" s="49">
        <f t="shared" si="86"/>
        <v>0</v>
      </c>
      <c r="N124" s="47"/>
      <c r="O124" s="48"/>
      <c r="P124" s="48"/>
      <c r="Q124" s="49">
        <f t="shared" si="87"/>
        <v>0</v>
      </c>
      <c r="R124" s="47"/>
      <c r="S124" s="48"/>
      <c r="T124" s="48"/>
      <c r="U124" s="49">
        <f t="shared" si="88"/>
        <v>0</v>
      </c>
      <c r="V124" s="47"/>
      <c r="W124" s="48"/>
      <c r="X124" s="48"/>
      <c r="Y124" s="49">
        <f t="shared" si="89"/>
        <v>0</v>
      </c>
      <c r="Z124" s="47"/>
      <c r="AA124" s="48"/>
      <c r="AB124" s="48"/>
      <c r="AC124" s="49">
        <f t="shared" si="90"/>
        <v>0</v>
      </c>
      <c r="AD124" s="47"/>
      <c r="AE124" s="48"/>
      <c r="AF124" s="48"/>
      <c r="AG124" s="49">
        <f t="shared" si="91"/>
        <v>0</v>
      </c>
      <c r="AH124" s="47"/>
      <c r="AI124" s="48"/>
      <c r="AJ124" s="48"/>
      <c r="AK124" s="49">
        <f t="shared" si="92"/>
        <v>0</v>
      </c>
      <c r="AL124" s="47"/>
      <c r="AM124" s="48"/>
      <c r="AN124" s="48"/>
      <c r="AO124" s="49">
        <f t="shared" si="93"/>
        <v>0</v>
      </c>
      <c r="AP124" s="47"/>
      <c r="AQ124" s="48"/>
      <c r="AR124" s="48"/>
      <c r="AS124" s="49">
        <f t="shared" si="94"/>
        <v>0</v>
      </c>
      <c r="AT124" s="47"/>
      <c r="AU124" s="48"/>
      <c r="AV124" s="48"/>
      <c r="AW124" s="49">
        <f t="shared" si="95"/>
        <v>0</v>
      </c>
      <c r="AX124" s="47"/>
      <c r="AY124" s="48"/>
      <c r="AZ124" s="48"/>
      <c r="BA124" s="385">
        <f t="shared" si="96"/>
        <v>0</v>
      </c>
      <c r="BB124" s="591">
        <f t="shared" si="73"/>
        <v>10880</v>
      </c>
      <c r="BC124" s="588"/>
      <c r="BD124" s="588"/>
      <c r="BE124" s="580">
        <v>99170914</v>
      </c>
    </row>
    <row r="125" spans="1:57" s="50" customFormat="1" ht="24.9" hidden="1" customHeight="1" x14ac:dyDescent="0.3">
      <c r="A125" s="10" t="s">
        <v>243</v>
      </c>
      <c r="B125" s="9" t="s">
        <v>242</v>
      </c>
      <c r="C125" s="47"/>
      <c r="D125" s="48"/>
      <c r="E125" s="48"/>
      <c r="F125" s="397"/>
      <c r="G125" s="397">
        <v>0</v>
      </c>
      <c r="H125" s="49">
        <f t="shared" si="85"/>
        <v>0</v>
      </c>
      <c r="I125" s="47"/>
      <c r="J125" s="589">
        <v>0</v>
      </c>
      <c r="K125" s="590"/>
      <c r="L125" s="590">
        <v>0</v>
      </c>
      <c r="M125" s="49">
        <f t="shared" si="86"/>
        <v>0</v>
      </c>
      <c r="N125" s="47"/>
      <c r="O125" s="48"/>
      <c r="P125" s="48"/>
      <c r="Q125" s="49">
        <f t="shared" si="87"/>
        <v>0</v>
      </c>
      <c r="R125" s="47"/>
      <c r="S125" s="48"/>
      <c r="T125" s="48"/>
      <c r="U125" s="49">
        <f t="shared" si="88"/>
        <v>0</v>
      </c>
      <c r="V125" s="47"/>
      <c r="W125" s="48"/>
      <c r="X125" s="48"/>
      <c r="Y125" s="49">
        <f t="shared" si="89"/>
        <v>0</v>
      </c>
      <c r="Z125" s="47"/>
      <c r="AA125" s="48"/>
      <c r="AB125" s="48"/>
      <c r="AC125" s="49">
        <f t="shared" si="90"/>
        <v>0</v>
      </c>
      <c r="AD125" s="47"/>
      <c r="AE125" s="48"/>
      <c r="AF125" s="48"/>
      <c r="AG125" s="49">
        <f t="shared" si="91"/>
        <v>0</v>
      </c>
      <c r="AH125" s="47"/>
      <c r="AI125" s="48"/>
      <c r="AJ125" s="48"/>
      <c r="AK125" s="49">
        <f t="shared" si="92"/>
        <v>0</v>
      </c>
      <c r="AL125" s="47"/>
      <c r="AM125" s="48"/>
      <c r="AN125" s="48"/>
      <c r="AO125" s="49">
        <f t="shared" si="93"/>
        <v>0</v>
      </c>
      <c r="AP125" s="47"/>
      <c r="AQ125" s="48"/>
      <c r="AR125" s="48"/>
      <c r="AS125" s="49">
        <f t="shared" si="94"/>
        <v>0</v>
      </c>
      <c r="AT125" s="47"/>
      <c r="AU125" s="48"/>
      <c r="AV125" s="48"/>
      <c r="AW125" s="49">
        <f t="shared" si="95"/>
        <v>0</v>
      </c>
      <c r="AX125" s="47"/>
      <c r="AY125" s="48"/>
      <c r="AZ125" s="48"/>
      <c r="BA125" s="385">
        <f t="shared" si="96"/>
        <v>0</v>
      </c>
      <c r="BB125" s="591">
        <f t="shared" si="73"/>
        <v>132922</v>
      </c>
      <c r="BC125" s="588"/>
      <c r="BD125" s="588"/>
      <c r="BE125" s="580">
        <v>99170914</v>
      </c>
    </row>
    <row r="126" spans="1:57" s="50" customFormat="1" ht="24.9" hidden="1" customHeight="1" x14ac:dyDescent="0.3">
      <c r="A126" s="10" t="s">
        <v>241</v>
      </c>
      <c r="B126" s="9" t="s">
        <v>240</v>
      </c>
      <c r="C126" s="47"/>
      <c r="D126" s="48"/>
      <c r="E126" s="48"/>
      <c r="F126" s="397"/>
      <c r="G126" s="397">
        <v>0</v>
      </c>
      <c r="H126" s="49">
        <f t="shared" si="85"/>
        <v>0</v>
      </c>
      <c r="I126" s="47"/>
      <c r="J126" s="589">
        <v>0</v>
      </c>
      <c r="K126" s="590"/>
      <c r="L126" s="590">
        <v>0</v>
      </c>
      <c r="M126" s="49">
        <f t="shared" si="86"/>
        <v>0</v>
      </c>
      <c r="N126" s="47"/>
      <c r="O126" s="48"/>
      <c r="P126" s="48"/>
      <c r="Q126" s="49">
        <f t="shared" si="87"/>
        <v>0</v>
      </c>
      <c r="R126" s="47"/>
      <c r="S126" s="48"/>
      <c r="T126" s="48"/>
      <c r="U126" s="49">
        <f t="shared" si="88"/>
        <v>0</v>
      </c>
      <c r="V126" s="47"/>
      <c r="W126" s="48"/>
      <c r="X126" s="48"/>
      <c r="Y126" s="49">
        <f t="shared" si="89"/>
        <v>0</v>
      </c>
      <c r="Z126" s="47"/>
      <c r="AA126" s="48"/>
      <c r="AB126" s="48"/>
      <c r="AC126" s="49">
        <f t="shared" si="90"/>
        <v>0</v>
      </c>
      <c r="AD126" s="47"/>
      <c r="AE126" s="48"/>
      <c r="AF126" s="48"/>
      <c r="AG126" s="49">
        <f t="shared" si="91"/>
        <v>0</v>
      </c>
      <c r="AH126" s="47"/>
      <c r="AI126" s="48"/>
      <c r="AJ126" s="48"/>
      <c r="AK126" s="49">
        <f t="shared" si="92"/>
        <v>0</v>
      </c>
      <c r="AL126" s="47"/>
      <c r="AM126" s="48"/>
      <c r="AN126" s="48"/>
      <c r="AO126" s="49">
        <f t="shared" si="93"/>
        <v>0</v>
      </c>
      <c r="AP126" s="47"/>
      <c r="AQ126" s="48"/>
      <c r="AR126" s="48"/>
      <c r="AS126" s="49">
        <f t="shared" si="94"/>
        <v>0</v>
      </c>
      <c r="AT126" s="47"/>
      <c r="AU126" s="48"/>
      <c r="AV126" s="48"/>
      <c r="AW126" s="49">
        <f t="shared" si="95"/>
        <v>0</v>
      </c>
      <c r="AX126" s="47"/>
      <c r="AY126" s="48"/>
      <c r="AZ126" s="48"/>
      <c r="BA126" s="385">
        <f t="shared" si="96"/>
        <v>0</v>
      </c>
      <c r="BB126" s="591">
        <f t="shared" si="73"/>
        <v>-418400</v>
      </c>
      <c r="BC126" s="588"/>
      <c r="BD126" s="588"/>
      <c r="BE126" s="580">
        <v>99170914</v>
      </c>
    </row>
    <row r="127" spans="1:57" s="50" customFormat="1" ht="24.9" hidden="1" customHeight="1" x14ac:dyDescent="0.3">
      <c r="A127" s="10" t="s">
        <v>239</v>
      </c>
      <c r="B127" s="9" t="s">
        <v>238</v>
      </c>
      <c r="C127" s="47"/>
      <c r="D127" s="48"/>
      <c r="E127" s="48"/>
      <c r="F127" s="397"/>
      <c r="G127" s="397">
        <v>0</v>
      </c>
      <c r="H127" s="49">
        <f t="shared" si="85"/>
        <v>0</v>
      </c>
      <c r="I127" s="47"/>
      <c r="J127" s="589">
        <v>0</v>
      </c>
      <c r="K127" s="590"/>
      <c r="L127" s="590">
        <v>0</v>
      </c>
      <c r="M127" s="49">
        <f t="shared" si="86"/>
        <v>0</v>
      </c>
      <c r="N127" s="47"/>
      <c r="O127" s="48"/>
      <c r="P127" s="48"/>
      <c r="Q127" s="49">
        <f t="shared" si="87"/>
        <v>0</v>
      </c>
      <c r="R127" s="47"/>
      <c r="S127" s="48"/>
      <c r="T127" s="48"/>
      <c r="U127" s="49">
        <f t="shared" si="88"/>
        <v>0</v>
      </c>
      <c r="V127" s="47"/>
      <c r="W127" s="48"/>
      <c r="X127" s="48"/>
      <c r="Y127" s="49">
        <f t="shared" si="89"/>
        <v>0</v>
      </c>
      <c r="Z127" s="47"/>
      <c r="AA127" s="48"/>
      <c r="AB127" s="48"/>
      <c r="AC127" s="49">
        <f t="shared" si="90"/>
        <v>0</v>
      </c>
      <c r="AD127" s="47"/>
      <c r="AE127" s="48"/>
      <c r="AF127" s="48"/>
      <c r="AG127" s="49">
        <f t="shared" si="91"/>
        <v>0</v>
      </c>
      <c r="AH127" s="47"/>
      <c r="AI127" s="48"/>
      <c r="AJ127" s="48"/>
      <c r="AK127" s="49">
        <f t="shared" si="92"/>
        <v>0</v>
      </c>
      <c r="AL127" s="47"/>
      <c r="AM127" s="48"/>
      <c r="AN127" s="48"/>
      <c r="AO127" s="49">
        <f t="shared" si="93"/>
        <v>0</v>
      </c>
      <c r="AP127" s="47"/>
      <c r="AQ127" s="48"/>
      <c r="AR127" s="48"/>
      <c r="AS127" s="49">
        <f t="shared" si="94"/>
        <v>0</v>
      </c>
      <c r="AT127" s="47"/>
      <c r="AU127" s="48"/>
      <c r="AV127" s="48"/>
      <c r="AW127" s="49">
        <f t="shared" si="95"/>
        <v>0</v>
      </c>
      <c r="AX127" s="47"/>
      <c r="AY127" s="48"/>
      <c r="AZ127" s="48"/>
      <c r="BA127" s="385">
        <f t="shared" si="96"/>
        <v>0</v>
      </c>
      <c r="BB127" s="591">
        <f t="shared" si="73"/>
        <v>-947962</v>
      </c>
      <c r="BC127" s="588"/>
      <c r="BD127" s="588"/>
      <c r="BE127" s="580">
        <v>99170914</v>
      </c>
    </row>
    <row r="128" spans="1:57" s="50" customFormat="1" ht="24.9" hidden="1" customHeight="1" x14ac:dyDescent="0.3">
      <c r="A128" s="10" t="s">
        <v>237</v>
      </c>
      <c r="B128" s="9" t="s">
        <v>236</v>
      </c>
      <c r="C128" s="47"/>
      <c r="D128" s="48"/>
      <c r="E128" s="48"/>
      <c r="F128" s="397"/>
      <c r="G128" s="397">
        <v>0</v>
      </c>
      <c r="H128" s="49">
        <f t="shared" si="85"/>
        <v>0</v>
      </c>
      <c r="I128" s="47"/>
      <c r="J128" s="589">
        <v>0</v>
      </c>
      <c r="K128" s="590"/>
      <c r="L128" s="590">
        <v>0</v>
      </c>
      <c r="M128" s="49">
        <f t="shared" si="86"/>
        <v>0</v>
      </c>
      <c r="N128" s="47"/>
      <c r="O128" s="48"/>
      <c r="P128" s="48"/>
      <c r="Q128" s="49">
        <f t="shared" si="87"/>
        <v>0</v>
      </c>
      <c r="R128" s="47"/>
      <c r="S128" s="48"/>
      <c r="T128" s="48"/>
      <c r="U128" s="49">
        <f t="shared" si="88"/>
        <v>0</v>
      </c>
      <c r="V128" s="47"/>
      <c r="W128" s="48"/>
      <c r="X128" s="48"/>
      <c r="Y128" s="49">
        <f t="shared" si="89"/>
        <v>0</v>
      </c>
      <c r="Z128" s="47"/>
      <c r="AA128" s="48"/>
      <c r="AB128" s="48"/>
      <c r="AC128" s="49">
        <f t="shared" si="90"/>
        <v>0</v>
      </c>
      <c r="AD128" s="47"/>
      <c r="AE128" s="48"/>
      <c r="AF128" s="48"/>
      <c r="AG128" s="49">
        <f t="shared" si="91"/>
        <v>0</v>
      </c>
      <c r="AH128" s="47"/>
      <c r="AI128" s="48"/>
      <c r="AJ128" s="48"/>
      <c r="AK128" s="49">
        <f t="shared" si="92"/>
        <v>0</v>
      </c>
      <c r="AL128" s="47"/>
      <c r="AM128" s="48"/>
      <c r="AN128" s="48"/>
      <c r="AO128" s="49">
        <f t="shared" si="93"/>
        <v>0</v>
      </c>
      <c r="AP128" s="47"/>
      <c r="AQ128" s="48"/>
      <c r="AR128" s="48"/>
      <c r="AS128" s="49">
        <f t="shared" si="94"/>
        <v>0</v>
      </c>
      <c r="AT128" s="47"/>
      <c r="AU128" s="48"/>
      <c r="AV128" s="48"/>
      <c r="AW128" s="49">
        <f t="shared" si="95"/>
        <v>0</v>
      </c>
      <c r="AX128" s="47"/>
      <c r="AY128" s="48"/>
      <c r="AZ128" s="48"/>
      <c r="BA128" s="385">
        <f t="shared" si="96"/>
        <v>0</v>
      </c>
      <c r="BB128" s="591">
        <f t="shared" si="73"/>
        <v>-407520</v>
      </c>
      <c r="BC128" s="588"/>
      <c r="BD128" s="588"/>
      <c r="BE128" s="580">
        <v>99170914</v>
      </c>
    </row>
    <row r="129" spans="1:57" s="50" customFormat="1" ht="24.9" hidden="1" customHeight="1" x14ac:dyDescent="0.3">
      <c r="A129" s="10" t="s">
        <v>235</v>
      </c>
      <c r="B129" s="9" t="s">
        <v>234</v>
      </c>
      <c r="C129" s="47"/>
      <c r="D129" s="48"/>
      <c r="E129" s="48"/>
      <c r="F129" s="397"/>
      <c r="G129" s="397">
        <v>0</v>
      </c>
      <c r="H129" s="49">
        <f t="shared" si="85"/>
        <v>0</v>
      </c>
      <c r="I129" s="47"/>
      <c r="J129" s="589">
        <v>0</v>
      </c>
      <c r="K129" s="590"/>
      <c r="L129" s="590">
        <v>0</v>
      </c>
      <c r="M129" s="49">
        <f t="shared" si="86"/>
        <v>0</v>
      </c>
      <c r="N129" s="47"/>
      <c r="O129" s="48"/>
      <c r="P129" s="48"/>
      <c r="Q129" s="49">
        <f t="shared" si="87"/>
        <v>0</v>
      </c>
      <c r="R129" s="47"/>
      <c r="S129" s="48"/>
      <c r="T129" s="48"/>
      <c r="U129" s="49">
        <f t="shared" si="88"/>
        <v>0</v>
      </c>
      <c r="V129" s="47"/>
      <c r="W129" s="48"/>
      <c r="X129" s="48"/>
      <c r="Y129" s="49">
        <f t="shared" si="89"/>
        <v>0</v>
      </c>
      <c r="Z129" s="47"/>
      <c r="AA129" s="48"/>
      <c r="AB129" s="48"/>
      <c r="AC129" s="49">
        <f t="shared" si="90"/>
        <v>0</v>
      </c>
      <c r="AD129" s="47"/>
      <c r="AE129" s="48"/>
      <c r="AF129" s="48"/>
      <c r="AG129" s="49">
        <f t="shared" si="91"/>
        <v>0</v>
      </c>
      <c r="AH129" s="47"/>
      <c r="AI129" s="48"/>
      <c r="AJ129" s="48"/>
      <c r="AK129" s="49">
        <f t="shared" si="92"/>
        <v>0</v>
      </c>
      <c r="AL129" s="47"/>
      <c r="AM129" s="48"/>
      <c r="AN129" s="48"/>
      <c r="AO129" s="49">
        <f t="shared" si="93"/>
        <v>0</v>
      </c>
      <c r="AP129" s="47"/>
      <c r="AQ129" s="48"/>
      <c r="AR129" s="48"/>
      <c r="AS129" s="49">
        <f t="shared" si="94"/>
        <v>0</v>
      </c>
      <c r="AT129" s="47"/>
      <c r="AU129" s="48"/>
      <c r="AV129" s="48"/>
      <c r="AW129" s="49">
        <f t="shared" si="95"/>
        <v>0</v>
      </c>
      <c r="AX129" s="47"/>
      <c r="AY129" s="48"/>
      <c r="AZ129" s="48"/>
      <c r="BA129" s="385">
        <f t="shared" si="96"/>
        <v>0</v>
      </c>
      <c r="BB129" s="591">
        <f t="shared" si="73"/>
        <v>0</v>
      </c>
      <c r="BC129" s="588"/>
      <c r="BD129" s="588"/>
      <c r="BE129" s="580">
        <v>99170914</v>
      </c>
    </row>
    <row r="130" spans="1:57" s="55" customFormat="1" ht="24.9" hidden="1" customHeight="1" x14ac:dyDescent="0.3">
      <c r="A130" s="8" t="s">
        <v>233</v>
      </c>
      <c r="B130" s="7" t="s">
        <v>232</v>
      </c>
      <c r="C130" s="52">
        <f>SUM(C128:C129)</f>
        <v>0</v>
      </c>
      <c r="D130" s="53">
        <f>SUM(D128:D129)</f>
        <v>0</v>
      </c>
      <c r="E130" s="53">
        <f>SUM(E128:E129)</f>
        <v>0</v>
      </c>
      <c r="F130" s="386"/>
      <c r="G130" s="397">
        <v>0</v>
      </c>
      <c r="H130" s="54">
        <f>IF((SUM(C130:E130))=SUM(H128:H129),SUM(H128:H129),"HIBA!")</f>
        <v>0</v>
      </c>
      <c r="I130" s="52">
        <f>SUM(I128:I129)</f>
        <v>0</v>
      </c>
      <c r="J130" s="589">
        <v>0</v>
      </c>
      <c r="K130" s="592">
        <f>SUM(K128:K129)</f>
        <v>0</v>
      </c>
      <c r="L130" s="590">
        <v>0</v>
      </c>
      <c r="M130" s="54">
        <f>IF((SUM(H130:L130))=SUM(M128:M129),SUM(M128:M129),"HIBA!")</f>
        <v>0</v>
      </c>
      <c r="N130" s="52">
        <f>SUM(N128:N129)</f>
        <v>0</v>
      </c>
      <c r="O130" s="53">
        <f>SUM(O128:O129)</f>
        <v>0</v>
      </c>
      <c r="P130" s="53">
        <f>SUM(P128:P129)</f>
        <v>0</v>
      </c>
      <c r="Q130" s="54">
        <f>IF((SUM(M130:P130))=SUM(Q128:Q129),SUM(Q128:Q129),"HIBA!")</f>
        <v>0</v>
      </c>
      <c r="R130" s="52">
        <f>SUM(R128:R129)</f>
        <v>0</v>
      </c>
      <c r="S130" s="53">
        <f>SUM(S128:S129)</f>
        <v>0</v>
      </c>
      <c r="T130" s="53">
        <f>SUM(T128:T129)</f>
        <v>0</v>
      </c>
      <c r="U130" s="54">
        <f>IF((SUM(Q130:T130))=SUM(U128:U129),SUM(U128:U129),"HIBA!")</f>
        <v>0</v>
      </c>
      <c r="V130" s="52">
        <f>SUM(V128:V129)</f>
        <v>0</v>
      </c>
      <c r="W130" s="53">
        <f>SUM(W128:W129)</f>
        <v>0</v>
      </c>
      <c r="X130" s="53">
        <f>SUM(X128:X129)</f>
        <v>0</v>
      </c>
      <c r="Y130" s="54">
        <f>IF((SUM(U130:X130))=SUM(Y128:Y129),SUM(Y128:Y129),"HIBA!")</f>
        <v>0</v>
      </c>
      <c r="Z130" s="52">
        <f>SUM(Z128:Z129)</f>
        <v>0</v>
      </c>
      <c r="AA130" s="53">
        <f>SUM(AA128:AA129)</f>
        <v>0</v>
      </c>
      <c r="AB130" s="53">
        <f>SUM(AB128:AB129)</f>
        <v>0</v>
      </c>
      <c r="AC130" s="54">
        <f>IF((SUM(Y130:AB130))=SUM(AC128:AC129),SUM(AC128:AC129),"HIBA!")</f>
        <v>0</v>
      </c>
      <c r="AD130" s="52">
        <f>SUM(AD128:AD129)</f>
        <v>0</v>
      </c>
      <c r="AE130" s="53">
        <f>SUM(AE128:AE129)</f>
        <v>0</v>
      </c>
      <c r="AF130" s="53">
        <f>SUM(AF128:AF129)</f>
        <v>0</v>
      </c>
      <c r="AG130" s="54">
        <f>IF((SUM(AC130:AF130))=SUM(AG128:AG129),SUM(AG128:AG129),"HIBA!")</f>
        <v>0</v>
      </c>
      <c r="AH130" s="52">
        <f>SUM(AH128:AH129)</f>
        <v>0</v>
      </c>
      <c r="AI130" s="53">
        <f>SUM(AI128:AI129)</f>
        <v>0</v>
      </c>
      <c r="AJ130" s="53">
        <f>SUM(AJ128:AJ129)</f>
        <v>0</v>
      </c>
      <c r="AK130" s="54">
        <f>IF((SUM(AG130:AJ130))=SUM(AK128:AK129),SUM(AK128:AK129),"HIBA!")</f>
        <v>0</v>
      </c>
      <c r="AL130" s="52">
        <f>SUM(AL128:AL129)</f>
        <v>0</v>
      </c>
      <c r="AM130" s="53">
        <f>SUM(AM128:AM129)</f>
        <v>0</v>
      </c>
      <c r="AN130" s="53">
        <f>SUM(AN128:AN129)</f>
        <v>0</v>
      </c>
      <c r="AO130" s="54">
        <f>IF((SUM(AK130:AN130))=SUM(AO128:AO129),SUM(AO128:AO129),"HIBA!")</f>
        <v>0</v>
      </c>
      <c r="AP130" s="52">
        <f>SUM(AP128:AP129)</f>
        <v>0</v>
      </c>
      <c r="AQ130" s="53">
        <f>SUM(AQ128:AQ129)</f>
        <v>0</v>
      </c>
      <c r="AR130" s="53">
        <f>SUM(AR128:AR129)</f>
        <v>0</v>
      </c>
      <c r="AS130" s="54">
        <f>IF((SUM(AO130:AR130))=SUM(AS128:AS129),SUM(AS128:AS129),"HIBA!")</f>
        <v>0</v>
      </c>
      <c r="AT130" s="52">
        <f>SUM(AT128:AT129)</f>
        <v>0</v>
      </c>
      <c r="AU130" s="53">
        <f>SUM(AU128:AU129)</f>
        <v>0</v>
      </c>
      <c r="AV130" s="53">
        <f>SUM(AV128:AV129)</f>
        <v>0</v>
      </c>
      <c r="AW130" s="54">
        <f>IF((SUM(AS130:AV130))=SUM(AW128:AW129),SUM(AW128:AW129),"HIBA!")</f>
        <v>0</v>
      </c>
      <c r="AX130" s="52">
        <f>SUM(AX128:AX129)</f>
        <v>0</v>
      </c>
      <c r="AY130" s="53">
        <f>SUM(AY128:AY129)</f>
        <v>0</v>
      </c>
      <c r="AZ130" s="53">
        <f>SUM(AZ128:AZ129)</f>
        <v>0</v>
      </c>
      <c r="BA130" s="386">
        <f>IF((SUM(AW130:AZ130))=SUM(BA128:BA129),SUM(BA128:BA129),"HIBA!")</f>
        <v>0</v>
      </c>
      <c r="BB130" s="591">
        <f t="shared" si="73"/>
        <v>0</v>
      </c>
      <c r="BC130" s="593"/>
      <c r="BD130" s="593"/>
      <c r="BE130" s="580">
        <v>99170914</v>
      </c>
    </row>
    <row r="131" spans="1:57" s="55" customFormat="1" ht="24.9" hidden="1" customHeight="1" x14ac:dyDescent="0.3">
      <c r="A131" s="8" t="s">
        <v>231</v>
      </c>
      <c r="B131" s="7" t="s">
        <v>230</v>
      </c>
      <c r="C131" s="52">
        <f>SUM(C121:C127)</f>
        <v>0</v>
      </c>
      <c r="D131" s="53">
        <f>SUM(D121:D127)</f>
        <v>0</v>
      </c>
      <c r="E131" s="53">
        <f>SUM(E121:E127)</f>
        <v>0</v>
      </c>
      <c r="F131" s="386"/>
      <c r="G131" s="397">
        <v>0</v>
      </c>
      <c r="H131" s="54">
        <f>IF((SUM(C131:E131))=SUM(H122:H127,H130),SUM(H122:H127,H130),"HIBA!")</f>
        <v>0</v>
      </c>
      <c r="I131" s="52">
        <f>SUM(I121:I127)</f>
        <v>0</v>
      </c>
      <c r="J131" s="589">
        <v>0</v>
      </c>
      <c r="K131" s="592">
        <f>SUM(K121:K127)</f>
        <v>0</v>
      </c>
      <c r="L131" s="590">
        <v>0</v>
      </c>
      <c r="M131" s="54">
        <f>IF((SUM(H131:L131))=SUM(M122:M127),SUM(M122:M127),"HIBA!")</f>
        <v>0</v>
      </c>
      <c r="N131" s="52">
        <f>SUM(N121:N127)</f>
        <v>0</v>
      </c>
      <c r="O131" s="53">
        <f>SUM(O121:O127)</f>
        <v>0</v>
      </c>
      <c r="P131" s="53">
        <f>SUM(P121:P127)</f>
        <v>0</v>
      </c>
      <c r="Q131" s="54">
        <f>IF((SUM(M131:P131))=SUM(Q122:Q127),SUM(Q122:Q127),"HIBA!")</f>
        <v>0</v>
      </c>
      <c r="R131" s="52">
        <f>SUM(R121:R127)</f>
        <v>0</v>
      </c>
      <c r="S131" s="53">
        <f>SUM(S121:S127)</f>
        <v>0</v>
      </c>
      <c r="T131" s="53">
        <f>SUM(T121:T127)</f>
        <v>0</v>
      </c>
      <c r="U131" s="54">
        <f>IF((SUM(Q131:T131))=SUM(U122:U127),SUM(U122:U127),"HIBA!")</f>
        <v>0</v>
      </c>
      <c r="V131" s="52">
        <f>SUM(V121:V127)</f>
        <v>0</v>
      </c>
      <c r="W131" s="53">
        <f>SUM(W121:W127)</f>
        <v>0</v>
      </c>
      <c r="X131" s="53">
        <f>SUM(X121:X127)</f>
        <v>0</v>
      </c>
      <c r="Y131" s="54">
        <f>IF((SUM(U131:X131))=SUM(Y122:Y127),SUM(Y122:Y127),"HIBA!")</f>
        <v>0</v>
      </c>
      <c r="Z131" s="52">
        <f>SUM(Z121:Z127)</f>
        <v>0</v>
      </c>
      <c r="AA131" s="53">
        <f>SUM(AA121:AA127)</f>
        <v>0</v>
      </c>
      <c r="AB131" s="53">
        <f>SUM(AB121:AB127)</f>
        <v>0</v>
      </c>
      <c r="AC131" s="54">
        <f>IF((SUM(Y131:AB131))=SUM(AC122:AC127),SUM(AC122:AC127),"HIBA!")</f>
        <v>0</v>
      </c>
      <c r="AD131" s="52">
        <f>SUM(AD121:AD127)</f>
        <v>0</v>
      </c>
      <c r="AE131" s="53">
        <f>SUM(AE121:AE127)</f>
        <v>0</v>
      </c>
      <c r="AF131" s="53">
        <f>SUM(AF121:AF127)</f>
        <v>0</v>
      </c>
      <c r="AG131" s="54">
        <f>IF((SUM(AC131:AF131))=SUM(AG122:AG127),SUM(AG122:AG127),"HIBA!")</f>
        <v>0</v>
      </c>
      <c r="AH131" s="52">
        <f>SUM(AH121:AH127)</f>
        <v>0</v>
      </c>
      <c r="AI131" s="53">
        <f>SUM(AI121:AI127)</f>
        <v>0</v>
      </c>
      <c r="AJ131" s="53">
        <f>SUM(AJ121:AJ127)</f>
        <v>0</v>
      </c>
      <c r="AK131" s="54">
        <f>IF((SUM(AG131:AJ131))=SUM(AK122:AK127),SUM(AK122:AK127),"HIBA!")</f>
        <v>0</v>
      </c>
      <c r="AL131" s="52">
        <f>SUM(AL121:AL127)</f>
        <v>0</v>
      </c>
      <c r="AM131" s="53">
        <f>SUM(AM121:AM127)</f>
        <v>0</v>
      </c>
      <c r="AN131" s="53">
        <f>SUM(AN121:AN127)</f>
        <v>0</v>
      </c>
      <c r="AO131" s="54">
        <f>IF((SUM(AK131:AN131))=SUM(AO122:AO127),SUM(AO122:AO127),"HIBA!")</f>
        <v>0</v>
      </c>
      <c r="AP131" s="52">
        <f>SUM(AP121:AP127)</f>
        <v>0</v>
      </c>
      <c r="AQ131" s="53">
        <f>SUM(AQ121:AQ127)</f>
        <v>0</v>
      </c>
      <c r="AR131" s="53">
        <f>SUM(AR121:AR127)</f>
        <v>0</v>
      </c>
      <c r="AS131" s="54">
        <f>IF((SUM(AO131:AR131))=SUM(AS122:AS127),SUM(AS122:AS127),"HIBA!")</f>
        <v>0</v>
      </c>
      <c r="AT131" s="52">
        <f>SUM(AT121:AT127)</f>
        <v>0</v>
      </c>
      <c r="AU131" s="53">
        <f>SUM(AU121:AU127)</f>
        <v>0</v>
      </c>
      <c r="AV131" s="53">
        <f>SUM(AV121:AV127)</f>
        <v>0</v>
      </c>
      <c r="AW131" s="54">
        <f>IF((SUM(AS131:AV131))=SUM(AW122:AW127),SUM(AW122:AW127),"HIBA!")</f>
        <v>0</v>
      </c>
      <c r="AX131" s="52">
        <f>SUM(AX121:AX127)</f>
        <v>0</v>
      </c>
      <c r="AY131" s="53">
        <f>SUM(AY121:AY127)</f>
        <v>0</v>
      </c>
      <c r="AZ131" s="53">
        <f>SUM(AZ121:AZ127)</f>
        <v>0</v>
      </c>
      <c r="BA131" s="386">
        <f>IF((SUM(AW131:AZ131))=SUM(BA122:BA127),SUM(BA122:BA127),"HIBA!")</f>
        <v>0</v>
      </c>
      <c r="BB131" s="591">
        <f t="shared" si="73"/>
        <v>-180000</v>
      </c>
      <c r="BC131" s="593"/>
      <c r="BD131" s="593"/>
      <c r="BE131" s="580">
        <v>99170914</v>
      </c>
    </row>
    <row r="132" spans="1:57" s="50" customFormat="1" ht="24.9" hidden="1" customHeight="1" x14ac:dyDescent="0.3">
      <c r="A132" s="10" t="s">
        <v>229</v>
      </c>
      <c r="B132" s="9" t="s">
        <v>228</v>
      </c>
      <c r="C132" s="47"/>
      <c r="D132" s="48"/>
      <c r="E132" s="48"/>
      <c r="F132" s="397"/>
      <c r="G132" s="397">
        <v>0</v>
      </c>
      <c r="H132" s="49">
        <f>SUM(C132:E132)</f>
        <v>0</v>
      </c>
      <c r="I132" s="47"/>
      <c r="J132" s="589">
        <v>0</v>
      </c>
      <c r="K132" s="590"/>
      <c r="L132" s="590">
        <v>0</v>
      </c>
      <c r="M132" s="49">
        <f>SUM(H132:L132)</f>
        <v>0</v>
      </c>
      <c r="N132" s="47"/>
      <c r="O132" s="48"/>
      <c r="P132" s="48"/>
      <c r="Q132" s="49">
        <f>SUM(M132:P132)</f>
        <v>0</v>
      </c>
      <c r="R132" s="47"/>
      <c r="S132" s="48"/>
      <c r="T132" s="48"/>
      <c r="U132" s="49">
        <f>SUM(Q132:T132)</f>
        <v>0</v>
      </c>
      <c r="V132" s="47"/>
      <c r="W132" s="48"/>
      <c r="X132" s="48"/>
      <c r="Y132" s="49">
        <f>SUM(U132:X132)</f>
        <v>0</v>
      </c>
      <c r="Z132" s="47"/>
      <c r="AA132" s="48"/>
      <c r="AB132" s="48"/>
      <c r="AC132" s="49">
        <f>SUM(Y132:AB132)</f>
        <v>0</v>
      </c>
      <c r="AD132" s="47"/>
      <c r="AE132" s="48"/>
      <c r="AF132" s="48"/>
      <c r="AG132" s="49">
        <f>SUM(AC132:AF132)</f>
        <v>0</v>
      </c>
      <c r="AH132" s="47"/>
      <c r="AI132" s="48"/>
      <c r="AJ132" s="48"/>
      <c r="AK132" s="49">
        <f>SUM(AG132:AJ132)</f>
        <v>0</v>
      </c>
      <c r="AL132" s="47"/>
      <c r="AM132" s="48"/>
      <c r="AN132" s="48"/>
      <c r="AO132" s="49">
        <f>SUM(AK132:AN132)</f>
        <v>0</v>
      </c>
      <c r="AP132" s="47"/>
      <c r="AQ132" s="48"/>
      <c r="AR132" s="48"/>
      <c r="AS132" s="49">
        <f>SUM(AO132:AR132)</f>
        <v>0</v>
      </c>
      <c r="AT132" s="47"/>
      <c r="AU132" s="48"/>
      <c r="AV132" s="48"/>
      <c r="AW132" s="49">
        <f>SUM(AS132:AV132)</f>
        <v>0</v>
      </c>
      <c r="AX132" s="47"/>
      <c r="AY132" s="48"/>
      <c r="AZ132" s="48"/>
      <c r="BA132" s="385">
        <f>SUM(AW132:AZ132)</f>
        <v>0</v>
      </c>
      <c r="BB132" s="591">
        <f t="shared" si="73"/>
        <v>514000</v>
      </c>
      <c r="BC132" s="588"/>
      <c r="BD132" s="588"/>
      <c r="BE132" s="580">
        <v>99170914</v>
      </c>
    </row>
    <row r="133" spans="1:57" s="50" customFormat="1" ht="24.9" hidden="1" customHeight="1" x14ac:dyDescent="0.3">
      <c r="A133" s="10" t="s">
        <v>227</v>
      </c>
      <c r="B133" s="9" t="s">
        <v>226</v>
      </c>
      <c r="C133" s="47"/>
      <c r="D133" s="48"/>
      <c r="E133" s="48"/>
      <c r="F133" s="397"/>
      <c r="G133" s="397">
        <v>0</v>
      </c>
      <c r="H133" s="49">
        <f>SUM(C133:E133)</f>
        <v>0</v>
      </c>
      <c r="I133" s="47"/>
      <c r="J133" s="589">
        <v>0</v>
      </c>
      <c r="K133" s="590"/>
      <c r="L133" s="590">
        <v>0</v>
      </c>
      <c r="M133" s="49">
        <f>SUM(H133:L133)</f>
        <v>0</v>
      </c>
      <c r="N133" s="47"/>
      <c r="O133" s="48"/>
      <c r="P133" s="48"/>
      <c r="Q133" s="49">
        <f>SUM(M133:P133)</f>
        <v>0</v>
      </c>
      <c r="R133" s="47"/>
      <c r="S133" s="48"/>
      <c r="T133" s="48"/>
      <c r="U133" s="49">
        <f>SUM(Q133:T133)</f>
        <v>0</v>
      </c>
      <c r="V133" s="47"/>
      <c r="W133" s="48"/>
      <c r="X133" s="48"/>
      <c r="Y133" s="49">
        <f>SUM(U133:X133)</f>
        <v>0</v>
      </c>
      <c r="Z133" s="47"/>
      <c r="AA133" s="48"/>
      <c r="AB133" s="48"/>
      <c r="AC133" s="49">
        <f>SUM(Y133:AB133)</f>
        <v>0</v>
      </c>
      <c r="AD133" s="47"/>
      <c r="AE133" s="48"/>
      <c r="AF133" s="48"/>
      <c r="AG133" s="49">
        <f>SUM(AC133:AF133)</f>
        <v>0</v>
      </c>
      <c r="AH133" s="47"/>
      <c r="AI133" s="48"/>
      <c r="AJ133" s="48"/>
      <c r="AK133" s="49">
        <f>SUM(AG133:AJ133)</f>
        <v>0</v>
      </c>
      <c r="AL133" s="47"/>
      <c r="AM133" s="48"/>
      <c r="AN133" s="48"/>
      <c r="AO133" s="49">
        <f>SUM(AK133:AN133)</f>
        <v>0</v>
      </c>
      <c r="AP133" s="47"/>
      <c r="AQ133" s="48"/>
      <c r="AR133" s="48"/>
      <c r="AS133" s="49">
        <f>SUM(AO133:AR133)</f>
        <v>0</v>
      </c>
      <c r="AT133" s="47"/>
      <c r="AU133" s="48"/>
      <c r="AV133" s="48"/>
      <c r="AW133" s="49">
        <f>SUM(AS133:AV133)</f>
        <v>0</v>
      </c>
      <c r="AX133" s="47"/>
      <c r="AY133" s="48"/>
      <c r="AZ133" s="48"/>
      <c r="BA133" s="385">
        <f>SUM(AW133:AZ133)</f>
        <v>0</v>
      </c>
      <c r="BB133" s="591">
        <f t="shared" si="73"/>
        <v>694000</v>
      </c>
      <c r="BC133" s="588"/>
      <c r="BD133" s="588"/>
      <c r="BE133" s="580">
        <v>99170914</v>
      </c>
    </row>
    <row r="134" spans="1:57" s="50" customFormat="1" ht="24.9" hidden="1" customHeight="1" x14ac:dyDescent="0.3">
      <c r="A134" s="10" t="s">
        <v>225</v>
      </c>
      <c r="B134" s="9" t="s">
        <v>224</v>
      </c>
      <c r="C134" s="47"/>
      <c r="D134" s="48"/>
      <c r="E134" s="48"/>
      <c r="F134" s="397"/>
      <c r="G134" s="397">
        <v>0</v>
      </c>
      <c r="H134" s="49">
        <f>SUM(C134:E134)</f>
        <v>0</v>
      </c>
      <c r="I134" s="47"/>
      <c r="J134" s="589">
        <v>0</v>
      </c>
      <c r="K134" s="590"/>
      <c r="L134" s="590">
        <v>0</v>
      </c>
      <c r="M134" s="49">
        <f>SUM(H134:L134)</f>
        <v>0</v>
      </c>
      <c r="N134" s="47"/>
      <c r="O134" s="48"/>
      <c r="P134" s="48"/>
      <c r="Q134" s="49">
        <f>SUM(M134:P134)</f>
        <v>0</v>
      </c>
      <c r="R134" s="47"/>
      <c r="S134" s="48"/>
      <c r="T134" s="48"/>
      <c r="U134" s="49">
        <f>SUM(Q134:T134)</f>
        <v>0</v>
      </c>
      <c r="V134" s="47"/>
      <c r="W134" s="48"/>
      <c r="X134" s="48"/>
      <c r="Y134" s="49">
        <f>SUM(U134:X134)</f>
        <v>0</v>
      </c>
      <c r="Z134" s="47"/>
      <c r="AA134" s="48"/>
      <c r="AB134" s="48"/>
      <c r="AC134" s="49">
        <f>SUM(Y134:AB134)</f>
        <v>0</v>
      </c>
      <c r="AD134" s="47"/>
      <c r="AE134" s="48"/>
      <c r="AF134" s="48"/>
      <c r="AG134" s="49">
        <f>SUM(AC134:AF134)</f>
        <v>0</v>
      </c>
      <c r="AH134" s="47"/>
      <c r="AI134" s="48"/>
      <c r="AJ134" s="48"/>
      <c r="AK134" s="49">
        <f>SUM(AG134:AJ134)</f>
        <v>0</v>
      </c>
      <c r="AL134" s="47"/>
      <c r="AM134" s="48"/>
      <c r="AN134" s="48"/>
      <c r="AO134" s="49">
        <f>SUM(AK134:AN134)</f>
        <v>0</v>
      </c>
      <c r="AP134" s="47"/>
      <c r="AQ134" s="48"/>
      <c r="AR134" s="48"/>
      <c r="AS134" s="49">
        <f>SUM(AO134:AR134)</f>
        <v>0</v>
      </c>
      <c r="AT134" s="47"/>
      <c r="AU134" s="48"/>
      <c r="AV134" s="48"/>
      <c r="AW134" s="49">
        <f>SUM(AS134:AV134)</f>
        <v>0</v>
      </c>
      <c r="AX134" s="47"/>
      <c r="AY134" s="48"/>
      <c r="AZ134" s="48"/>
      <c r="BA134" s="385">
        <f>SUM(AW134:AZ134)</f>
        <v>0</v>
      </c>
      <c r="BB134" s="591">
        <f t="shared" si="73"/>
        <v>0</v>
      </c>
      <c r="BC134" s="588"/>
      <c r="BD134" s="588"/>
      <c r="BE134" s="580">
        <v>99170914</v>
      </c>
    </row>
    <row r="135" spans="1:57" s="50" customFormat="1" ht="24.9" hidden="1" customHeight="1" x14ac:dyDescent="0.3">
      <c r="A135" s="10" t="s">
        <v>223</v>
      </c>
      <c r="B135" s="9" t="s">
        <v>222</v>
      </c>
      <c r="C135" s="47"/>
      <c r="D135" s="48"/>
      <c r="E135" s="48"/>
      <c r="F135" s="397"/>
      <c r="G135" s="397">
        <v>0</v>
      </c>
      <c r="H135" s="49">
        <f>SUM(C135:E135)</f>
        <v>0</v>
      </c>
      <c r="I135" s="47"/>
      <c r="J135" s="589">
        <v>0</v>
      </c>
      <c r="K135" s="590"/>
      <c r="L135" s="590">
        <v>0</v>
      </c>
      <c r="M135" s="49">
        <f>SUM(H135:L135)</f>
        <v>0</v>
      </c>
      <c r="N135" s="47"/>
      <c r="O135" s="48"/>
      <c r="P135" s="48"/>
      <c r="Q135" s="49">
        <f>SUM(M135:P135)</f>
        <v>0</v>
      </c>
      <c r="R135" s="47"/>
      <c r="S135" s="48"/>
      <c r="T135" s="48"/>
      <c r="U135" s="49">
        <f>SUM(Q135:T135)</f>
        <v>0</v>
      </c>
      <c r="V135" s="47"/>
      <c r="W135" s="48"/>
      <c r="X135" s="48"/>
      <c r="Y135" s="49">
        <f>SUM(U135:X135)</f>
        <v>0</v>
      </c>
      <c r="Z135" s="47"/>
      <c r="AA135" s="48"/>
      <c r="AB135" s="48"/>
      <c r="AC135" s="49">
        <f>SUM(Y135:AB135)</f>
        <v>0</v>
      </c>
      <c r="AD135" s="47"/>
      <c r="AE135" s="48"/>
      <c r="AF135" s="48"/>
      <c r="AG135" s="49">
        <f>SUM(AC135:AF135)</f>
        <v>0</v>
      </c>
      <c r="AH135" s="47"/>
      <c r="AI135" s="48"/>
      <c r="AJ135" s="48"/>
      <c r="AK135" s="49">
        <f>SUM(AG135:AJ135)</f>
        <v>0</v>
      </c>
      <c r="AL135" s="47"/>
      <c r="AM135" s="48"/>
      <c r="AN135" s="48"/>
      <c r="AO135" s="49">
        <f>SUM(AK135:AN135)</f>
        <v>0</v>
      </c>
      <c r="AP135" s="47"/>
      <c r="AQ135" s="48"/>
      <c r="AR135" s="48"/>
      <c r="AS135" s="49">
        <f>SUM(AO135:AR135)</f>
        <v>0</v>
      </c>
      <c r="AT135" s="47"/>
      <c r="AU135" s="48"/>
      <c r="AV135" s="48"/>
      <c r="AW135" s="49">
        <f>SUM(AS135:AV135)</f>
        <v>0</v>
      </c>
      <c r="AX135" s="47"/>
      <c r="AY135" s="48"/>
      <c r="AZ135" s="48"/>
      <c r="BA135" s="385">
        <f>SUM(AW135:AZ135)</f>
        <v>0</v>
      </c>
      <c r="BB135" s="591">
        <f t="shared" si="73"/>
        <v>0</v>
      </c>
      <c r="BC135" s="588"/>
      <c r="BD135" s="588"/>
      <c r="BE135" s="580">
        <v>99170914</v>
      </c>
    </row>
    <row r="136" spans="1:57" s="50" customFormat="1" ht="24.9" hidden="1" customHeight="1" x14ac:dyDescent="0.3">
      <c r="A136" s="10" t="s">
        <v>221</v>
      </c>
      <c r="B136" s="9" t="s">
        <v>220</v>
      </c>
      <c r="C136" s="47"/>
      <c r="D136" s="48"/>
      <c r="E136" s="48"/>
      <c r="F136" s="397"/>
      <c r="G136" s="397">
        <v>0</v>
      </c>
      <c r="H136" s="49">
        <f>SUM(C136:E136)</f>
        <v>0</v>
      </c>
      <c r="I136" s="47"/>
      <c r="J136" s="589">
        <v>0</v>
      </c>
      <c r="K136" s="590"/>
      <c r="L136" s="590">
        <v>0</v>
      </c>
      <c r="M136" s="49">
        <f>SUM(H136:L136)</f>
        <v>0</v>
      </c>
      <c r="N136" s="47"/>
      <c r="O136" s="48"/>
      <c r="P136" s="48"/>
      <c r="Q136" s="49">
        <f>SUM(M136:P136)</f>
        <v>0</v>
      </c>
      <c r="R136" s="47"/>
      <c r="S136" s="48"/>
      <c r="T136" s="48"/>
      <c r="U136" s="49">
        <f>SUM(Q136:T136)</f>
        <v>0</v>
      </c>
      <c r="V136" s="47"/>
      <c r="W136" s="48"/>
      <c r="X136" s="48"/>
      <c r="Y136" s="49">
        <f>SUM(U136:X136)</f>
        <v>0</v>
      </c>
      <c r="Z136" s="47"/>
      <c r="AA136" s="48"/>
      <c r="AB136" s="48"/>
      <c r="AC136" s="49">
        <f>SUM(Y136:AB136)</f>
        <v>0</v>
      </c>
      <c r="AD136" s="47"/>
      <c r="AE136" s="48"/>
      <c r="AF136" s="48"/>
      <c r="AG136" s="49">
        <f>SUM(AC136:AF136)</f>
        <v>0</v>
      </c>
      <c r="AH136" s="47"/>
      <c r="AI136" s="48"/>
      <c r="AJ136" s="48"/>
      <c r="AK136" s="49">
        <f>SUM(AG136:AJ136)</f>
        <v>0</v>
      </c>
      <c r="AL136" s="47"/>
      <c r="AM136" s="48"/>
      <c r="AN136" s="48"/>
      <c r="AO136" s="49">
        <f>SUM(AK136:AN136)</f>
        <v>0</v>
      </c>
      <c r="AP136" s="47"/>
      <c r="AQ136" s="48"/>
      <c r="AR136" s="48"/>
      <c r="AS136" s="49">
        <f>SUM(AO136:AR136)</f>
        <v>0</v>
      </c>
      <c r="AT136" s="47"/>
      <c r="AU136" s="48"/>
      <c r="AV136" s="48"/>
      <c r="AW136" s="49">
        <f>SUM(AS136:AV136)</f>
        <v>0</v>
      </c>
      <c r="AX136" s="47"/>
      <c r="AY136" s="48"/>
      <c r="AZ136" s="48"/>
      <c r="BA136" s="385">
        <f>SUM(AW136:AZ136)</f>
        <v>0</v>
      </c>
      <c r="BB136" s="591">
        <f t="shared" si="73"/>
        <v>514000</v>
      </c>
      <c r="BC136" s="588"/>
      <c r="BD136" s="588"/>
      <c r="BE136" s="580">
        <v>99170914</v>
      </c>
    </row>
    <row r="137" spans="1:57" s="55" customFormat="1" ht="24.9" hidden="1" customHeight="1" x14ac:dyDescent="0.3">
      <c r="A137" s="8" t="s">
        <v>219</v>
      </c>
      <c r="B137" s="7" t="s">
        <v>218</v>
      </c>
      <c r="C137" s="52">
        <f>SUM(C132:C136)</f>
        <v>0</v>
      </c>
      <c r="D137" s="53">
        <f>SUM(D132:D136)</f>
        <v>0</v>
      </c>
      <c r="E137" s="53">
        <f>SUM(E132:E136)</f>
        <v>0</v>
      </c>
      <c r="F137" s="386"/>
      <c r="G137" s="397">
        <v>0</v>
      </c>
      <c r="H137" s="54">
        <f>IF((SUM(C137:E137))=SUM(H132:H136),SUM(H132:H136),"HIBA!")</f>
        <v>0</v>
      </c>
      <c r="I137" s="52">
        <f>SUM(I132:I135)</f>
        <v>0</v>
      </c>
      <c r="J137" s="589">
        <v>0</v>
      </c>
      <c r="K137" s="592">
        <f>SUM(K132:K135)</f>
        <v>0</v>
      </c>
      <c r="L137" s="590">
        <v>0</v>
      </c>
      <c r="M137" s="54">
        <f>IF((SUM(H137:L137))=SUM(M132:M136),SUM(M132:M136),"HIBA!")</f>
        <v>0</v>
      </c>
      <c r="N137" s="52">
        <f>SUM(N132:N135)</f>
        <v>0</v>
      </c>
      <c r="O137" s="53">
        <f>SUM(O132:O135)</f>
        <v>0</v>
      </c>
      <c r="P137" s="53">
        <f>SUM(P132:P135)</f>
        <v>0</v>
      </c>
      <c r="Q137" s="54">
        <f>IF((SUM(M137:P137))=SUM(Q132:Q136),SUM(Q132:Q136),"HIBA!")</f>
        <v>0</v>
      </c>
      <c r="R137" s="52">
        <f>SUM(R132:R135)</f>
        <v>0</v>
      </c>
      <c r="S137" s="53">
        <f>SUM(S132:S135)</f>
        <v>0</v>
      </c>
      <c r="T137" s="53">
        <f>SUM(T132:T135)</f>
        <v>0</v>
      </c>
      <c r="U137" s="54">
        <f>IF((SUM(Q137:T137))=SUM(U132:U136),SUM(U132:U136),"HIBA!")</f>
        <v>0</v>
      </c>
      <c r="V137" s="52">
        <f>SUM(V132:V135)</f>
        <v>0</v>
      </c>
      <c r="W137" s="53">
        <f>SUM(W132:W135)</f>
        <v>0</v>
      </c>
      <c r="X137" s="53">
        <f>SUM(X132:X135)</f>
        <v>0</v>
      </c>
      <c r="Y137" s="54">
        <f>IF((SUM(U137:X137))=SUM(Y132:Y136),SUM(Y132:Y136),"HIBA!")</f>
        <v>0</v>
      </c>
      <c r="Z137" s="52">
        <f>SUM(Z132:Z135)</f>
        <v>0</v>
      </c>
      <c r="AA137" s="53">
        <f>SUM(AA132:AA135)</f>
        <v>0</v>
      </c>
      <c r="AB137" s="53">
        <f>SUM(AB132:AB135)</f>
        <v>0</v>
      </c>
      <c r="AC137" s="54">
        <f>IF((SUM(Y137:AB137))=SUM(AC132:AC136),SUM(AC132:AC136),"HIBA!")</f>
        <v>0</v>
      </c>
      <c r="AD137" s="52">
        <f>SUM(AD132:AD135)</f>
        <v>0</v>
      </c>
      <c r="AE137" s="53">
        <f>SUM(AE132:AE135)</f>
        <v>0</v>
      </c>
      <c r="AF137" s="53">
        <f>SUM(AF132:AF135)</f>
        <v>0</v>
      </c>
      <c r="AG137" s="54">
        <f>IF((SUM(AC137:AF137))=SUM(AG132:AG136),SUM(AG132:AG136),"HIBA!")</f>
        <v>0</v>
      </c>
      <c r="AH137" s="52">
        <f>SUM(AH132:AH135)</f>
        <v>0</v>
      </c>
      <c r="AI137" s="53">
        <f>SUM(AI132:AI135)</f>
        <v>0</v>
      </c>
      <c r="AJ137" s="53">
        <f>SUM(AJ132:AJ135)</f>
        <v>0</v>
      </c>
      <c r="AK137" s="54">
        <f>IF((SUM(AG137:AJ137))=SUM(AK132:AK136),SUM(AK132:AK136),"HIBA!")</f>
        <v>0</v>
      </c>
      <c r="AL137" s="52">
        <f>SUM(AL132:AL135)</f>
        <v>0</v>
      </c>
      <c r="AM137" s="53">
        <f>SUM(AM132:AM135)</f>
        <v>0</v>
      </c>
      <c r="AN137" s="53">
        <f>SUM(AN132:AN135)</f>
        <v>0</v>
      </c>
      <c r="AO137" s="54">
        <f>IF((SUM(AK137:AN137))=SUM(AO132:AO136),SUM(AO132:AO136),"HIBA!")</f>
        <v>0</v>
      </c>
      <c r="AP137" s="52">
        <f>SUM(AP132:AP135)</f>
        <v>0</v>
      </c>
      <c r="AQ137" s="53">
        <f>SUM(AQ132:AQ135)</f>
        <v>0</v>
      </c>
      <c r="AR137" s="53">
        <f>SUM(AR132:AR135)</f>
        <v>0</v>
      </c>
      <c r="AS137" s="54">
        <f>IF((SUM(AO137:AR137))=SUM(AS132:AS136),SUM(AS132:AS136),"HIBA!")</f>
        <v>0</v>
      </c>
      <c r="AT137" s="52">
        <f>SUM(AT132:AT135)</f>
        <v>0</v>
      </c>
      <c r="AU137" s="53">
        <f>SUM(AU132:AU135)</f>
        <v>0</v>
      </c>
      <c r="AV137" s="53">
        <f>SUM(AV132:AV135)</f>
        <v>0</v>
      </c>
      <c r="AW137" s="54">
        <f>IF((SUM(AS137:AV137))=SUM(AW132:AW136),SUM(AW132:AW136),"HIBA!")</f>
        <v>0</v>
      </c>
      <c r="AX137" s="52">
        <f>SUM(AX132:AX135)</f>
        <v>0</v>
      </c>
      <c r="AY137" s="53">
        <f>SUM(AY132:AY135)</f>
        <v>0</v>
      </c>
      <c r="AZ137" s="53">
        <f>SUM(AZ132:AZ135)</f>
        <v>0</v>
      </c>
      <c r="BA137" s="386">
        <f>IF((SUM(AW137:AZ137))=SUM(BA132:BA136),SUM(BA132:BA136),"HIBA!")</f>
        <v>0</v>
      </c>
      <c r="BB137" s="591">
        <f t="shared" si="73"/>
        <v>-168000</v>
      </c>
      <c r="BC137" s="593"/>
      <c r="BD137" s="593"/>
      <c r="BE137" s="580">
        <v>99170914</v>
      </c>
    </row>
    <row r="138" spans="1:57" s="69" customFormat="1" ht="24.9" hidden="1" customHeight="1" x14ac:dyDescent="0.3">
      <c r="A138" s="14" t="s">
        <v>217</v>
      </c>
      <c r="B138" s="5" t="s">
        <v>216</v>
      </c>
      <c r="C138" s="66"/>
      <c r="D138" s="67"/>
      <c r="E138" s="67"/>
      <c r="F138" s="594"/>
      <c r="G138" s="397">
        <v>0</v>
      </c>
      <c r="H138" s="68">
        <f>SUM(C138:E138)</f>
        <v>0</v>
      </c>
      <c r="I138" s="66"/>
      <c r="J138" s="589">
        <v>0</v>
      </c>
      <c r="K138" s="590"/>
      <c r="L138" s="590">
        <v>0</v>
      </c>
      <c r="M138" s="68">
        <f>SUM(H138:L138)</f>
        <v>0</v>
      </c>
      <c r="N138" s="66"/>
      <c r="O138" s="67"/>
      <c r="P138" s="67"/>
      <c r="Q138" s="68">
        <f>SUM(M138:P138)</f>
        <v>0</v>
      </c>
      <c r="R138" s="66"/>
      <c r="S138" s="67"/>
      <c r="T138" s="67"/>
      <c r="U138" s="68">
        <f>SUM(Q138:T138)</f>
        <v>0</v>
      </c>
      <c r="V138" s="66"/>
      <c r="W138" s="67"/>
      <c r="X138" s="67"/>
      <c r="Y138" s="68">
        <f>SUM(U138:X138)</f>
        <v>0</v>
      </c>
      <c r="Z138" s="66"/>
      <c r="AA138" s="67"/>
      <c r="AB138" s="67"/>
      <c r="AC138" s="68">
        <f>SUM(Y138:AB138)</f>
        <v>0</v>
      </c>
      <c r="AD138" s="66"/>
      <c r="AE138" s="67"/>
      <c r="AF138" s="67"/>
      <c r="AG138" s="68">
        <f>SUM(AC138:AF138)</f>
        <v>0</v>
      </c>
      <c r="AH138" s="66"/>
      <c r="AI138" s="67"/>
      <c r="AJ138" s="67"/>
      <c r="AK138" s="68">
        <f>SUM(AG138:AJ138)</f>
        <v>0</v>
      </c>
      <c r="AL138" s="66"/>
      <c r="AM138" s="67"/>
      <c r="AN138" s="67"/>
      <c r="AO138" s="68">
        <f>SUM(AK138:AN138)</f>
        <v>0</v>
      </c>
      <c r="AP138" s="66"/>
      <c r="AQ138" s="67"/>
      <c r="AR138" s="67"/>
      <c r="AS138" s="68">
        <f>SUM(AO138:AR138)</f>
        <v>0</v>
      </c>
      <c r="AT138" s="66"/>
      <c r="AU138" s="67"/>
      <c r="AV138" s="67"/>
      <c r="AW138" s="68">
        <f>SUM(AS138:AV138)</f>
        <v>0</v>
      </c>
      <c r="AX138" s="66"/>
      <c r="AY138" s="67"/>
      <c r="AZ138" s="67"/>
      <c r="BA138" s="388">
        <f>SUM(AW138:AZ138)</f>
        <v>0</v>
      </c>
      <c r="BB138" s="591">
        <f t="shared" si="73"/>
        <v>-682000</v>
      </c>
      <c r="BC138" s="595"/>
      <c r="BD138" s="595"/>
      <c r="BE138" s="580">
        <v>99170914</v>
      </c>
    </row>
    <row r="139" spans="1:57" s="69" customFormat="1" ht="24.9" hidden="1" customHeight="1" x14ac:dyDescent="0.3">
      <c r="A139" s="14" t="s">
        <v>215</v>
      </c>
      <c r="B139" s="5" t="s">
        <v>214</v>
      </c>
      <c r="C139" s="66"/>
      <c r="D139" s="67"/>
      <c r="E139" s="67"/>
      <c r="F139" s="594"/>
      <c r="G139" s="397">
        <v>0</v>
      </c>
      <c r="H139" s="68">
        <f>SUM(C139:E139)</f>
        <v>0</v>
      </c>
      <c r="I139" s="66"/>
      <c r="J139" s="589">
        <v>0</v>
      </c>
      <c r="K139" s="590"/>
      <c r="L139" s="590">
        <v>0</v>
      </c>
      <c r="M139" s="68">
        <f>SUM(H139:L139)</f>
        <v>0</v>
      </c>
      <c r="N139" s="66"/>
      <c r="O139" s="67"/>
      <c r="P139" s="67"/>
      <c r="Q139" s="68">
        <f>SUM(M139:P139)</f>
        <v>0</v>
      </c>
      <c r="R139" s="66"/>
      <c r="S139" s="67"/>
      <c r="T139" s="67"/>
      <c r="U139" s="68">
        <f>SUM(Q139:T139)</f>
        <v>0</v>
      </c>
      <c r="V139" s="66"/>
      <c r="W139" s="67"/>
      <c r="X139" s="67"/>
      <c r="Y139" s="68">
        <f>SUM(U139:X139)</f>
        <v>0</v>
      </c>
      <c r="Z139" s="66"/>
      <c r="AA139" s="67"/>
      <c r="AB139" s="67"/>
      <c r="AC139" s="68">
        <f>SUM(Y139:AB139)</f>
        <v>0</v>
      </c>
      <c r="AD139" s="66"/>
      <c r="AE139" s="67"/>
      <c r="AF139" s="67"/>
      <c r="AG139" s="68">
        <f>SUM(AC139:AF139)</f>
        <v>0</v>
      </c>
      <c r="AH139" s="66"/>
      <c r="AI139" s="67"/>
      <c r="AJ139" s="67"/>
      <c r="AK139" s="68">
        <f>SUM(AG139:AJ139)</f>
        <v>0</v>
      </c>
      <c r="AL139" s="66"/>
      <c r="AM139" s="67"/>
      <c r="AN139" s="67"/>
      <c r="AO139" s="68">
        <f>SUM(AK139:AN139)</f>
        <v>0</v>
      </c>
      <c r="AP139" s="66"/>
      <c r="AQ139" s="67"/>
      <c r="AR139" s="67"/>
      <c r="AS139" s="68">
        <f>SUM(AO139:AR139)</f>
        <v>0</v>
      </c>
      <c r="AT139" s="66"/>
      <c r="AU139" s="67"/>
      <c r="AV139" s="67"/>
      <c r="AW139" s="68">
        <f>SUM(AS139:AV139)</f>
        <v>0</v>
      </c>
      <c r="AX139" s="66"/>
      <c r="AY139" s="67"/>
      <c r="AZ139" s="67"/>
      <c r="BA139" s="388">
        <f>SUM(AW139:AZ139)</f>
        <v>0</v>
      </c>
      <c r="BB139" s="591">
        <f t="shared" si="73"/>
        <v>0</v>
      </c>
      <c r="BC139" s="595"/>
      <c r="BD139" s="595"/>
      <c r="BE139" s="580">
        <v>99170914</v>
      </c>
    </row>
    <row r="140" spans="1:57" s="75" customFormat="1" ht="30" hidden="1" customHeight="1" x14ac:dyDescent="0.3">
      <c r="A140" s="596" t="s">
        <v>213</v>
      </c>
      <c r="B140" s="597" t="s">
        <v>212</v>
      </c>
      <c r="C140" s="79">
        <f>SUM(C131,C137:C139)</f>
        <v>0</v>
      </c>
      <c r="D140" s="80">
        <f>SUM(D131,D137:D139)</f>
        <v>0</v>
      </c>
      <c r="E140" s="80">
        <f>SUM(E131,E137:E139)</f>
        <v>0</v>
      </c>
      <c r="F140" s="598"/>
      <c r="G140" s="397">
        <v>0</v>
      </c>
      <c r="H140" s="81">
        <f>IF((SUM(C140:E140))=SUM(H131,H137:H139),SUM(H131,H137:H139),"HIBA!")</f>
        <v>0</v>
      </c>
      <c r="I140" s="599">
        <f>SUM(I131,I137,I138)</f>
        <v>0</v>
      </c>
      <c r="J140" s="600">
        <v>0</v>
      </c>
      <c r="K140" s="601">
        <f>SUM(K131,K137,K138)</f>
        <v>0</v>
      </c>
      <c r="L140" s="602">
        <v>0</v>
      </c>
      <c r="M140" s="603">
        <f>IF((SUM(H140:L140))=SUM(M131,M137,M138),SUM(M131,M137,M138),"HIBA!")</f>
        <v>0</v>
      </c>
      <c r="N140" s="79">
        <f>SUM(N131,N137,N138)</f>
        <v>0</v>
      </c>
      <c r="O140" s="80">
        <f>SUM(O131,O137,O138)</f>
        <v>0</v>
      </c>
      <c r="P140" s="80">
        <f>SUM(P131,P137,P138)</f>
        <v>0</v>
      </c>
      <c r="Q140" s="81">
        <f>IF((SUM(M140:P140))=SUM(Q131,Q137,Q138),SUM(Q131,Q137,Q138),"HIBA!")</f>
        <v>0</v>
      </c>
      <c r="R140" s="79">
        <f>SUM(R131,R137,R138)</f>
        <v>0</v>
      </c>
      <c r="S140" s="80">
        <f>SUM(S131,S137,S138)</f>
        <v>0</v>
      </c>
      <c r="T140" s="80">
        <f>SUM(T131,T137,T138)</f>
        <v>0</v>
      </c>
      <c r="U140" s="81">
        <f>IF((SUM(Q140:T140))=SUM(U131,U137,U138),SUM(U131,U137,U138),"HIBA!")</f>
        <v>0</v>
      </c>
      <c r="V140" s="79">
        <f>SUM(V131,V137,V138)</f>
        <v>0</v>
      </c>
      <c r="W140" s="80">
        <f>SUM(W131,W137,W138)</f>
        <v>0</v>
      </c>
      <c r="X140" s="80">
        <f>SUM(X131,X137,X138)</f>
        <v>0</v>
      </c>
      <c r="Y140" s="81">
        <f>IF((SUM(U140:X140))=SUM(Y131,Y137,Y138),SUM(Y131,Y137,Y138),"HIBA!")</f>
        <v>0</v>
      </c>
      <c r="Z140" s="79">
        <f>SUM(Z131,Z137,Z138)</f>
        <v>0</v>
      </c>
      <c r="AA140" s="80">
        <f>SUM(AA131,AA137,AA138)</f>
        <v>0</v>
      </c>
      <c r="AB140" s="80">
        <f>SUM(AB131,AB137,AB138)</f>
        <v>0</v>
      </c>
      <c r="AC140" s="81">
        <f>IF((SUM(Y140:AB140))=SUM(AC131,AC137,AC138),SUM(AC131,AC137,AC138),"HIBA!")</f>
        <v>0</v>
      </c>
      <c r="AD140" s="79">
        <f>SUM(AD131,AD137,AD138)</f>
        <v>0</v>
      </c>
      <c r="AE140" s="80">
        <f>SUM(AE131,AE137,AE138)</f>
        <v>0</v>
      </c>
      <c r="AF140" s="80">
        <f>SUM(AF131,AF137,AF138)</f>
        <v>0</v>
      </c>
      <c r="AG140" s="81">
        <f>IF((SUM(AC140:AF140))=SUM(AG131,AG137,AG138),SUM(AG131,AG137,AG138),"HIBA!")</f>
        <v>0</v>
      </c>
      <c r="AH140" s="79">
        <f>SUM(AH131,AH137,AH138)</f>
        <v>0</v>
      </c>
      <c r="AI140" s="80">
        <f>SUM(AI131,AI137,AI138)</f>
        <v>0</v>
      </c>
      <c r="AJ140" s="80">
        <f>SUM(AJ131,AJ137,AJ138)</f>
        <v>0</v>
      </c>
      <c r="AK140" s="81">
        <f>IF((SUM(AG140:AJ140))=SUM(AK131,AK137,AK138),SUM(AK131,AK137,AK138),"HIBA!")</f>
        <v>0</v>
      </c>
      <c r="AL140" s="79">
        <f>SUM(AL131,AL137,AL138)</f>
        <v>0</v>
      </c>
      <c r="AM140" s="80">
        <f>SUM(AM131,AM137,AM138)</f>
        <v>0</v>
      </c>
      <c r="AN140" s="80">
        <f>SUM(AN131,AN137,AN138)</f>
        <v>0</v>
      </c>
      <c r="AO140" s="81">
        <f>IF((SUM(AK140:AN140))=SUM(AO131,AO137,AO138),SUM(AO131,AO137,AO138),"HIBA!")</f>
        <v>0</v>
      </c>
      <c r="AP140" s="79">
        <f>SUM(AP131,AP137,AP138)</f>
        <v>0</v>
      </c>
      <c r="AQ140" s="80">
        <f>SUM(AQ131,AQ137,AQ138)</f>
        <v>0</v>
      </c>
      <c r="AR140" s="80">
        <f>SUM(AR131,AR137,AR138)</f>
        <v>0</v>
      </c>
      <c r="AS140" s="81">
        <f>IF((SUM(AO140:AR140))=SUM(AS131,AS137,AS138),SUM(AS131,AS137,AS138),"HIBA!")</f>
        <v>0</v>
      </c>
      <c r="AT140" s="79">
        <f>SUM(AT131,AT137,AT138)</f>
        <v>0</v>
      </c>
      <c r="AU140" s="80">
        <f>SUM(AU131,AU137,AU138)</f>
        <v>0</v>
      </c>
      <c r="AV140" s="80">
        <f>SUM(AV131,AV137,AV138)</f>
        <v>0</v>
      </c>
      <c r="AW140" s="81">
        <f>IF((SUM(AS140:AV140))=SUM(AW131,AW137,AW138),SUM(AW131,AW137,AW138),"HIBA!")</f>
        <v>0</v>
      </c>
      <c r="AX140" s="79">
        <f>SUM(AX131,AX137,AX138)</f>
        <v>0</v>
      </c>
      <c r="AY140" s="80">
        <f>SUM(AY131,AY137,AY138)</f>
        <v>0</v>
      </c>
      <c r="AZ140" s="80">
        <f>SUM(AZ131,AZ137,AZ138)</f>
        <v>0</v>
      </c>
      <c r="BA140" s="577">
        <f>IF((SUM(AW140:AZ140))=SUM(BA131,BA137,BA138),SUM(BA131,BA137,BA138),"HIBA!")</f>
        <v>0</v>
      </c>
      <c r="BB140" s="604">
        <f t="shared" si="73"/>
        <v>0</v>
      </c>
      <c r="BC140" s="605"/>
      <c r="BD140" s="605"/>
      <c r="BE140" s="580">
        <v>99170914</v>
      </c>
    </row>
    <row r="141" spans="1:57" s="75" customFormat="1" ht="30" customHeight="1" thickBot="1" x14ac:dyDescent="0.35">
      <c r="A141" s="606" t="s">
        <v>211</v>
      </c>
      <c r="B141" s="607"/>
      <c r="C141" s="83">
        <f>SUM(C140,C110)</f>
        <v>98868063</v>
      </c>
      <c r="D141" s="84">
        <f>SUM(D140,D110)</f>
        <v>0</v>
      </c>
      <c r="E141" s="84">
        <f>SUM(E140,E110)</f>
        <v>0</v>
      </c>
      <c r="F141" s="608">
        <v>0</v>
      </c>
      <c r="G141" s="576">
        <v>0</v>
      </c>
      <c r="H141" s="85">
        <f>IF((SUM(C141:E141))=SUM(H140,H110),SUM(H140,H110),"HIBA!")</f>
        <v>98868063</v>
      </c>
      <c r="I141" s="609">
        <f>SUM(I140,I110)</f>
        <v>302851</v>
      </c>
      <c r="J141" s="610">
        <v>0</v>
      </c>
      <c r="K141" s="611">
        <f>SUM(K140,K110)</f>
        <v>0</v>
      </c>
      <c r="L141" s="612">
        <v>0</v>
      </c>
      <c r="M141" s="613">
        <f>IF((SUM(H141:L141))=SUM(M140,M110),SUM(M140,M110),"HIBA!")</f>
        <v>99170914</v>
      </c>
      <c r="N141" s="83">
        <f>SUM(N140,N110)</f>
        <v>0</v>
      </c>
      <c r="O141" s="84">
        <f>SUM(O140,O110)</f>
        <v>0</v>
      </c>
      <c r="P141" s="84">
        <f>SUM(P140,P110)</f>
        <v>0</v>
      </c>
      <c r="Q141" s="85">
        <f>IF((SUM(M141:P141))=SUM(Q140,Q110),SUM(Q140,Q110),"HIBA!")</f>
        <v>99170914</v>
      </c>
      <c r="R141" s="83">
        <f>SUM(R140,R110)</f>
        <v>0</v>
      </c>
      <c r="S141" s="84">
        <f>SUM(S140,S110)</f>
        <v>0</v>
      </c>
      <c r="T141" s="84">
        <f>SUM(T140,T110)</f>
        <v>0</v>
      </c>
      <c r="U141" s="85">
        <f>IF((SUM(Q141:T141))=SUM(U140,U110),SUM(U140,U110),"HIBA!")</f>
        <v>99170914</v>
      </c>
      <c r="V141" s="83">
        <f>SUM(V140,V110)</f>
        <v>0</v>
      </c>
      <c r="W141" s="84">
        <f>SUM(W140,W110)</f>
        <v>0</v>
      </c>
      <c r="X141" s="84">
        <f>SUM(X140,X110)</f>
        <v>0</v>
      </c>
      <c r="Y141" s="85">
        <f>IF((SUM(U141:X141))=SUM(Y140,Y110),SUM(Y140,Y110),"HIBA!")</f>
        <v>99170914</v>
      </c>
      <c r="Z141" s="83">
        <f>SUM(Z140,Z110)</f>
        <v>0</v>
      </c>
      <c r="AA141" s="84">
        <f>SUM(AA140,AA110)</f>
        <v>0</v>
      </c>
      <c r="AB141" s="84">
        <f>SUM(AB140,AB110)</f>
        <v>0</v>
      </c>
      <c r="AC141" s="85">
        <f>IF((SUM(Y141:AB141))=SUM(AC140,AC110),SUM(AC140,AC110),"HIBA!")</f>
        <v>99170914</v>
      </c>
      <c r="AD141" s="83">
        <f>SUM(AD140,AD110)</f>
        <v>0</v>
      </c>
      <c r="AE141" s="84">
        <f>SUM(AE140,AE110)</f>
        <v>0</v>
      </c>
      <c r="AF141" s="84">
        <f>SUM(AF140,AF110)</f>
        <v>0</v>
      </c>
      <c r="AG141" s="85">
        <f>IF((SUM(AC141:AF141))=SUM(AG140,AG110),SUM(AG140,AG110),"HIBA!")</f>
        <v>99170914</v>
      </c>
      <c r="AH141" s="83">
        <f>SUM(AH140,AH110)</f>
        <v>0</v>
      </c>
      <c r="AI141" s="84">
        <f>SUM(AI140,AI110)</f>
        <v>0</v>
      </c>
      <c r="AJ141" s="84">
        <f>SUM(AJ140,AJ110)</f>
        <v>0</v>
      </c>
      <c r="AK141" s="85">
        <f>IF((SUM(AG141:AJ141))=SUM(AK140,AK110),SUM(AK140,AK110),"HIBA!")</f>
        <v>99170914</v>
      </c>
      <c r="AL141" s="83">
        <f>SUM(AL140,AL110)</f>
        <v>0</v>
      </c>
      <c r="AM141" s="84">
        <f>SUM(AM140,AM110)</f>
        <v>0</v>
      </c>
      <c r="AN141" s="84">
        <f>SUM(AN140,AN110)</f>
        <v>0</v>
      </c>
      <c r="AO141" s="85">
        <f>IF((SUM(AK141:AN141))=SUM(AO140,AO110),SUM(AO140,AO110),"HIBA!")</f>
        <v>99170914</v>
      </c>
      <c r="AP141" s="83">
        <f>SUM(AP140,AP110)</f>
        <v>0</v>
      </c>
      <c r="AQ141" s="84">
        <f>SUM(AQ140,AQ110)</f>
        <v>0</v>
      </c>
      <c r="AR141" s="84">
        <f>SUM(AR140,AR110)</f>
        <v>0</v>
      </c>
      <c r="AS141" s="85">
        <f>IF((SUM(AO141:AR141))=SUM(AS140,AS110),SUM(AS140,AS110),"HIBA!")</f>
        <v>99170914</v>
      </c>
      <c r="AT141" s="83">
        <f>SUM(AT140,AT110)</f>
        <v>0</v>
      </c>
      <c r="AU141" s="84">
        <f>SUM(AU140,AU110)</f>
        <v>0</v>
      </c>
      <c r="AV141" s="84">
        <f>SUM(AV140,AV110)</f>
        <v>0</v>
      </c>
      <c r="AW141" s="85">
        <f>IF((SUM(AS141:AV141))=SUM(AW140,AW110),SUM(AW140,AW110),"HIBA!")</f>
        <v>99170914</v>
      </c>
      <c r="AX141" s="83">
        <f>SUM(AX140,AX110)</f>
        <v>0</v>
      </c>
      <c r="AY141" s="84">
        <f>SUM(AY140,AY110)</f>
        <v>0</v>
      </c>
      <c r="AZ141" s="84">
        <f>SUM(AZ140,AZ110)</f>
        <v>0</v>
      </c>
      <c r="BA141" s="608">
        <f>IF((SUM(AW141:AZ141))=SUM(BA140,BA110),SUM(BA140,BA110),"HIBA!")</f>
        <v>99170914</v>
      </c>
      <c r="BB141" s="614">
        <v>0</v>
      </c>
      <c r="BC141" s="615">
        <v>0</v>
      </c>
      <c r="BD141" s="615">
        <v>0</v>
      </c>
      <c r="BE141" s="580">
        <v>99170914</v>
      </c>
    </row>
    <row r="142" spans="1:57" s="50" customFormat="1" x14ac:dyDescent="0.3">
      <c r="A142" s="30"/>
      <c r="B142" s="22"/>
      <c r="C142" s="29"/>
      <c r="D142" s="29"/>
      <c r="E142" s="29"/>
      <c r="F142" s="29"/>
      <c r="G142" s="29"/>
      <c r="H142" s="30" t="str">
        <f>IF(H141=H253,"",H141-H253)</f>
        <v/>
      </c>
      <c r="I142" s="29"/>
      <c r="J142" s="29"/>
      <c r="K142" s="29"/>
      <c r="L142" s="29"/>
      <c r="M142" s="30" t="str">
        <f>IF(M141=M253,"",M141-M253)</f>
        <v/>
      </c>
      <c r="N142" s="29"/>
      <c r="O142" s="29"/>
      <c r="P142" s="29"/>
      <c r="Q142" s="30" t="str">
        <f>IF(Q141=Q253,"",Q141-Q253)</f>
        <v/>
      </c>
      <c r="R142" s="29"/>
      <c r="S142" s="29"/>
      <c r="T142" s="29"/>
      <c r="U142" s="30" t="str">
        <f>IF(U141=U253,"",U141-U253)</f>
        <v/>
      </c>
      <c r="V142" s="29"/>
      <c r="W142" s="29"/>
      <c r="X142" s="29"/>
      <c r="Y142" s="30" t="str">
        <f>IF(Y141=Y253,"",Y141-Y253)</f>
        <v/>
      </c>
      <c r="Z142" s="29"/>
      <c r="AA142" s="29"/>
      <c r="AB142" s="29"/>
      <c r="AC142" s="30" t="str">
        <f>IF(AC141=AC253,"",AC141-AC253)</f>
        <v/>
      </c>
      <c r="AD142" s="29"/>
      <c r="AE142" s="29"/>
      <c r="AF142" s="29"/>
      <c r="AG142" s="30" t="str">
        <f>IF(AG141=AG253,"",AG141-AG253)</f>
        <v/>
      </c>
      <c r="AH142" s="29"/>
      <c r="AI142" s="29"/>
      <c r="AJ142" s="29"/>
      <c r="AK142" s="30" t="str">
        <f>IF(AK141=AK253,"",AK141-AK253)</f>
        <v/>
      </c>
      <c r="AL142" s="29"/>
      <c r="AM142" s="29"/>
      <c r="AN142" s="29"/>
      <c r="AO142" s="30" t="str">
        <f>IF(AO141=AO253,"",AO141-AO253)</f>
        <v/>
      </c>
      <c r="AP142" s="29"/>
      <c r="AQ142" s="29"/>
      <c r="AR142" s="29"/>
      <c r="AS142" s="30" t="str">
        <f>IF(AS141=AS253,"",AS141-AS253)</f>
        <v/>
      </c>
      <c r="AT142" s="29"/>
      <c r="AU142" s="29"/>
      <c r="AV142" s="29"/>
      <c r="AW142" s="30" t="str">
        <f>IF(AW141=AW253,"",AW141-AW253)</f>
        <v/>
      </c>
      <c r="AX142" s="29"/>
      <c r="AY142" s="29"/>
      <c r="AZ142" s="29"/>
      <c r="BA142" s="30" t="str">
        <f>IF(BA141=BA253,"",BA141-BA253)</f>
        <v/>
      </c>
    </row>
    <row r="143" spans="1:57" s="50" customFormat="1" x14ac:dyDescent="0.3">
      <c r="A143" s="30"/>
      <c r="B143" s="22"/>
      <c r="C143" s="29"/>
      <c r="D143" s="29"/>
      <c r="E143" s="29"/>
      <c r="F143" s="29"/>
      <c r="G143" s="29"/>
      <c r="H143" s="30"/>
      <c r="I143" s="29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30"/>
      <c r="V143" s="29"/>
      <c r="W143" s="29"/>
      <c r="X143" s="29"/>
      <c r="Y143" s="30"/>
      <c r="Z143" s="29"/>
      <c r="AA143" s="29"/>
      <c r="AB143" s="29"/>
      <c r="AC143" s="30"/>
      <c r="AD143" s="29"/>
      <c r="AE143" s="29"/>
      <c r="AF143" s="29"/>
      <c r="AG143" s="30"/>
      <c r="AH143" s="29"/>
      <c r="AI143" s="29"/>
      <c r="AJ143" s="29"/>
      <c r="AK143" s="30"/>
      <c r="AL143" s="29"/>
      <c r="AM143" s="29"/>
      <c r="AN143" s="29"/>
      <c r="AO143" s="30"/>
      <c r="AP143" s="29"/>
      <c r="AQ143" s="29"/>
      <c r="AR143" s="29"/>
      <c r="AS143" s="30"/>
      <c r="AT143" s="29"/>
      <c r="AU143" s="29"/>
      <c r="AV143" s="29"/>
      <c r="AW143" s="30"/>
      <c r="AX143" s="29"/>
      <c r="AY143" s="29"/>
      <c r="AZ143" s="29"/>
      <c r="BA143" s="30"/>
    </row>
    <row r="144" spans="1:57" s="50" customFormat="1" ht="15.6" x14ac:dyDescent="0.3">
      <c r="A144" s="38" t="s">
        <v>729</v>
      </c>
      <c r="B144" s="22"/>
      <c r="C144" s="29"/>
      <c r="D144" s="29"/>
      <c r="E144" s="29"/>
      <c r="F144" s="29"/>
      <c r="G144" s="29"/>
      <c r="H144" s="30"/>
      <c r="I144" s="29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30"/>
      <c r="V144" s="29"/>
      <c r="W144" s="29"/>
      <c r="X144" s="29"/>
      <c r="Y144" s="30"/>
      <c r="Z144" s="29"/>
      <c r="AA144" s="29"/>
      <c r="AB144" s="29"/>
      <c r="AC144" s="30"/>
      <c r="AD144" s="29"/>
      <c r="AE144" s="29"/>
      <c r="AF144" s="29"/>
      <c r="AG144" s="30"/>
      <c r="AH144" s="29"/>
      <c r="AI144" s="29"/>
      <c r="AJ144" s="29"/>
      <c r="AK144" s="30"/>
      <c r="AL144" s="29"/>
      <c r="AM144" s="29"/>
      <c r="AN144" s="29"/>
      <c r="AO144" s="30"/>
      <c r="AP144" s="29"/>
      <c r="AQ144" s="29"/>
      <c r="AR144" s="29"/>
      <c r="AS144" s="30"/>
      <c r="AT144" s="29"/>
      <c r="AU144" s="29"/>
      <c r="AV144" s="29"/>
      <c r="AW144" s="30"/>
      <c r="AX144" s="29"/>
      <c r="AY144" s="29"/>
      <c r="AZ144" s="29"/>
      <c r="BA144" s="30"/>
    </row>
    <row r="145" spans="1:57" s="50" customFormat="1" ht="17.399999999999999" x14ac:dyDescent="0.3">
      <c r="A145" s="39"/>
      <c r="B145" s="22"/>
      <c r="C145" s="29"/>
      <c r="D145" s="29"/>
      <c r="E145" s="29"/>
      <c r="F145" s="29"/>
      <c r="G145" s="29"/>
      <c r="H145" s="30"/>
      <c r="I145" s="29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30"/>
      <c r="V145" s="29"/>
      <c r="W145" s="29"/>
      <c r="X145" s="29"/>
      <c r="Y145" s="30"/>
      <c r="Z145" s="29"/>
      <c r="AA145" s="29"/>
      <c r="AB145" s="29"/>
      <c r="AC145" s="30"/>
      <c r="AD145" s="29"/>
      <c r="AE145" s="29"/>
      <c r="AF145" s="29"/>
      <c r="AG145" s="30"/>
      <c r="AH145" s="29"/>
      <c r="AI145" s="29"/>
      <c r="AJ145" s="29"/>
      <c r="AK145" s="30"/>
      <c r="AL145" s="29"/>
      <c r="AM145" s="29"/>
      <c r="AN145" s="29"/>
      <c r="AO145" s="30"/>
      <c r="AP145" s="29"/>
      <c r="AQ145" s="29"/>
      <c r="AR145" s="29"/>
      <c r="AS145" s="30"/>
      <c r="AT145" s="29"/>
      <c r="AU145" s="29"/>
      <c r="AV145" s="29"/>
      <c r="AW145" s="30"/>
      <c r="AX145" s="29"/>
      <c r="AY145" s="29"/>
      <c r="AZ145" s="29"/>
      <c r="BA145" s="30"/>
    </row>
    <row r="146" spans="1:57" s="50" customFormat="1" ht="13.8" x14ac:dyDescent="0.3">
      <c r="A146" s="40" t="s">
        <v>728</v>
      </c>
      <c r="B146" s="22"/>
      <c r="C146" s="29"/>
      <c r="D146" s="29"/>
      <c r="E146" s="29"/>
      <c r="F146" s="29"/>
      <c r="G146" s="29"/>
      <c r="H146" s="30"/>
      <c r="I146" s="29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30"/>
      <c r="V146" s="29"/>
      <c r="W146" s="29"/>
      <c r="X146" s="29"/>
      <c r="Y146" s="30"/>
      <c r="Z146" s="29"/>
      <c r="AA146" s="29"/>
      <c r="AB146" s="29"/>
      <c r="AC146" s="30"/>
      <c r="AD146" s="29"/>
      <c r="AE146" s="29"/>
      <c r="AF146" s="29"/>
      <c r="AG146" s="30"/>
      <c r="AH146" s="29"/>
      <c r="AI146" s="29"/>
      <c r="AJ146" s="29"/>
      <c r="AK146" s="30"/>
      <c r="AL146" s="29"/>
      <c r="AM146" s="29"/>
      <c r="AN146" s="29"/>
      <c r="AO146" s="30"/>
      <c r="AP146" s="29"/>
      <c r="AQ146" s="29"/>
      <c r="AR146" s="29"/>
      <c r="AS146" s="30"/>
      <c r="AT146" s="29"/>
      <c r="AU146" s="29"/>
      <c r="AV146" s="29"/>
      <c r="AW146" s="30"/>
      <c r="AX146" s="29"/>
      <c r="AY146" s="29"/>
      <c r="AZ146" s="29"/>
      <c r="BA146" s="30"/>
    </row>
    <row r="147" spans="1:57" s="50" customFormat="1" x14ac:dyDescent="0.3">
      <c r="B147" s="86"/>
      <c r="C147" s="87"/>
      <c r="D147" s="87"/>
      <c r="E147" s="87"/>
      <c r="F147" s="87"/>
      <c r="G147" s="87"/>
      <c r="H147" s="86"/>
      <c r="I147" s="87"/>
      <c r="J147" s="87"/>
      <c r="K147" s="87"/>
      <c r="L147" s="87"/>
      <c r="M147" s="86"/>
      <c r="N147" s="87"/>
      <c r="O147" s="87"/>
      <c r="P147" s="87"/>
      <c r="Q147" s="86"/>
      <c r="R147" s="87"/>
      <c r="S147" s="87"/>
      <c r="T147" s="87"/>
      <c r="U147" s="86"/>
      <c r="V147" s="87"/>
      <c r="W147" s="88"/>
      <c r="X147" s="88"/>
      <c r="Y147" s="89"/>
      <c r="Z147" s="88"/>
      <c r="AA147" s="88"/>
      <c r="AB147" s="88"/>
      <c r="AC147" s="89"/>
      <c r="AD147" s="88"/>
      <c r="AE147" s="88"/>
      <c r="AF147" s="88"/>
      <c r="AG147" s="89"/>
      <c r="AH147" s="88"/>
      <c r="AI147" s="88"/>
      <c r="AJ147" s="88"/>
      <c r="AK147" s="89"/>
      <c r="AL147" s="88"/>
      <c r="AM147" s="88"/>
      <c r="AN147" s="88"/>
      <c r="AO147" s="89"/>
      <c r="AP147" s="88"/>
      <c r="AQ147" s="88"/>
      <c r="AR147" s="88"/>
      <c r="AS147" s="89"/>
      <c r="AT147" s="88"/>
      <c r="AU147" s="88"/>
      <c r="AV147" s="88"/>
      <c r="AW147" s="89"/>
      <c r="AX147" s="88"/>
      <c r="AY147" s="88"/>
      <c r="AZ147" s="88"/>
      <c r="BA147" s="89"/>
    </row>
    <row r="148" spans="1:57" s="50" customFormat="1" ht="13.8" thickBot="1" x14ac:dyDescent="0.35">
      <c r="A148" s="86"/>
      <c r="B148" s="21"/>
      <c r="C148" s="90"/>
      <c r="D148" s="90"/>
      <c r="E148" s="90"/>
      <c r="F148" s="90"/>
      <c r="G148" s="90"/>
      <c r="H148" s="91"/>
      <c r="I148" s="90"/>
      <c r="J148" s="90"/>
      <c r="K148" s="90"/>
      <c r="L148" s="90"/>
      <c r="M148" s="91"/>
      <c r="N148" s="90"/>
      <c r="O148" s="90"/>
      <c r="P148" s="90"/>
      <c r="Q148" s="91"/>
      <c r="R148" s="90"/>
      <c r="S148" s="90"/>
      <c r="T148" s="90"/>
      <c r="U148" s="91"/>
      <c r="V148" s="90"/>
      <c r="W148" s="90"/>
      <c r="X148" s="90"/>
      <c r="Y148" s="91"/>
      <c r="Z148" s="90"/>
      <c r="AA148" s="90"/>
      <c r="AB148" s="90"/>
      <c r="AC148" s="91"/>
      <c r="AD148" s="90"/>
      <c r="AE148" s="90"/>
      <c r="AF148" s="90"/>
      <c r="AG148" s="91"/>
      <c r="AH148" s="90"/>
      <c r="AI148" s="90"/>
      <c r="AJ148" s="90"/>
      <c r="AK148" s="91"/>
      <c r="AL148" s="90"/>
      <c r="AM148" s="90"/>
      <c r="AN148" s="90"/>
      <c r="AO148" s="91"/>
      <c r="AP148" s="90"/>
      <c r="AQ148" s="90"/>
      <c r="AR148" s="90"/>
      <c r="AS148" s="91"/>
      <c r="AT148" s="90"/>
      <c r="AU148" s="90"/>
      <c r="AV148" s="90"/>
      <c r="AW148" s="91"/>
      <c r="AX148" s="90"/>
      <c r="AY148" s="90"/>
      <c r="AZ148" s="90"/>
      <c r="BA148" s="91"/>
    </row>
    <row r="149" spans="1:57" s="43" customFormat="1" ht="15" customHeight="1" thickBot="1" x14ac:dyDescent="0.35">
      <c r="A149" s="41"/>
      <c r="B149" s="42"/>
      <c r="C149" s="783" t="s">
        <v>209</v>
      </c>
      <c r="D149" s="784"/>
      <c r="E149" s="784"/>
      <c r="F149" s="784"/>
      <c r="G149" s="784"/>
      <c r="H149" s="789"/>
      <c r="I149" s="790" t="s">
        <v>738</v>
      </c>
      <c r="J149" s="791"/>
      <c r="K149" s="791"/>
      <c r="L149" s="791"/>
      <c r="M149" s="792"/>
      <c r="N149" s="783" t="s">
        <v>207</v>
      </c>
      <c r="O149" s="784"/>
      <c r="P149" s="785"/>
      <c r="Q149" s="19" t="s">
        <v>198</v>
      </c>
      <c r="R149" s="783" t="s">
        <v>207</v>
      </c>
      <c r="S149" s="784"/>
      <c r="T149" s="785"/>
      <c r="U149" s="19" t="s">
        <v>198</v>
      </c>
      <c r="V149" s="783" t="s">
        <v>206</v>
      </c>
      <c r="W149" s="784"/>
      <c r="X149" s="785"/>
      <c r="Y149" s="19" t="s">
        <v>198</v>
      </c>
      <c r="Z149" s="783" t="s">
        <v>205</v>
      </c>
      <c r="AA149" s="784"/>
      <c r="AB149" s="785"/>
      <c r="AC149" s="19" t="s">
        <v>198</v>
      </c>
      <c r="AD149" s="783" t="s">
        <v>204</v>
      </c>
      <c r="AE149" s="784"/>
      <c r="AF149" s="785"/>
      <c r="AG149" s="19" t="s">
        <v>198</v>
      </c>
      <c r="AH149" s="783" t="s">
        <v>203</v>
      </c>
      <c r="AI149" s="784"/>
      <c r="AJ149" s="785"/>
      <c r="AK149" s="19" t="s">
        <v>198</v>
      </c>
      <c r="AL149" s="783" t="s">
        <v>202</v>
      </c>
      <c r="AM149" s="784"/>
      <c r="AN149" s="785"/>
      <c r="AO149" s="19" t="s">
        <v>198</v>
      </c>
      <c r="AP149" s="783" t="s">
        <v>201</v>
      </c>
      <c r="AQ149" s="784"/>
      <c r="AR149" s="785"/>
      <c r="AS149" s="19" t="s">
        <v>198</v>
      </c>
      <c r="AT149" s="783" t="s">
        <v>200</v>
      </c>
      <c r="AU149" s="784"/>
      <c r="AV149" s="785"/>
      <c r="AW149" s="19" t="s">
        <v>198</v>
      </c>
      <c r="AX149" s="783" t="s">
        <v>199</v>
      </c>
      <c r="AY149" s="784"/>
      <c r="AZ149" s="785"/>
      <c r="BA149" s="411" t="s">
        <v>198</v>
      </c>
      <c r="BB149" s="793" t="s">
        <v>741</v>
      </c>
      <c r="BC149" s="794"/>
      <c r="BD149" s="794"/>
      <c r="BE149" s="795"/>
    </row>
    <row r="150" spans="1:57" s="43" customFormat="1" ht="66" x14ac:dyDescent="0.3">
      <c r="A150" s="18" t="s">
        <v>197</v>
      </c>
      <c r="B150" s="17" t="s">
        <v>196</v>
      </c>
      <c r="C150" s="45" t="s">
        <v>195</v>
      </c>
      <c r="D150" s="46" t="s">
        <v>194</v>
      </c>
      <c r="E150" s="46" t="s">
        <v>193</v>
      </c>
      <c r="F150" s="396" t="s">
        <v>732</v>
      </c>
      <c r="G150" s="396" t="s">
        <v>194</v>
      </c>
      <c r="H150" s="16" t="s">
        <v>462</v>
      </c>
      <c r="I150" s="45" t="s">
        <v>195</v>
      </c>
      <c r="J150" s="46" t="s">
        <v>193</v>
      </c>
      <c r="K150" s="46" t="s">
        <v>194</v>
      </c>
      <c r="L150" s="409" t="s">
        <v>194</v>
      </c>
      <c r="M150" s="20" t="s">
        <v>198</v>
      </c>
      <c r="N150" s="45" t="s">
        <v>195</v>
      </c>
      <c r="O150" s="46" t="s">
        <v>194</v>
      </c>
      <c r="P150" s="46" t="s">
        <v>193</v>
      </c>
      <c r="Q150" s="15"/>
      <c r="R150" s="45" t="s">
        <v>195</v>
      </c>
      <c r="S150" s="46" t="s">
        <v>194</v>
      </c>
      <c r="T150" s="46" t="s">
        <v>193</v>
      </c>
      <c r="U150" s="15"/>
      <c r="V150" s="45" t="s">
        <v>195</v>
      </c>
      <c r="W150" s="46" t="s">
        <v>194</v>
      </c>
      <c r="X150" s="46" t="s">
        <v>193</v>
      </c>
      <c r="Y150" s="15"/>
      <c r="Z150" s="45" t="s">
        <v>195</v>
      </c>
      <c r="AA150" s="46" t="s">
        <v>194</v>
      </c>
      <c r="AB150" s="46" t="s">
        <v>193</v>
      </c>
      <c r="AC150" s="15"/>
      <c r="AD150" s="45" t="s">
        <v>195</v>
      </c>
      <c r="AE150" s="46" t="s">
        <v>194</v>
      </c>
      <c r="AF150" s="46" t="s">
        <v>193</v>
      </c>
      <c r="AG150" s="15"/>
      <c r="AH150" s="45" t="s">
        <v>195</v>
      </c>
      <c r="AI150" s="46" t="s">
        <v>194</v>
      </c>
      <c r="AJ150" s="46" t="s">
        <v>193</v>
      </c>
      <c r="AK150" s="15"/>
      <c r="AL150" s="45" t="s">
        <v>195</v>
      </c>
      <c r="AM150" s="46" t="s">
        <v>194</v>
      </c>
      <c r="AN150" s="46" t="s">
        <v>193</v>
      </c>
      <c r="AO150" s="15"/>
      <c r="AP150" s="45" t="s">
        <v>195</v>
      </c>
      <c r="AQ150" s="46" t="s">
        <v>194</v>
      </c>
      <c r="AR150" s="46" t="s">
        <v>193</v>
      </c>
      <c r="AS150" s="15"/>
      <c r="AT150" s="45" t="s">
        <v>195</v>
      </c>
      <c r="AU150" s="46" t="s">
        <v>194</v>
      </c>
      <c r="AV150" s="46" t="s">
        <v>193</v>
      </c>
      <c r="AW150" s="15"/>
      <c r="AX150" s="45" t="s">
        <v>195</v>
      </c>
      <c r="AY150" s="46" t="s">
        <v>194</v>
      </c>
      <c r="AZ150" s="46" t="s">
        <v>193</v>
      </c>
      <c r="BA150" s="412"/>
      <c r="BB150" s="407" t="s">
        <v>195</v>
      </c>
      <c r="BC150" s="409" t="s">
        <v>732</v>
      </c>
      <c r="BD150" s="409" t="s">
        <v>194</v>
      </c>
      <c r="BE150" s="518" t="s">
        <v>740</v>
      </c>
    </row>
    <row r="151" spans="1:57" s="50" customFormat="1" ht="24.9" hidden="1" customHeight="1" x14ac:dyDescent="0.3">
      <c r="A151" s="10" t="s">
        <v>192</v>
      </c>
      <c r="B151" s="9" t="s">
        <v>191</v>
      </c>
      <c r="C151" s="92"/>
      <c r="D151" s="93"/>
      <c r="E151" s="93"/>
      <c r="F151" s="399"/>
      <c r="G151" s="399"/>
      <c r="H151" s="94">
        <f t="shared" ref="H151:H156" si="97">SUM(C151:E151)</f>
        <v>0</v>
      </c>
      <c r="I151" s="92"/>
      <c r="J151" s="415"/>
      <c r="K151" s="93"/>
      <c r="L151" s="93"/>
      <c r="M151" s="94">
        <f t="shared" ref="M151:M156" si="98">SUM(H151:L151)</f>
        <v>0</v>
      </c>
      <c r="N151" s="92"/>
      <c r="O151" s="93"/>
      <c r="P151" s="93"/>
      <c r="Q151" s="94">
        <f t="shared" ref="Q151:Q156" si="99">SUM(M151:P151)</f>
        <v>0</v>
      </c>
      <c r="R151" s="92"/>
      <c r="S151" s="93"/>
      <c r="T151" s="93"/>
      <c r="U151" s="94">
        <f t="shared" ref="U151:U156" si="100">SUM(Q151:T151)</f>
        <v>0</v>
      </c>
      <c r="V151" s="92"/>
      <c r="W151" s="93"/>
      <c r="X151" s="93"/>
      <c r="Y151" s="94">
        <f t="shared" ref="Y151:Y156" si="101">SUM(U151:X151)</f>
        <v>0</v>
      </c>
      <c r="Z151" s="92"/>
      <c r="AA151" s="93"/>
      <c r="AB151" s="93"/>
      <c r="AC151" s="94">
        <f t="shared" ref="AC151:AC156" si="102">SUM(Y151:AB151)</f>
        <v>0</v>
      </c>
      <c r="AD151" s="92"/>
      <c r="AE151" s="93"/>
      <c r="AF151" s="93"/>
      <c r="AG151" s="94">
        <f t="shared" ref="AG151:AG156" si="103">SUM(AC151:AF151)</f>
        <v>0</v>
      </c>
      <c r="AH151" s="92"/>
      <c r="AI151" s="93"/>
      <c r="AJ151" s="93"/>
      <c r="AK151" s="94">
        <f t="shared" ref="AK151:AK156" si="104">SUM(AG151:AJ151)</f>
        <v>0</v>
      </c>
      <c r="AL151" s="92"/>
      <c r="AM151" s="93"/>
      <c r="AN151" s="93"/>
      <c r="AO151" s="94">
        <f t="shared" ref="AO151:AO156" si="105">SUM(AK151:AN151)</f>
        <v>0</v>
      </c>
      <c r="AP151" s="92"/>
      <c r="AQ151" s="93"/>
      <c r="AR151" s="93"/>
      <c r="AS151" s="94">
        <f t="shared" ref="AS151:AS156" si="106">SUM(AO151:AR151)</f>
        <v>0</v>
      </c>
      <c r="AT151" s="92"/>
      <c r="AU151" s="93"/>
      <c r="AV151" s="93"/>
      <c r="AW151" s="94">
        <f t="shared" ref="AW151:AW156" si="107">SUM(AS151:AV151)</f>
        <v>0</v>
      </c>
      <c r="AX151" s="92"/>
      <c r="AY151" s="93"/>
      <c r="AZ151" s="93"/>
      <c r="BA151" s="413">
        <f t="shared" ref="BA151:BA156" si="108">SUM(AW151:AZ151)</f>
        <v>0</v>
      </c>
      <c r="BB151" s="616"/>
      <c r="BC151" s="410"/>
      <c r="BD151" s="410"/>
      <c r="BE151" s="391"/>
    </row>
    <row r="152" spans="1:57" s="50" customFormat="1" ht="24.9" hidden="1" customHeight="1" x14ac:dyDescent="0.3">
      <c r="A152" s="10" t="s">
        <v>190</v>
      </c>
      <c r="B152" s="9" t="s">
        <v>189</v>
      </c>
      <c r="C152" s="92"/>
      <c r="D152" s="93"/>
      <c r="E152" s="93"/>
      <c r="F152" s="399"/>
      <c r="G152" s="399"/>
      <c r="H152" s="94">
        <f t="shared" si="97"/>
        <v>0</v>
      </c>
      <c r="I152" s="92"/>
      <c r="J152" s="415"/>
      <c r="K152" s="93"/>
      <c r="L152" s="93"/>
      <c r="M152" s="94">
        <f t="shared" si="98"/>
        <v>0</v>
      </c>
      <c r="N152" s="92"/>
      <c r="O152" s="93"/>
      <c r="P152" s="93"/>
      <c r="Q152" s="94">
        <f t="shared" si="99"/>
        <v>0</v>
      </c>
      <c r="R152" s="92"/>
      <c r="S152" s="93"/>
      <c r="T152" s="93"/>
      <c r="U152" s="94">
        <f t="shared" si="100"/>
        <v>0</v>
      </c>
      <c r="V152" s="92"/>
      <c r="W152" s="93"/>
      <c r="X152" s="93"/>
      <c r="Y152" s="94">
        <f t="shared" si="101"/>
        <v>0</v>
      </c>
      <c r="Z152" s="92"/>
      <c r="AA152" s="93"/>
      <c r="AB152" s="93"/>
      <c r="AC152" s="94">
        <f t="shared" si="102"/>
        <v>0</v>
      </c>
      <c r="AD152" s="92"/>
      <c r="AE152" s="93"/>
      <c r="AF152" s="93"/>
      <c r="AG152" s="94">
        <f t="shared" si="103"/>
        <v>0</v>
      </c>
      <c r="AH152" s="92"/>
      <c r="AI152" s="93"/>
      <c r="AJ152" s="93"/>
      <c r="AK152" s="94">
        <f t="shared" si="104"/>
        <v>0</v>
      </c>
      <c r="AL152" s="92"/>
      <c r="AM152" s="93"/>
      <c r="AN152" s="93"/>
      <c r="AO152" s="94">
        <f t="shared" si="105"/>
        <v>0</v>
      </c>
      <c r="AP152" s="92"/>
      <c r="AQ152" s="93"/>
      <c r="AR152" s="93"/>
      <c r="AS152" s="94">
        <f t="shared" si="106"/>
        <v>0</v>
      </c>
      <c r="AT152" s="92"/>
      <c r="AU152" s="93"/>
      <c r="AV152" s="93"/>
      <c r="AW152" s="94">
        <f t="shared" si="107"/>
        <v>0</v>
      </c>
      <c r="AX152" s="92"/>
      <c r="AY152" s="93"/>
      <c r="AZ152" s="93"/>
      <c r="BA152" s="413">
        <f t="shared" si="108"/>
        <v>0</v>
      </c>
      <c r="BB152" s="616"/>
      <c r="BC152" s="410"/>
      <c r="BD152" s="410"/>
      <c r="BE152" s="391"/>
    </row>
    <row r="153" spans="1:57" s="50" customFormat="1" ht="24.9" hidden="1" customHeight="1" x14ac:dyDescent="0.3">
      <c r="A153" s="10" t="s">
        <v>188</v>
      </c>
      <c r="B153" s="9" t="s">
        <v>187</v>
      </c>
      <c r="C153" s="92"/>
      <c r="D153" s="93"/>
      <c r="E153" s="93"/>
      <c r="F153" s="399"/>
      <c r="G153" s="399"/>
      <c r="H153" s="94">
        <f t="shared" si="97"/>
        <v>0</v>
      </c>
      <c r="I153" s="92"/>
      <c r="J153" s="415"/>
      <c r="K153" s="93"/>
      <c r="L153" s="93"/>
      <c r="M153" s="94">
        <f t="shared" si="98"/>
        <v>0</v>
      </c>
      <c r="N153" s="92"/>
      <c r="O153" s="93"/>
      <c r="P153" s="93"/>
      <c r="Q153" s="94">
        <f t="shared" si="99"/>
        <v>0</v>
      </c>
      <c r="R153" s="92"/>
      <c r="S153" s="93"/>
      <c r="T153" s="93"/>
      <c r="U153" s="94">
        <f t="shared" si="100"/>
        <v>0</v>
      </c>
      <c r="V153" s="92"/>
      <c r="W153" s="93"/>
      <c r="X153" s="93"/>
      <c r="Y153" s="94">
        <f t="shared" si="101"/>
        <v>0</v>
      </c>
      <c r="Z153" s="92"/>
      <c r="AA153" s="93"/>
      <c r="AB153" s="93"/>
      <c r="AC153" s="94">
        <f t="shared" si="102"/>
        <v>0</v>
      </c>
      <c r="AD153" s="92"/>
      <c r="AE153" s="93"/>
      <c r="AF153" s="93"/>
      <c r="AG153" s="94">
        <f t="shared" si="103"/>
        <v>0</v>
      </c>
      <c r="AH153" s="92"/>
      <c r="AI153" s="93"/>
      <c r="AJ153" s="93"/>
      <c r="AK153" s="94">
        <f t="shared" si="104"/>
        <v>0</v>
      </c>
      <c r="AL153" s="92"/>
      <c r="AM153" s="93"/>
      <c r="AN153" s="93"/>
      <c r="AO153" s="94">
        <f t="shared" si="105"/>
        <v>0</v>
      </c>
      <c r="AP153" s="92"/>
      <c r="AQ153" s="93"/>
      <c r="AR153" s="93"/>
      <c r="AS153" s="94">
        <f t="shared" si="106"/>
        <v>0</v>
      </c>
      <c r="AT153" s="92"/>
      <c r="AU153" s="93"/>
      <c r="AV153" s="93"/>
      <c r="AW153" s="94">
        <f t="shared" si="107"/>
        <v>0</v>
      </c>
      <c r="AX153" s="92"/>
      <c r="AY153" s="93"/>
      <c r="AZ153" s="93"/>
      <c r="BA153" s="413">
        <f t="shared" si="108"/>
        <v>0</v>
      </c>
      <c r="BB153" s="616"/>
      <c r="BC153" s="410"/>
      <c r="BD153" s="410"/>
      <c r="BE153" s="391"/>
    </row>
    <row r="154" spans="1:57" s="50" customFormat="1" ht="24.9" hidden="1" customHeight="1" x14ac:dyDescent="0.3">
      <c r="A154" s="10" t="s">
        <v>186</v>
      </c>
      <c r="B154" s="9" t="s">
        <v>185</v>
      </c>
      <c r="C154" s="92"/>
      <c r="D154" s="93"/>
      <c r="E154" s="93"/>
      <c r="F154" s="399"/>
      <c r="G154" s="399"/>
      <c r="H154" s="94">
        <f t="shared" si="97"/>
        <v>0</v>
      </c>
      <c r="I154" s="92"/>
      <c r="J154" s="415"/>
      <c r="K154" s="93"/>
      <c r="L154" s="93"/>
      <c r="M154" s="94">
        <f t="shared" si="98"/>
        <v>0</v>
      </c>
      <c r="N154" s="92"/>
      <c r="O154" s="93"/>
      <c r="P154" s="93"/>
      <c r="Q154" s="94">
        <f t="shared" si="99"/>
        <v>0</v>
      </c>
      <c r="R154" s="92"/>
      <c r="S154" s="93"/>
      <c r="T154" s="93"/>
      <c r="U154" s="94">
        <f t="shared" si="100"/>
        <v>0</v>
      </c>
      <c r="V154" s="92"/>
      <c r="W154" s="93"/>
      <c r="X154" s="93"/>
      <c r="Y154" s="94">
        <f t="shared" si="101"/>
        <v>0</v>
      </c>
      <c r="Z154" s="92"/>
      <c r="AA154" s="93"/>
      <c r="AB154" s="93"/>
      <c r="AC154" s="94">
        <f t="shared" si="102"/>
        <v>0</v>
      </c>
      <c r="AD154" s="92"/>
      <c r="AE154" s="93"/>
      <c r="AF154" s="93"/>
      <c r="AG154" s="94">
        <f t="shared" si="103"/>
        <v>0</v>
      </c>
      <c r="AH154" s="92"/>
      <c r="AI154" s="93"/>
      <c r="AJ154" s="93"/>
      <c r="AK154" s="94">
        <f t="shared" si="104"/>
        <v>0</v>
      </c>
      <c r="AL154" s="92"/>
      <c r="AM154" s="93"/>
      <c r="AN154" s="93"/>
      <c r="AO154" s="94">
        <f t="shared" si="105"/>
        <v>0</v>
      </c>
      <c r="AP154" s="92"/>
      <c r="AQ154" s="93"/>
      <c r="AR154" s="93"/>
      <c r="AS154" s="94">
        <f t="shared" si="106"/>
        <v>0</v>
      </c>
      <c r="AT154" s="92"/>
      <c r="AU154" s="93"/>
      <c r="AV154" s="93"/>
      <c r="AW154" s="94">
        <f t="shared" si="107"/>
        <v>0</v>
      </c>
      <c r="AX154" s="92"/>
      <c r="AY154" s="93"/>
      <c r="AZ154" s="93"/>
      <c r="BA154" s="413">
        <f t="shared" si="108"/>
        <v>0</v>
      </c>
      <c r="BB154" s="616"/>
      <c r="BC154" s="410"/>
      <c r="BD154" s="410"/>
      <c r="BE154" s="391"/>
    </row>
    <row r="155" spans="1:57" s="50" customFormat="1" ht="24.9" hidden="1" customHeight="1" x14ac:dyDescent="0.3">
      <c r="A155" s="10" t="s">
        <v>184</v>
      </c>
      <c r="B155" s="9" t="s">
        <v>183</v>
      </c>
      <c r="C155" s="92"/>
      <c r="D155" s="93"/>
      <c r="E155" s="93"/>
      <c r="F155" s="399"/>
      <c r="G155" s="399"/>
      <c r="H155" s="94">
        <f t="shared" si="97"/>
        <v>0</v>
      </c>
      <c r="I155" s="92"/>
      <c r="J155" s="415"/>
      <c r="K155" s="93"/>
      <c r="L155" s="93"/>
      <c r="M155" s="94">
        <f t="shared" si="98"/>
        <v>0</v>
      </c>
      <c r="N155" s="92"/>
      <c r="O155" s="93"/>
      <c r="P155" s="93"/>
      <c r="Q155" s="94">
        <f t="shared" si="99"/>
        <v>0</v>
      </c>
      <c r="R155" s="92"/>
      <c r="S155" s="93"/>
      <c r="T155" s="93"/>
      <c r="U155" s="94">
        <f t="shared" si="100"/>
        <v>0</v>
      </c>
      <c r="V155" s="92"/>
      <c r="W155" s="93"/>
      <c r="X155" s="93"/>
      <c r="Y155" s="94">
        <f t="shared" si="101"/>
        <v>0</v>
      </c>
      <c r="Z155" s="92"/>
      <c r="AA155" s="93"/>
      <c r="AB155" s="93"/>
      <c r="AC155" s="94">
        <f t="shared" si="102"/>
        <v>0</v>
      </c>
      <c r="AD155" s="92"/>
      <c r="AE155" s="93"/>
      <c r="AF155" s="93"/>
      <c r="AG155" s="94">
        <f t="shared" si="103"/>
        <v>0</v>
      </c>
      <c r="AH155" s="92"/>
      <c r="AI155" s="93"/>
      <c r="AJ155" s="93"/>
      <c r="AK155" s="94">
        <f t="shared" si="104"/>
        <v>0</v>
      </c>
      <c r="AL155" s="92"/>
      <c r="AM155" s="93"/>
      <c r="AN155" s="93"/>
      <c r="AO155" s="94">
        <f t="shared" si="105"/>
        <v>0</v>
      </c>
      <c r="AP155" s="92"/>
      <c r="AQ155" s="93"/>
      <c r="AR155" s="93"/>
      <c r="AS155" s="94">
        <f t="shared" si="106"/>
        <v>0</v>
      </c>
      <c r="AT155" s="92"/>
      <c r="AU155" s="93"/>
      <c r="AV155" s="93"/>
      <c r="AW155" s="94">
        <f t="shared" si="107"/>
        <v>0</v>
      </c>
      <c r="AX155" s="92"/>
      <c r="AY155" s="93"/>
      <c r="AZ155" s="93"/>
      <c r="BA155" s="413">
        <f t="shared" si="108"/>
        <v>0</v>
      </c>
      <c r="BB155" s="616"/>
      <c r="BC155" s="410"/>
      <c r="BD155" s="410"/>
      <c r="BE155" s="391"/>
    </row>
    <row r="156" spans="1:57" s="50" customFormat="1" ht="24.9" hidden="1" customHeight="1" x14ac:dyDescent="0.3">
      <c r="A156" s="10" t="s">
        <v>182</v>
      </c>
      <c r="B156" s="9" t="s">
        <v>181</v>
      </c>
      <c r="C156" s="92"/>
      <c r="D156" s="93"/>
      <c r="E156" s="93"/>
      <c r="F156" s="399"/>
      <c r="G156" s="399"/>
      <c r="H156" s="94">
        <f t="shared" si="97"/>
        <v>0</v>
      </c>
      <c r="I156" s="92"/>
      <c r="J156" s="415"/>
      <c r="K156" s="93"/>
      <c r="L156" s="93"/>
      <c r="M156" s="94">
        <f t="shared" si="98"/>
        <v>0</v>
      </c>
      <c r="N156" s="92"/>
      <c r="O156" s="93"/>
      <c r="P156" s="93"/>
      <c r="Q156" s="94">
        <f t="shared" si="99"/>
        <v>0</v>
      </c>
      <c r="R156" s="92"/>
      <c r="S156" s="93"/>
      <c r="T156" s="93"/>
      <c r="U156" s="94">
        <f t="shared" si="100"/>
        <v>0</v>
      </c>
      <c r="V156" s="92"/>
      <c r="W156" s="93"/>
      <c r="X156" s="93"/>
      <c r="Y156" s="94">
        <f t="shared" si="101"/>
        <v>0</v>
      </c>
      <c r="Z156" s="92"/>
      <c r="AA156" s="93"/>
      <c r="AB156" s="93"/>
      <c r="AC156" s="94">
        <f t="shared" si="102"/>
        <v>0</v>
      </c>
      <c r="AD156" s="92"/>
      <c r="AE156" s="93"/>
      <c r="AF156" s="93"/>
      <c r="AG156" s="94">
        <f t="shared" si="103"/>
        <v>0</v>
      </c>
      <c r="AH156" s="92"/>
      <c r="AI156" s="93"/>
      <c r="AJ156" s="93"/>
      <c r="AK156" s="94">
        <f t="shared" si="104"/>
        <v>0</v>
      </c>
      <c r="AL156" s="92"/>
      <c r="AM156" s="93"/>
      <c r="AN156" s="93"/>
      <c r="AO156" s="94">
        <f t="shared" si="105"/>
        <v>0</v>
      </c>
      <c r="AP156" s="92"/>
      <c r="AQ156" s="93"/>
      <c r="AR156" s="93"/>
      <c r="AS156" s="94">
        <f t="shared" si="106"/>
        <v>0</v>
      </c>
      <c r="AT156" s="92"/>
      <c r="AU156" s="93"/>
      <c r="AV156" s="93"/>
      <c r="AW156" s="94">
        <f t="shared" si="107"/>
        <v>0</v>
      </c>
      <c r="AX156" s="92"/>
      <c r="AY156" s="93"/>
      <c r="AZ156" s="93"/>
      <c r="BA156" s="413">
        <f t="shared" si="108"/>
        <v>0</v>
      </c>
      <c r="BB156" s="616"/>
      <c r="BC156" s="410"/>
      <c r="BD156" s="410"/>
      <c r="BE156" s="391"/>
    </row>
    <row r="157" spans="1:57" s="55" customFormat="1" ht="24.9" hidden="1" customHeight="1" x14ac:dyDescent="0.3">
      <c r="A157" s="8" t="s">
        <v>180</v>
      </c>
      <c r="B157" s="7" t="s">
        <v>179</v>
      </c>
      <c r="C157" s="95">
        <f>SUM(C151:C156)</f>
        <v>0</v>
      </c>
      <c r="D157" s="96">
        <f>SUM(D151:D156)</f>
        <v>0</v>
      </c>
      <c r="E157" s="96">
        <f>SUM(E151:E156)</f>
        <v>0</v>
      </c>
      <c r="F157" s="400"/>
      <c r="G157" s="400"/>
      <c r="H157" s="97">
        <f>IF((SUM(C157:E157))=SUM(H151:H156),SUM(H151:H156),"HIBA!")</f>
        <v>0</v>
      </c>
      <c r="I157" s="95">
        <f>SUM(I151:I156)</f>
        <v>0</v>
      </c>
      <c r="J157" s="617"/>
      <c r="K157" s="96">
        <f>SUM(K151:K156)</f>
        <v>0</v>
      </c>
      <c r="L157" s="96">
        <f>SUM(L151:L156)</f>
        <v>0</v>
      </c>
      <c r="M157" s="97">
        <f>IF((SUM(H157:L157))=SUM(M151:M156),SUM(M151:M156),"HIBA!")</f>
        <v>0</v>
      </c>
      <c r="N157" s="95">
        <f>SUM(N151:N156)</f>
        <v>0</v>
      </c>
      <c r="O157" s="96">
        <f>SUM(O151:O156)</f>
        <v>0</v>
      </c>
      <c r="P157" s="96">
        <f>SUM(P151:P156)</f>
        <v>0</v>
      </c>
      <c r="Q157" s="97">
        <f>IF((SUM(M157:P157))=SUM(Q151:Q156),SUM(Q151:Q156),"HIBA!")</f>
        <v>0</v>
      </c>
      <c r="R157" s="95">
        <f>SUM(R151:R156)</f>
        <v>0</v>
      </c>
      <c r="S157" s="96">
        <f>SUM(S151:S156)</f>
        <v>0</v>
      </c>
      <c r="T157" s="96">
        <f>SUM(T151:T156)</f>
        <v>0</v>
      </c>
      <c r="U157" s="97">
        <f>IF((SUM(Q157:T157))=SUM(U151:U156),SUM(U151:U156),"HIBA!")</f>
        <v>0</v>
      </c>
      <c r="V157" s="95">
        <f>SUM(V151:V156)</f>
        <v>0</v>
      </c>
      <c r="W157" s="96">
        <f>SUM(W151:W156)</f>
        <v>0</v>
      </c>
      <c r="X157" s="96">
        <f>SUM(X151:X156)</f>
        <v>0</v>
      </c>
      <c r="Y157" s="97">
        <f>IF((SUM(U157:X157))=SUM(Y151:Y156),SUM(Y151:Y156),"HIBA!")</f>
        <v>0</v>
      </c>
      <c r="Z157" s="95">
        <f>SUM(Z151:Z156)</f>
        <v>0</v>
      </c>
      <c r="AA157" s="96">
        <f>SUM(AA151:AA156)</f>
        <v>0</v>
      </c>
      <c r="AB157" s="96">
        <f>SUM(AB151:AB156)</f>
        <v>0</v>
      </c>
      <c r="AC157" s="97">
        <f>IF((SUM(Y157:AB157))=SUM(AC151:AC156),SUM(AC151:AC156),"HIBA!")</f>
        <v>0</v>
      </c>
      <c r="AD157" s="95">
        <f>SUM(AD151:AD156)</f>
        <v>0</v>
      </c>
      <c r="AE157" s="96">
        <f>SUM(AE151:AE156)</f>
        <v>0</v>
      </c>
      <c r="AF157" s="96">
        <f>SUM(AF151:AF156)</f>
        <v>0</v>
      </c>
      <c r="AG157" s="97">
        <f>IF((SUM(AC157:AF157))=SUM(AG151:AG156),SUM(AG151:AG156),"HIBA!")</f>
        <v>0</v>
      </c>
      <c r="AH157" s="95">
        <f>SUM(AH151:AH156)</f>
        <v>0</v>
      </c>
      <c r="AI157" s="96">
        <f>SUM(AI151:AI156)</f>
        <v>0</v>
      </c>
      <c r="AJ157" s="96">
        <f>SUM(AJ151:AJ156)</f>
        <v>0</v>
      </c>
      <c r="AK157" s="97">
        <f>IF((SUM(AG157:AJ157))=SUM(AK151:AK156),SUM(AK151:AK156),"HIBA!")</f>
        <v>0</v>
      </c>
      <c r="AL157" s="95">
        <f>SUM(AL151:AL156)</f>
        <v>0</v>
      </c>
      <c r="AM157" s="96">
        <f>SUM(AM151:AM156)</f>
        <v>0</v>
      </c>
      <c r="AN157" s="96">
        <f>SUM(AN151:AN156)</f>
        <v>0</v>
      </c>
      <c r="AO157" s="97">
        <f>IF((SUM(AK157:AN157))=SUM(AO151:AO156),SUM(AO151:AO156),"HIBA!")</f>
        <v>0</v>
      </c>
      <c r="AP157" s="95">
        <f>SUM(AP151:AP156)</f>
        <v>0</v>
      </c>
      <c r="AQ157" s="96">
        <f>SUM(AQ151:AQ156)</f>
        <v>0</v>
      </c>
      <c r="AR157" s="96">
        <f>SUM(AR151:AR156)</f>
        <v>0</v>
      </c>
      <c r="AS157" s="97">
        <f>IF((SUM(AO157:AR157))=SUM(AS151:AS156),SUM(AS151:AS156),"HIBA!")</f>
        <v>0</v>
      </c>
      <c r="AT157" s="95">
        <f>SUM(AT151:AT156)</f>
        <v>0</v>
      </c>
      <c r="AU157" s="96">
        <f>SUM(AU151:AU156)</f>
        <v>0</v>
      </c>
      <c r="AV157" s="96">
        <f>SUM(AV151:AV156)</f>
        <v>0</v>
      </c>
      <c r="AW157" s="97">
        <f>IF((SUM(AS157:AV157))=SUM(AW151:AW156),SUM(AW151:AW156),"HIBA!")</f>
        <v>0</v>
      </c>
      <c r="AX157" s="95">
        <f>SUM(AX151:AX156)</f>
        <v>0</v>
      </c>
      <c r="AY157" s="96">
        <f>SUM(AY151:AY156)</f>
        <v>0</v>
      </c>
      <c r="AZ157" s="96">
        <f>SUM(AZ151:AZ156)</f>
        <v>0</v>
      </c>
      <c r="BA157" s="400">
        <f>IF((SUM(AW157:AZ157))=SUM(BA151:BA156),SUM(BA151:BA156),"HIBA!")</f>
        <v>0</v>
      </c>
      <c r="BB157" s="618"/>
      <c r="BC157" s="619"/>
      <c r="BD157" s="619"/>
      <c r="BE157" s="392"/>
    </row>
    <row r="158" spans="1:57" s="69" customFormat="1" ht="24.9" hidden="1" customHeight="1" x14ac:dyDescent="0.3">
      <c r="A158" s="14" t="s">
        <v>178</v>
      </c>
      <c r="B158" s="5" t="s">
        <v>177</v>
      </c>
      <c r="C158" s="92"/>
      <c r="D158" s="93"/>
      <c r="E158" s="93"/>
      <c r="F158" s="399"/>
      <c r="G158" s="399"/>
      <c r="H158" s="98">
        <f>SUM(C158:E158)</f>
        <v>0</v>
      </c>
      <c r="I158" s="92"/>
      <c r="J158" s="415"/>
      <c r="K158" s="93"/>
      <c r="L158" s="93"/>
      <c r="M158" s="98">
        <f>SUM(H158:L158)</f>
        <v>0</v>
      </c>
      <c r="N158" s="92"/>
      <c r="O158" s="93"/>
      <c r="P158" s="93"/>
      <c r="Q158" s="98">
        <f>SUM(M158:P158)</f>
        <v>0</v>
      </c>
      <c r="R158" s="92"/>
      <c r="S158" s="93"/>
      <c r="T158" s="93"/>
      <c r="U158" s="98">
        <f>SUM(Q158:T158)</f>
        <v>0</v>
      </c>
      <c r="V158" s="92"/>
      <c r="W158" s="93"/>
      <c r="X158" s="93"/>
      <c r="Y158" s="98">
        <f>SUM(U158:X158)</f>
        <v>0</v>
      </c>
      <c r="Z158" s="92"/>
      <c r="AA158" s="93"/>
      <c r="AB158" s="93"/>
      <c r="AC158" s="98">
        <f>SUM(Y158:AB158)</f>
        <v>0</v>
      </c>
      <c r="AD158" s="92"/>
      <c r="AE158" s="93"/>
      <c r="AF158" s="93"/>
      <c r="AG158" s="98">
        <f>SUM(AC158:AF158)</f>
        <v>0</v>
      </c>
      <c r="AH158" s="92"/>
      <c r="AI158" s="93"/>
      <c r="AJ158" s="93"/>
      <c r="AK158" s="98">
        <f>SUM(AG158:AJ158)</f>
        <v>0</v>
      </c>
      <c r="AL158" s="92"/>
      <c r="AM158" s="93"/>
      <c r="AN158" s="93"/>
      <c r="AO158" s="98">
        <f>SUM(AK158:AN158)</f>
        <v>0</v>
      </c>
      <c r="AP158" s="92"/>
      <c r="AQ158" s="93"/>
      <c r="AR158" s="93"/>
      <c r="AS158" s="98">
        <f>SUM(AO158:AR158)</f>
        <v>0</v>
      </c>
      <c r="AT158" s="92"/>
      <c r="AU158" s="93"/>
      <c r="AV158" s="93"/>
      <c r="AW158" s="98">
        <f>SUM(AS158:AV158)</f>
        <v>0</v>
      </c>
      <c r="AX158" s="92"/>
      <c r="AY158" s="93"/>
      <c r="AZ158" s="93"/>
      <c r="BA158" s="414">
        <f>SUM(AW158:AZ158)</f>
        <v>0</v>
      </c>
      <c r="BB158" s="620"/>
      <c r="BC158" s="621"/>
      <c r="BD158" s="621"/>
      <c r="BE158" s="394"/>
    </row>
    <row r="159" spans="1:57" s="69" customFormat="1" ht="24.9" hidden="1" customHeight="1" x14ac:dyDescent="0.3">
      <c r="A159" s="14" t="s">
        <v>176</v>
      </c>
      <c r="B159" s="5" t="s">
        <v>175</v>
      </c>
      <c r="C159" s="92"/>
      <c r="D159" s="93"/>
      <c r="E159" s="93"/>
      <c r="F159" s="399"/>
      <c r="G159" s="399"/>
      <c r="H159" s="98">
        <f>SUM(C159:E159)</f>
        <v>0</v>
      </c>
      <c r="I159" s="92"/>
      <c r="J159" s="415"/>
      <c r="K159" s="93"/>
      <c r="L159" s="93"/>
      <c r="M159" s="98">
        <f>SUM(H159:L159)</f>
        <v>0</v>
      </c>
      <c r="N159" s="92"/>
      <c r="O159" s="93"/>
      <c r="P159" s="93"/>
      <c r="Q159" s="98">
        <f>SUM(M159:P159)</f>
        <v>0</v>
      </c>
      <c r="R159" s="92"/>
      <c r="S159" s="93"/>
      <c r="T159" s="93"/>
      <c r="U159" s="98">
        <f>SUM(Q159:T159)</f>
        <v>0</v>
      </c>
      <c r="V159" s="92"/>
      <c r="W159" s="93"/>
      <c r="X159" s="93"/>
      <c r="Y159" s="98">
        <f>SUM(U159:X159)</f>
        <v>0</v>
      </c>
      <c r="Z159" s="92"/>
      <c r="AA159" s="93"/>
      <c r="AB159" s="93"/>
      <c r="AC159" s="98">
        <f>SUM(Y159:AB159)</f>
        <v>0</v>
      </c>
      <c r="AD159" s="92"/>
      <c r="AE159" s="93"/>
      <c r="AF159" s="93"/>
      <c r="AG159" s="98">
        <f>SUM(AC159:AF159)</f>
        <v>0</v>
      </c>
      <c r="AH159" s="92"/>
      <c r="AI159" s="93"/>
      <c r="AJ159" s="93"/>
      <c r="AK159" s="98">
        <f>SUM(AG159:AJ159)</f>
        <v>0</v>
      </c>
      <c r="AL159" s="92"/>
      <c r="AM159" s="93"/>
      <c r="AN159" s="93"/>
      <c r="AO159" s="98">
        <f>SUM(AK159:AN159)</f>
        <v>0</v>
      </c>
      <c r="AP159" s="92"/>
      <c r="AQ159" s="93"/>
      <c r="AR159" s="93"/>
      <c r="AS159" s="98">
        <f>SUM(AO159:AR159)</f>
        <v>0</v>
      </c>
      <c r="AT159" s="92"/>
      <c r="AU159" s="93"/>
      <c r="AV159" s="93"/>
      <c r="AW159" s="98">
        <f>SUM(AS159:AV159)</f>
        <v>0</v>
      </c>
      <c r="AX159" s="92"/>
      <c r="AY159" s="93"/>
      <c r="AZ159" s="93"/>
      <c r="BA159" s="414">
        <f>SUM(AW159:AZ159)</f>
        <v>0</v>
      </c>
      <c r="BB159" s="620"/>
      <c r="BC159" s="621"/>
      <c r="BD159" s="621"/>
      <c r="BE159" s="394"/>
    </row>
    <row r="160" spans="1:57" s="69" customFormat="1" ht="24.9" hidden="1" customHeight="1" x14ac:dyDescent="0.3">
      <c r="A160" s="14" t="s">
        <v>174</v>
      </c>
      <c r="B160" s="5" t="s">
        <v>173</v>
      </c>
      <c r="C160" s="92"/>
      <c r="D160" s="93"/>
      <c r="E160" s="93"/>
      <c r="F160" s="399"/>
      <c r="G160" s="399"/>
      <c r="H160" s="98">
        <f>SUM(C160:E160)</f>
        <v>0</v>
      </c>
      <c r="I160" s="92"/>
      <c r="J160" s="415"/>
      <c r="K160" s="93"/>
      <c r="L160" s="93"/>
      <c r="M160" s="98">
        <f>SUM(H160:L160)</f>
        <v>0</v>
      </c>
      <c r="N160" s="92"/>
      <c r="O160" s="93"/>
      <c r="P160" s="93"/>
      <c r="Q160" s="98">
        <f>SUM(M160:P160)</f>
        <v>0</v>
      </c>
      <c r="R160" s="92"/>
      <c r="S160" s="93"/>
      <c r="T160" s="93"/>
      <c r="U160" s="98">
        <f>SUM(Q160:T160)</f>
        <v>0</v>
      </c>
      <c r="V160" s="92"/>
      <c r="W160" s="93"/>
      <c r="X160" s="93"/>
      <c r="Y160" s="98">
        <f>SUM(U160:X160)</f>
        <v>0</v>
      </c>
      <c r="Z160" s="92"/>
      <c r="AA160" s="93"/>
      <c r="AB160" s="93"/>
      <c r="AC160" s="98">
        <f>SUM(Y160:AB160)</f>
        <v>0</v>
      </c>
      <c r="AD160" s="92"/>
      <c r="AE160" s="93"/>
      <c r="AF160" s="93"/>
      <c r="AG160" s="98">
        <f>SUM(AC160:AF160)</f>
        <v>0</v>
      </c>
      <c r="AH160" s="92"/>
      <c r="AI160" s="93"/>
      <c r="AJ160" s="93"/>
      <c r="AK160" s="98">
        <f>SUM(AG160:AJ160)</f>
        <v>0</v>
      </c>
      <c r="AL160" s="92"/>
      <c r="AM160" s="93"/>
      <c r="AN160" s="93"/>
      <c r="AO160" s="98">
        <f>SUM(AK160:AN160)</f>
        <v>0</v>
      </c>
      <c r="AP160" s="92"/>
      <c r="AQ160" s="93"/>
      <c r="AR160" s="93"/>
      <c r="AS160" s="98">
        <f>SUM(AO160:AR160)</f>
        <v>0</v>
      </c>
      <c r="AT160" s="92"/>
      <c r="AU160" s="93"/>
      <c r="AV160" s="93"/>
      <c r="AW160" s="98">
        <f>SUM(AS160:AV160)</f>
        <v>0</v>
      </c>
      <c r="AX160" s="92"/>
      <c r="AY160" s="93"/>
      <c r="AZ160" s="93"/>
      <c r="BA160" s="414">
        <f>SUM(AW160:AZ160)</f>
        <v>0</v>
      </c>
      <c r="BB160" s="620"/>
      <c r="BC160" s="621"/>
      <c r="BD160" s="621"/>
      <c r="BE160" s="394"/>
    </row>
    <row r="161" spans="1:57" s="69" customFormat="1" ht="24.9" hidden="1" customHeight="1" x14ac:dyDescent="0.3">
      <c r="A161" s="14" t="s">
        <v>172</v>
      </c>
      <c r="B161" s="5" t="s">
        <v>171</v>
      </c>
      <c r="C161" s="92"/>
      <c r="D161" s="93"/>
      <c r="E161" s="93"/>
      <c r="F161" s="399"/>
      <c r="G161" s="399"/>
      <c r="H161" s="98">
        <f>SUM(C161:E161)</f>
        <v>0</v>
      </c>
      <c r="I161" s="92"/>
      <c r="J161" s="415"/>
      <c r="K161" s="93"/>
      <c r="L161" s="93"/>
      <c r="M161" s="98">
        <f>SUM(H161:L161)</f>
        <v>0</v>
      </c>
      <c r="N161" s="92"/>
      <c r="O161" s="93"/>
      <c r="P161" s="93"/>
      <c r="Q161" s="98">
        <f>SUM(M161:P161)</f>
        <v>0</v>
      </c>
      <c r="R161" s="92"/>
      <c r="S161" s="93"/>
      <c r="T161" s="93"/>
      <c r="U161" s="98">
        <f>SUM(Q161:T161)</f>
        <v>0</v>
      </c>
      <c r="V161" s="92"/>
      <c r="W161" s="93"/>
      <c r="X161" s="93"/>
      <c r="Y161" s="98">
        <f>SUM(U161:X161)</f>
        <v>0</v>
      </c>
      <c r="Z161" s="92"/>
      <c r="AA161" s="93"/>
      <c r="AB161" s="93"/>
      <c r="AC161" s="98">
        <f>SUM(Y161:AB161)</f>
        <v>0</v>
      </c>
      <c r="AD161" s="92"/>
      <c r="AE161" s="93"/>
      <c r="AF161" s="93"/>
      <c r="AG161" s="98">
        <f>SUM(AC161:AF161)</f>
        <v>0</v>
      </c>
      <c r="AH161" s="92"/>
      <c r="AI161" s="93"/>
      <c r="AJ161" s="93"/>
      <c r="AK161" s="98">
        <f>SUM(AG161:AJ161)</f>
        <v>0</v>
      </c>
      <c r="AL161" s="92"/>
      <c r="AM161" s="93"/>
      <c r="AN161" s="93"/>
      <c r="AO161" s="98">
        <f>SUM(AK161:AN161)</f>
        <v>0</v>
      </c>
      <c r="AP161" s="92"/>
      <c r="AQ161" s="93"/>
      <c r="AR161" s="93"/>
      <c r="AS161" s="98">
        <f>SUM(AO161:AR161)</f>
        <v>0</v>
      </c>
      <c r="AT161" s="92"/>
      <c r="AU161" s="93"/>
      <c r="AV161" s="93"/>
      <c r="AW161" s="98">
        <f>SUM(AS161:AV161)</f>
        <v>0</v>
      </c>
      <c r="AX161" s="92"/>
      <c r="AY161" s="93"/>
      <c r="AZ161" s="93"/>
      <c r="BA161" s="414">
        <f>SUM(AW161:AZ161)</f>
        <v>0</v>
      </c>
      <c r="BB161" s="620"/>
      <c r="BC161" s="621"/>
      <c r="BD161" s="621"/>
      <c r="BE161" s="394"/>
    </row>
    <row r="162" spans="1:57" s="69" customFormat="1" ht="24.9" hidden="1" customHeight="1" x14ac:dyDescent="0.3">
      <c r="A162" s="14" t="s">
        <v>170</v>
      </c>
      <c r="B162" s="5" t="s">
        <v>169</v>
      </c>
      <c r="C162" s="99"/>
      <c r="D162" s="100"/>
      <c r="E162" s="100"/>
      <c r="F162" s="622"/>
      <c r="G162" s="622"/>
      <c r="H162" s="98">
        <f>SUM(C162:E162)</f>
        <v>0</v>
      </c>
      <c r="I162" s="99"/>
      <c r="J162" s="623"/>
      <c r="K162" s="100"/>
      <c r="L162" s="100"/>
      <c r="M162" s="98">
        <f>SUM(H162:L162)</f>
        <v>0</v>
      </c>
      <c r="N162" s="99"/>
      <c r="O162" s="100"/>
      <c r="P162" s="100"/>
      <c r="Q162" s="98">
        <f>SUM(M162:P162)</f>
        <v>0</v>
      </c>
      <c r="R162" s="99"/>
      <c r="S162" s="100"/>
      <c r="T162" s="100"/>
      <c r="U162" s="98">
        <f>SUM(Q162:T162)</f>
        <v>0</v>
      </c>
      <c r="V162" s="99"/>
      <c r="W162" s="100"/>
      <c r="X162" s="100"/>
      <c r="Y162" s="98">
        <f>SUM(U162:X162)</f>
        <v>0</v>
      </c>
      <c r="Z162" s="99"/>
      <c r="AA162" s="100"/>
      <c r="AB162" s="100"/>
      <c r="AC162" s="98">
        <f>SUM(Y162:AB162)</f>
        <v>0</v>
      </c>
      <c r="AD162" s="99"/>
      <c r="AE162" s="100"/>
      <c r="AF162" s="100"/>
      <c r="AG162" s="98">
        <f>SUM(AC162:AF162)</f>
        <v>0</v>
      </c>
      <c r="AH162" s="99"/>
      <c r="AI162" s="100"/>
      <c r="AJ162" s="100"/>
      <c r="AK162" s="98">
        <f>SUM(AG162:AJ162)</f>
        <v>0</v>
      </c>
      <c r="AL162" s="99"/>
      <c r="AM162" s="100"/>
      <c r="AN162" s="100"/>
      <c r="AO162" s="98">
        <f>SUM(AK162:AN162)</f>
        <v>0</v>
      </c>
      <c r="AP162" s="99"/>
      <c r="AQ162" s="100"/>
      <c r="AR162" s="100"/>
      <c r="AS162" s="98">
        <f>SUM(AO162:AR162)</f>
        <v>0</v>
      </c>
      <c r="AT162" s="99"/>
      <c r="AU162" s="100"/>
      <c r="AV162" s="100"/>
      <c r="AW162" s="98">
        <f>SUM(AS162:AV162)</f>
        <v>0</v>
      </c>
      <c r="AX162" s="99"/>
      <c r="AY162" s="100"/>
      <c r="AZ162" s="100"/>
      <c r="BA162" s="414">
        <f>SUM(AW162:AZ162)</f>
        <v>0</v>
      </c>
      <c r="BB162" s="620"/>
      <c r="BC162" s="621"/>
      <c r="BD162" s="621"/>
      <c r="BE162" s="394"/>
    </row>
    <row r="163" spans="1:57" s="60" customFormat="1" ht="30" hidden="1" customHeight="1" x14ac:dyDescent="0.3">
      <c r="A163" s="4" t="s">
        <v>168</v>
      </c>
      <c r="B163" s="3" t="s">
        <v>167</v>
      </c>
      <c r="C163" s="101">
        <f>SUM(C157:C162)</f>
        <v>0</v>
      </c>
      <c r="D163" s="102">
        <f>SUM(D157:D162)</f>
        <v>0</v>
      </c>
      <c r="E163" s="102">
        <f>SUM(E157:E162)</f>
        <v>0</v>
      </c>
      <c r="F163" s="401"/>
      <c r="G163" s="401"/>
      <c r="H163" s="103">
        <f>IF((SUM(C163:E163))=SUM(H157:H162),SUM(H157:H162),"HIBA!")</f>
        <v>0</v>
      </c>
      <c r="I163" s="101">
        <f>SUM(I157:I162)</f>
        <v>0</v>
      </c>
      <c r="J163" s="624"/>
      <c r="K163" s="102">
        <f>SUM(K157:K162)</f>
        <v>0</v>
      </c>
      <c r="L163" s="102">
        <f>SUM(L157:L162)</f>
        <v>0</v>
      </c>
      <c r="M163" s="103">
        <f>IF((SUM(H163:L163))=SUM(M157:M162),SUM(M157:M162),"HIBA!")</f>
        <v>0</v>
      </c>
      <c r="N163" s="101">
        <f>SUM(N157:N162)</f>
        <v>0</v>
      </c>
      <c r="O163" s="102">
        <f>SUM(O157:O162)</f>
        <v>0</v>
      </c>
      <c r="P163" s="102">
        <f>SUM(P157:P162)</f>
        <v>0</v>
      </c>
      <c r="Q163" s="103">
        <f>IF((SUM(M163:P163))=SUM(Q157:Q162),SUM(Q157:Q162),"HIBA!")</f>
        <v>0</v>
      </c>
      <c r="R163" s="101">
        <f>SUM(R157:R162)</f>
        <v>0</v>
      </c>
      <c r="S163" s="102">
        <f>SUM(S157:S162)</f>
        <v>0</v>
      </c>
      <c r="T163" s="102">
        <f>SUM(T157:T162)</f>
        <v>0</v>
      </c>
      <c r="U163" s="103">
        <f>IF((SUM(Q163:T163))=SUM(U157:U162),SUM(U157:U162),"HIBA!")</f>
        <v>0</v>
      </c>
      <c r="V163" s="101">
        <f>SUM(V157:V162)</f>
        <v>0</v>
      </c>
      <c r="W163" s="102">
        <f>SUM(W157:W162)</f>
        <v>0</v>
      </c>
      <c r="X163" s="102">
        <f>SUM(X157:X162)</f>
        <v>0</v>
      </c>
      <c r="Y163" s="103">
        <f>IF((SUM(U163:X163))=SUM(Y157:Y162),SUM(Y157:Y162),"HIBA!")</f>
        <v>0</v>
      </c>
      <c r="Z163" s="101">
        <f>SUM(Z157:Z162)</f>
        <v>0</v>
      </c>
      <c r="AA163" s="102">
        <f>SUM(AA157:AA162)</f>
        <v>0</v>
      </c>
      <c r="AB163" s="102">
        <f>SUM(AB157:AB162)</f>
        <v>0</v>
      </c>
      <c r="AC163" s="103">
        <f>IF((SUM(Y163:AB163))=SUM(AC157:AC162),SUM(AC157:AC162),"HIBA!")</f>
        <v>0</v>
      </c>
      <c r="AD163" s="101">
        <f>SUM(AD157:AD162)</f>
        <v>0</v>
      </c>
      <c r="AE163" s="102">
        <f>SUM(AE157:AE162)</f>
        <v>0</v>
      </c>
      <c r="AF163" s="102">
        <f>SUM(AF157:AF162)</f>
        <v>0</v>
      </c>
      <c r="AG163" s="103">
        <f>IF((SUM(AC163:AF163))=SUM(AG157:AG162),SUM(AG157:AG162),"HIBA!")</f>
        <v>0</v>
      </c>
      <c r="AH163" s="101">
        <f>SUM(AH157:AH162)</f>
        <v>0</v>
      </c>
      <c r="AI163" s="102">
        <f>SUM(AI157:AI162)</f>
        <v>0</v>
      </c>
      <c r="AJ163" s="102">
        <f>SUM(AJ157:AJ162)</f>
        <v>0</v>
      </c>
      <c r="AK163" s="103">
        <f>IF((SUM(AG163:AJ163))=SUM(AK157:AK162),SUM(AK157:AK162),"HIBA!")</f>
        <v>0</v>
      </c>
      <c r="AL163" s="101">
        <f>SUM(AL157:AL162)</f>
        <v>0</v>
      </c>
      <c r="AM163" s="102">
        <f>SUM(AM157:AM162)</f>
        <v>0</v>
      </c>
      <c r="AN163" s="102">
        <f>SUM(AN157:AN162)</f>
        <v>0</v>
      </c>
      <c r="AO163" s="103">
        <f>IF((SUM(AK163:AN163))=SUM(AO157:AO162),SUM(AO157:AO162),"HIBA!")</f>
        <v>0</v>
      </c>
      <c r="AP163" s="101">
        <f>SUM(AP157:AP162)</f>
        <v>0</v>
      </c>
      <c r="AQ163" s="102">
        <f>SUM(AQ157:AQ162)</f>
        <v>0</v>
      </c>
      <c r="AR163" s="102">
        <f>SUM(AR157:AR162)</f>
        <v>0</v>
      </c>
      <c r="AS163" s="103">
        <f>IF((SUM(AO163:AR163))=SUM(AS157:AS162),SUM(AS157:AS162),"HIBA!")</f>
        <v>0</v>
      </c>
      <c r="AT163" s="101">
        <f>SUM(AT157:AT162)</f>
        <v>0</v>
      </c>
      <c r="AU163" s="102">
        <f>SUM(AU157:AU162)</f>
        <v>0</v>
      </c>
      <c r="AV163" s="102">
        <f>SUM(AV157:AV162)</f>
        <v>0</v>
      </c>
      <c r="AW163" s="103">
        <f>IF((SUM(AS163:AV163))=SUM(AW157:AW162),SUM(AW157:AW162),"HIBA!")</f>
        <v>0</v>
      </c>
      <c r="AX163" s="101">
        <f>SUM(AX157:AX162)</f>
        <v>0</v>
      </c>
      <c r="AY163" s="102">
        <f>SUM(AY157:AY162)</f>
        <v>0</v>
      </c>
      <c r="AZ163" s="102">
        <f>SUM(AZ157:AZ162)</f>
        <v>0</v>
      </c>
      <c r="BA163" s="401">
        <f>IF((SUM(AW163:AZ163))=SUM(BA157:BA162),SUM(BA157:BA162),"HIBA!")</f>
        <v>0</v>
      </c>
      <c r="BB163" s="625"/>
      <c r="BC163" s="626"/>
      <c r="BD163" s="626"/>
      <c r="BE163" s="393"/>
    </row>
    <row r="164" spans="1:57" s="50" customFormat="1" ht="24.9" hidden="1" customHeight="1" x14ac:dyDescent="0.3">
      <c r="A164" s="10" t="s">
        <v>166</v>
      </c>
      <c r="B164" s="9" t="s">
        <v>165</v>
      </c>
      <c r="C164" s="92"/>
      <c r="D164" s="93"/>
      <c r="E164" s="93"/>
      <c r="F164" s="399"/>
      <c r="G164" s="399"/>
      <c r="H164" s="94">
        <f>SUM(C164:E164)</f>
        <v>0</v>
      </c>
      <c r="I164" s="92"/>
      <c r="J164" s="415"/>
      <c r="K164" s="93"/>
      <c r="L164" s="93"/>
      <c r="M164" s="94">
        <f>SUM(H164:L164)</f>
        <v>0</v>
      </c>
      <c r="N164" s="92"/>
      <c r="O164" s="93"/>
      <c r="P164" s="93"/>
      <c r="Q164" s="94">
        <f>SUM(M164:P164)</f>
        <v>0</v>
      </c>
      <c r="R164" s="92"/>
      <c r="S164" s="93"/>
      <c r="T164" s="93"/>
      <c r="U164" s="94">
        <f>SUM(Q164:T164)</f>
        <v>0</v>
      </c>
      <c r="V164" s="92"/>
      <c r="W164" s="93"/>
      <c r="X164" s="93"/>
      <c r="Y164" s="94">
        <f>SUM(U164:X164)</f>
        <v>0</v>
      </c>
      <c r="Z164" s="92"/>
      <c r="AA164" s="93"/>
      <c r="AB164" s="93"/>
      <c r="AC164" s="94">
        <f>SUM(Y164:AB164)</f>
        <v>0</v>
      </c>
      <c r="AD164" s="92"/>
      <c r="AE164" s="93"/>
      <c r="AF164" s="93"/>
      <c r="AG164" s="94">
        <f>SUM(AC164:AF164)</f>
        <v>0</v>
      </c>
      <c r="AH164" s="92"/>
      <c r="AI164" s="93"/>
      <c r="AJ164" s="93"/>
      <c r="AK164" s="94">
        <f>SUM(AG164:AJ164)</f>
        <v>0</v>
      </c>
      <c r="AL164" s="92"/>
      <c r="AM164" s="93"/>
      <c r="AN164" s="93"/>
      <c r="AO164" s="94">
        <f>SUM(AK164:AN164)</f>
        <v>0</v>
      </c>
      <c r="AP164" s="92"/>
      <c r="AQ164" s="93"/>
      <c r="AR164" s="93"/>
      <c r="AS164" s="94">
        <f>SUM(AO164:AR164)</f>
        <v>0</v>
      </c>
      <c r="AT164" s="92"/>
      <c r="AU164" s="93"/>
      <c r="AV164" s="93"/>
      <c r="AW164" s="94">
        <f>SUM(AS164:AV164)</f>
        <v>0</v>
      </c>
      <c r="AX164" s="92"/>
      <c r="AY164" s="93"/>
      <c r="AZ164" s="93"/>
      <c r="BA164" s="413">
        <f>SUM(AW164:AZ164)</f>
        <v>0</v>
      </c>
      <c r="BB164" s="616"/>
      <c r="BC164" s="410"/>
      <c r="BD164" s="410"/>
      <c r="BE164" s="391"/>
    </row>
    <row r="165" spans="1:57" s="50" customFormat="1" ht="24.9" hidden="1" customHeight="1" x14ac:dyDescent="0.3">
      <c r="A165" s="10" t="s">
        <v>164</v>
      </c>
      <c r="B165" s="9" t="s">
        <v>163</v>
      </c>
      <c r="C165" s="92"/>
      <c r="D165" s="93"/>
      <c r="E165" s="93"/>
      <c r="F165" s="399"/>
      <c r="G165" s="399"/>
      <c r="H165" s="94">
        <f>SUM(C165:E165)</f>
        <v>0</v>
      </c>
      <c r="I165" s="92"/>
      <c r="J165" s="415"/>
      <c r="K165" s="93"/>
      <c r="L165" s="93"/>
      <c r="M165" s="94">
        <f>SUM(H165:L165)</f>
        <v>0</v>
      </c>
      <c r="N165" s="92"/>
      <c r="O165" s="93"/>
      <c r="P165" s="93"/>
      <c r="Q165" s="94">
        <f>SUM(M165:P165)</f>
        <v>0</v>
      </c>
      <c r="R165" s="92"/>
      <c r="S165" s="93"/>
      <c r="T165" s="93"/>
      <c r="U165" s="94">
        <f>SUM(Q165:T165)</f>
        <v>0</v>
      </c>
      <c r="V165" s="92"/>
      <c r="W165" s="93"/>
      <c r="X165" s="93"/>
      <c r="Y165" s="94">
        <f>SUM(U165:X165)</f>
        <v>0</v>
      </c>
      <c r="Z165" s="92"/>
      <c r="AA165" s="93"/>
      <c r="AB165" s="93"/>
      <c r="AC165" s="94">
        <f>SUM(Y165:AB165)</f>
        <v>0</v>
      </c>
      <c r="AD165" s="92"/>
      <c r="AE165" s="93"/>
      <c r="AF165" s="93"/>
      <c r="AG165" s="94">
        <f>SUM(AC165:AF165)</f>
        <v>0</v>
      </c>
      <c r="AH165" s="92"/>
      <c r="AI165" s="93"/>
      <c r="AJ165" s="93"/>
      <c r="AK165" s="94">
        <f>SUM(AG165:AJ165)</f>
        <v>0</v>
      </c>
      <c r="AL165" s="92"/>
      <c r="AM165" s="93"/>
      <c r="AN165" s="93"/>
      <c r="AO165" s="94">
        <f>SUM(AK165:AN165)</f>
        <v>0</v>
      </c>
      <c r="AP165" s="92"/>
      <c r="AQ165" s="93"/>
      <c r="AR165" s="93"/>
      <c r="AS165" s="94">
        <f>SUM(AO165:AR165)</f>
        <v>0</v>
      </c>
      <c r="AT165" s="92"/>
      <c r="AU165" s="93"/>
      <c r="AV165" s="93"/>
      <c r="AW165" s="94">
        <f>SUM(AS165:AV165)</f>
        <v>0</v>
      </c>
      <c r="AX165" s="92"/>
      <c r="AY165" s="93"/>
      <c r="AZ165" s="93"/>
      <c r="BA165" s="413">
        <f>SUM(AW165:AZ165)</f>
        <v>0</v>
      </c>
      <c r="BB165" s="616"/>
      <c r="BC165" s="410"/>
      <c r="BD165" s="410"/>
      <c r="BE165" s="391"/>
    </row>
    <row r="166" spans="1:57" s="55" customFormat="1" ht="24.9" hidden="1" customHeight="1" x14ac:dyDescent="0.3">
      <c r="A166" s="8" t="s">
        <v>162</v>
      </c>
      <c r="B166" s="7" t="s">
        <v>161</v>
      </c>
      <c r="C166" s="95">
        <f>SUM(C164:C165)</f>
        <v>0</v>
      </c>
      <c r="D166" s="96">
        <f>SUM(D164:D165)</f>
        <v>0</v>
      </c>
      <c r="E166" s="96">
        <f>SUM(E164:E165)</f>
        <v>0</v>
      </c>
      <c r="F166" s="400"/>
      <c r="G166" s="400"/>
      <c r="H166" s="97">
        <f>IF((SUM(C166:E166))=SUM(H164:H165),SUM(H164:H165),"HIBA!")</f>
        <v>0</v>
      </c>
      <c r="I166" s="95">
        <f>SUM(I164:I165)</f>
        <v>0</v>
      </c>
      <c r="J166" s="617"/>
      <c r="K166" s="96">
        <f>SUM(K164:K165)</f>
        <v>0</v>
      </c>
      <c r="L166" s="96">
        <f>SUM(L164:L165)</f>
        <v>0</v>
      </c>
      <c r="M166" s="97">
        <f>IF((SUM(H166:L166))=SUM(M164:M165),SUM(M164:M165),"HIBA!")</f>
        <v>0</v>
      </c>
      <c r="N166" s="95">
        <f>SUM(N164:N165)</f>
        <v>0</v>
      </c>
      <c r="O166" s="96">
        <f>SUM(O164:O165)</f>
        <v>0</v>
      </c>
      <c r="P166" s="96">
        <f>SUM(P164:P165)</f>
        <v>0</v>
      </c>
      <c r="Q166" s="97">
        <f>IF((SUM(M166:P166))=SUM(Q164:Q165),SUM(Q164:Q165),"HIBA!")</f>
        <v>0</v>
      </c>
      <c r="R166" s="95">
        <f>SUM(R164:R165)</f>
        <v>0</v>
      </c>
      <c r="S166" s="96">
        <f>SUM(S164:S165)</f>
        <v>0</v>
      </c>
      <c r="T166" s="96">
        <f>SUM(T164:T165)</f>
        <v>0</v>
      </c>
      <c r="U166" s="97">
        <f>IF((SUM(Q166:T166))=SUM(U164:U165),SUM(U164:U165),"HIBA!")</f>
        <v>0</v>
      </c>
      <c r="V166" s="95">
        <f>SUM(V164:V165)</f>
        <v>0</v>
      </c>
      <c r="W166" s="96">
        <f>SUM(W164:W165)</f>
        <v>0</v>
      </c>
      <c r="X166" s="96">
        <f>SUM(X164:X165)</f>
        <v>0</v>
      </c>
      <c r="Y166" s="97">
        <f>IF((SUM(U166:X166))=SUM(Y164:Y165),SUM(Y164:Y165),"HIBA!")</f>
        <v>0</v>
      </c>
      <c r="Z166" s="95">
        <f>SUM(Z164:Z165)</f>
        <v>0</v>
      </c>
      <c r="AA166" s="96">
        <f>SUM(AA164:AA165)</f>
        <v>0</v>
      </c>
      <c r="AB166" s="96">
        <f>SUM(AB164:AB165)</f>
        <v>0</v>
      </c>
      <c r="AC166" s="97">
        <f>IF((SUM(Y166:AB166))=SUM(AC164:AC165),SUM(AC164:AC165),"HIBA!")</f>
        <v>0</v>
      </c>
      <c r="AD166" s="95">
        <f>SUM(AD164:AD165)</f>
        <v>0</v>
      </c>
      <c r="AE166" s="96">
        <f>SUM(AE164:AE165)</f>
        <v>0</v>
      </c>
      <c r="AF166" s="96">
        <f>SUM(AF164:AF165)</f>
        <v>0</v>
      </c>
      <c r="AG166" s="97">
        <f>IF((SUM(AC166:AF166))=SUM(AG164:AG165),SUM(AG164:AG165),"HIBA!")</f>
        <v>0</v>
      </c>
      <c r="AH166" s="95">
        <f>SUM(AH164:AH165)</f>
        <v>0</v>
      </c>
      <c r="AI166" s="96">
        <f>SUM(AI164:AI165)</f>
        <v>0</v>
      </c>
      <c r="AJ166" s="96">
        <f>SUM(AJ164:AJ165)</f>
        <v>0</v>
      </c>
      <c r="AK166" s="97">
        <f>IF((SUM(AG166:AJ166))=SUM(AK164:AK165),SUM(AK164:AK165),"HIBA!")</f>
        <v>0</v>
      </c>
      <c r="AL166" s="95">
        <f>SUM(AL164:AL165)</f>
        <v>0</v>
      </c>
      <c r="AM166" s="96">
        <f>SUM(AM164:AM165)</f>
        <v>0</v>
      </c>
      <c r="AN166" s="96">
        <f>SUM(AN164:AN165)</f>
        <v>0</v>
      </c>
      <c r="AO166" s="97">
        <f>IF((SUM(AK166:AN166))=SUM(AO164:AO165),SUM(AO164:AO165),"HIBA!")</f>
        <v>0</v>
      </c>
      <c r="AP166" s="95">
        <f>SUM(AP164:AP165)</f>
        <v>0</v>
      </c>
      <c r="AQ166" s="96">
        <f>SUM(AQ164:AQ165)</f>
        <v>0</v>
      </c>
      <c r="AR166" s="96">
        <f>SUM(AR164:AR165)</f>
        <v>0</v>
      </c>
      <c r="AS166" s="97">
        <f>IF((SUM(AO166:AR166))=SUM(AS164:AS165),SUM(AS164:AS165),"HIBA!")</f>
        <v>0</v>
      </c>
      <c r="AT166" s="95">
        <f>SUM(AT164:AT165)</f>
        <v>0</v>
      </c>
      <c r="AU166" s="96">
        <f>SUM(AU164:AU165)</f>
        <v>0</v>
      </c>
      <c r="AV166" s="96">
        <f>SUM(AV164:AV165)</f>
        <v>0</v>
      </c>
      <c r="AW166" s="97">
        <f>IF((SUM(AS166:AV166))=SUM(AW164:AW165),SUM(AW164:AW165),"HIBA!")</f>
        <v>0</v>
      </c>
      <c r="AX166" s="95">
        <f>SUM(AX164:AX165)</f>
        <v>0</v>
      </c>
      <c r="AY166" s="96">
        <f>SUM(AY164:AY165)</f>
        <v>0</v>
      </c>
      <c r="AZ166" s="96">
        <f>SUM(AZ164:AZ165)</f>
        <v>0</v>
      </c>
      <c r="BA166" s="400">
        <f>IF((SUM(AW166:AZ166))=SUM(BA164:BA165),SUM(BA164:BA165),"HIBA!")</f>
        <v>0</v>
      </c>
      <c r="BB166" s="618"/>
      <c r="BC166" s="619"/>
      <c r="BD166" s="619"/>
      <c r="BE166" s="392"/>
    </row>
    <row r="167" spans="1:57" s="69" customFormat="1" ht="24.9" hidden="1" customHeight="1" x14ac:dyDescent="0.3">
      <c r="A167" s="14" t="s">
        <v>160</v>
      </c>
      <c r="B167" s="5" t="s">
        <v>159</v>
      </c>
      <c r="C167" s="92"/>
      <c r="D167" s="93"/>
      <c r="E167" s="93"/>
      <c r="F167" s="399"/>
      <c r="G167" s="399"/>
      <c r="H167" s="98">
        <f t="shared" ref="H167:H174" si="109">SUM(C167:E167)</f>
        <v>0</v>
      </c>
      <c r="I167" s="92"/>
      <c r="J167" s="415"/>
      <c r="K167" s="93"/>
      <c r="L167" s="93"/>
      <c r="M167" s="98">
        <f t="shared" ref="M167:M174" si="110">SUM(H167:L167)</f>
        <v>0</v>
      </c>
      <c r="N167" s="92"/>
      <c r="O167" s="93"/>
      <c r="P167" s="93"/>
      <c r="Q167" s="98">
        <f t="shared" ref="Q167:Q174" si="111">SUM(M167:P167)</f>
        <v>0</v>
      </c>
      <c r="R167" s="92"/>
      <c r="S167" s="93"/>
      <c r="T167" s="93"/>
      <c r="U167" s="98">
        <f t="shared" ref="U167:U174" si="112">SUM(Q167:T167)</f>
        <v>0</v>
      </c>
      <c r="V167" s="92"/>
      <c r="W167" s="93"/>
      <c r="X167" s="93"/>
      <c r="Y167" s="98">
        <f t="shared" ref="Y167:Y174" si="113">SUM(U167:X167)</f>
        <v>0</v>
      </c>
      <c r="Z167" s="92"/>
      <c r="AA167" s="93"/>
      <c r="AB167" s="93"/>
      <c r="AC167" s="98">
        <f t="shared" ref="AC167:AC174" si="114">SUM(Y167:AB167)</f>
        <v>0</v>
      </c>
      <c r="AD167" s="92"/>
      <c r="AE167" s="93"/>
      <c r="AF167" s="93"/>
      <c r="AG167" s="98">
        <f t="shared" ref="AG167:AG174" si="115">SUM(AC167:AF167)</f>
        <v>0</v>
      </c>
      <c r="AH167" s="92"/>
      <c r="AI167" s="93"/>
      <c r="AJ167" s="93"/>
      <c r="AK167" s="98">
        <f t="shared" ref="AK167:AK174" si="116">SUM(AG167:AJ167)</f>
        <v>0</v>
      </c>
      <c r="AL167" s="92"/>
      <c r="AM167" s="93"/>
      <c r="AN167" s="93"/>
      <c r="AO167" s="98">
        <f t="shared" ref="AO167:AO174" si="117">SUM(AK167:AN167)</f>
        <v>0</v>
      </c>
      <c r="AP167" s="92"/>
      <c r="AQ167" s="93"/>
      <c r="AR167" s="93"/>
      <c r="AS167" s="98">
        <f t="shared" ref="AS167:AS174" si="118">SUM(AO167:AR167)</f>
        <v>0</v>
      </c>
      <c r="AT167" s="92"/>
      <c r="AU167" s="93"/>
      <c r="AV167" s="93"/>
      <c r="AW167" s="98">
        <f t="shared" ref="AW167:AW174" si="119">SUM(AS167:AV167)</f>
        <v>0</v>
      </c>
      <c r="AX167" s="92"/>
      <c r="AY167" s="93"/>
      <c r="AZ167" s="93"/>
      <c r="BA167" s="414">
        <f t="shared" ref="BA167:BA174" si="120">SUM(AW167:AZ167)</f>
        <v>0</v>
      </c>
      <c r="BB167" s="620"/>
      <c r="BC167" s="621"/>
      <c r="BD167" s="621"/>
      <c r="BE167" s="394"/>
    </row>
    <row r="168" spans="1:57" s="69" customFormat="1" ht="24.9" hidden="1" customHeight="1" x14ac:dyDescent="0.3">
      <c r="A168" s="14" t="s">
        <v>158</v>
      </c>
      <c r="B168" s="5" t="s">
        <v>157</v>
      </c>
      <c r="C168" s="92"/>
      <c r="D168" s="93"/>
      <c r="E168" s="93"/>
      <c r="F168" s="399"/>
      <c r="G168" s="399"/>
      <c r="H168" s="98">
        <f t="shared" si="109"/>
        <v>0</v>
      </c>
      <c r="I168" s="92"/>
      <c r="J168" s="415"/>
      <c r="K168" s="93"/>
      <c r="L168" s="93"/>
      <c r="M168" s="98">
        <f t="shared" si="110"/>
        <v>0</v>
      </c>
      <c r="N168" s="92"/>
      <c r="O168" s="93"/>
      <c r="P168" s="93"/>
      <c r="Q168" s="98">
        <f t="shared" si="111"/>
        <v>0</v>
      </c>
      <c r="R168" s="92"/>
      <c r="S168" s="93"/>
      <c r="T168" s="93"/>
      <c r="U168" s="98">
        <f t="shared" si="112"/>
        <v>0</v>
      </c>
      <c r="V168" s="92"/>
      <c r="W168" s="93"/>
      <c r="X168" s="93"/>
      <c r="Y168" s="98">
        <f t="shared" si="113"/>
        <v>0</v>
      </c>
      <c r="Z168" s="92"/>
      <c r="AA168" s="93"/>
      <c r="AB168" s="93"/>
      <c r="AC168" s="98">
        <f t="shared" si="114"/>
        <v>0</v>
      </c>
      <c r="AD168" s="92"/>
      <c r="AE168" s="93"/>
      <c r="AF168" s="93"/>
      <c r="AG168" s="98">
        <f t="shared" si="115"/>
        <v>0</v>
      </c>
      <c r="AH168" s="92"/>
      <c r="AI168" s="93"/>
      <c r="AJ168" s="93"/>
      <c r="AK168" s="98">
        <f t="shared" si="116"/>
        <v>0</v>
      </c>
      <c r="AL168" s="92"/>
      <c r="AM168" s="93"/>
      <c r="AN168" s="93"/>
      <c r="AO168" s="98">
        <f t="shared" si="117"/>
        <v>0</v>
      </c>
      <c r="AP168" s="92"/>
      <c r="AQ168" s="93"/>
      <c r="AR168" s="93"/>
      <c r="AS168" s="98">
        <f t="shared" si="118"/>
        <v>0</v>
      </c>
      <c r="AT168" s="92"/>
      <c r="AU168" s="93"/>
      <c r="AV168" s="93"/>
      <c r="AW168" s="98">
        <f t="shared" si="119"/>
        <v>0</v>
      </c>
      <c r="AX168" s="92"/>
      <c r="AY168" s="93"/>
      <c r="AZ168" s="93"/>
      <c r="BA168" s="414">
        <f t="shared" si="120"/>
        <v>0</v>
      </c>
      <c r="BB168" s="620"/>
      <c r="BC168" s="621"/>
      <c r="BD168" s="621"/>
      <c r="BE168" s="394"/>
    </row>
    <row r="169" spans="1:57" s="69" customFormat="1" ht="24.9" hidden="1" customHeight="1" x14ac:dyDescent="0.3">
      <c r="A169" s="14" t="s">
        <v>156</v>
      </c>
      <c r="B169" s="5" t="s">
        <v>155</v>
      </c>
      <c r="C169" s="92"/>
      <c r="D169" s="93"/>
      <c r="E169" s="93"/>
      <c r="F169" s="399"/>
      <c r="G169" s="399"/>
      <c r="H169" s="98">
        <f t="shared" si="109"/>
        <v>0</v>
      </c>
      <c r="I169" s="92"/>
      <c r="J169" s="415"/>
      <c r="K169" s="93"/>
      <c r="L169" s="93"/>
      <c r="M169" s="98">
        <f t="shared" si="110"/>
        <v>0</v>
      </c>
      <c r="N169" s="92"/>
      <c r="O169" s="93"/>
      <c r="P169" s="93"/>
      <c r="Q169" s="98">
        <f t="shared" si="111"/>
        <v>0</v>
      </c>
      <c r="R169" s="92"/>
      <c r="S169" s="93"/>
      <c r="T169" s="93"/>
      <c r="U169" s="98">
        <f t="shared" si="112"/>
        <v>0</v>
      </c>
      <c r="V169" s="92"/>
      <c r="W169" s="93"/>
      <c r="X169" s="93"/>
      <c r="Y169" s="98">
        <f t="shared" si="113"/>
        <v>0</v>
      </c>
      <c r="Z169" s="92"/>
      <c r="AA169" s="93"/>
      <c r="AB169" s="93"/>
      <c r="AC169" s="98">
        <f t="shared" si="114"/>
        <v>0</v>
      </c>
      <c r="AD169" s="92"/>
      <c r="AE169" s="93"/>
      <c r="AF169" s="93"/>
      <c r="AG169" s="98">
        <f t="shared" si="115"/>
        <v>0</v>
      </c>
      <c r="AH169" s="92"/>
      <c r="AI169" s="93"/>
      <c r="AJ169" s="93"/>
      <c r="AK169" s="98">
        <f t="shared" si="116"/>
        <v>0</v>
      </c>
      <c r="AL169" s="92"/>
      <c r="AM169" s="93"/>
      <c r="AN169" s="93"/>
      <c r="AO169" s="98">
        <f t="shared" si="117"/>
        <v>0</v>
      </c>
      <c r="AP169" s="92"/>
      <c r="AQ169" s="93"/>
      <c r="AR169" s="93"/>
      <c r="AS169" s="98">
        <f t="shared" si="118"/>
        <v>0</v>
      </c>
      <c r="AT169" s="92"/>
      <c r="AU169" s="93"/>
      <c r="AV169" s="93"/>
      <c r="AW169" s="98">
        <f t="shared" si="119"/>
        <v>0</v>
      </c>
      <c r="AX169" s="92"/>
      <c r="AY169" s="93"/>
      <c r="AZ169" s="93"/>
      <c r="BA169" s="414">
        <f t="shared" si="120"/>
        <v>0</v>
      </c>
      <c r="BB169" s="620"/>
      <c r="BC169" s="621"/>
      <c r="BD169" s="621"/>
      <c r="BE169" s="394"/>
    </row>
    <row r="170" spans="1:57" s="50" customFormat="1" ht="24.9" hidden="1" customHeight="1" x14ac:dyDescent="0.3">
      <c r="A170" s="10" t="s">
        <v>154</v>
      </c>
      <c r="B170" s="9" t="s">
        <v>153</v>
      </c>
      <c r="C170" s="92"/>
      <c r="D170" s="93"/>
      <c r="E170" s="93"/>
      <c r="F170" s="399"/>
      <c r="G170" s="399"/>
      <c r="H170" s="94">
        <f t="shared" si="109"/>
        <v>0</v>
      </c>
      <c r="I170" s="92"/>
      <c r="J170" s="415"/>
      <c r="K170" s="93"/>
      <c r="L170" s="93"/>
      <c r="M170" s="94">
        <f t="shared" si="110"/>
        <v>0</v>
      </c>
      <c r="N170" s="92"/>
      <c r="O170" s="93"/>
      <c r="P170" s="93"/>
      <c r="Q170" s="94">
        <f t="shared" si="111"/>
        <v>0</v>
      </c>
      <c r="R170" s="92"/>
      <c r="S170" s="93"/>
      <c r="T170" s="93"/>
      <c r="U170" s="94">
        <f t="shared" si="112"/>
        <v>0</v>
      </c>
      <c r="V170" s="92"/>
      <c r="W170" s="93"/>
      <c r="X170" s="93"/>
      <c r="Y170" s="94">
        <f t="shared" si="113"/>
        <v>0</v>
      </c>
      <c r="Z170" s="92"/>
      <c r="AA170" s="93"/>
      <c r="AB170" s="93"/>
      <c r="AC170" s="94">
        <f t="shared" si="114"/>
        <v>0</v>
      </c>
      <c r="AD170" s="92"/>
      <c r="AE170" s="93"/>
      <c r="AF170" s="93"/>
      <c r="AG170" s="94">
        <f t="shared" si="115"/>
        <v>0</v>
      </c>
      <c r="AH170" s="92"/>
      <c r="AI170" s="93"/>
      <c r="AJ170" s="93"/>
      <c r="AK170" s="94">
        <f t="shared" si="116"/>
        <v>0</v>
      </c>
      <c r="AL170" s="92"/>
      <c r="AM170" s="93"/>
      <c r="AN170" s="93"/>
      <c r="AO170" s="94">
        <f t="shared" si="117"/>
        <v>0</v>
      </c>
      <c r="AP170" s="92"/>
      <c r="AQ170" s="93"/>
      <c r="AR170" s="93"/>
      <c r="AS170" s="94">
        <f t="shared" si="118"/>
        <v>0</v>
      </c>
      <c r="AT170" s="92"/>
      <c r="AU170" s="93"/>
      <c r="AV170" s="93"/>
      <c r="AW170" s="94">
        <f t="shared" si="119"/>
        <v>0</v>
      </c>
      <c r="AX170" s="92"/>
      <c r="AY170" s="93"/>
      <c r="AZ170" s="93"/>
      <c r="BA170" s="413">
        <f t="shared" si="120"/>
        <v>0</v>
      </c>
      <c r="BB170" s="616"/>
      <c r="BC170" s="410"/>
      <c r="BD170" s="410"/>
      <c r="BE170" s="391"/>
    </row>
    <row r="171" spans="1:57" s="50" customFormat="1" ht="24.9" hidden="1" customHeight="1" x14ac:dyDescent="0.3">
      <c r="A171" s="10" t="s">
        <v>152</v>
      </c>
      <c r="B171" s="9" t="s">
        <v>151</v>
      </c>
      <c r="C171" s="92"/>
      <c r="D171" s="93"/>
      <c r="E171" s="93"/>
      <c r="F171" s="399"/>
      <c r="G171" s="399"/>
      <c r="H171" s="94">
        <f t="shared" si="109"/>
        <v>0</v>
      </c>
      <c r="I171" s="92"/>
      <c r="J171" s="415"/>
      <c r="K171" s="93"/>
      <c r="L171" s="93"/>
      <c r="M171" s="94">
        <f t="shared" si="110"/>
        <v>0</v>
      </c>
      <c r="N171" s="92"/>
      <c r="O171" s="93"/>
      <c r="P171" s="93"/>
      <c r="Q171" s="94">
        <f t="shared" si="111"/>
        <v>0</v>
      </c>
      <c r="R171" s="92"/>
      <c r="S171" s="93"/>
      <c r="T171" s="93"/>
      <c r="U171" s="94">
        <f t="shared" si="112"/>
        <v>0</v>
      </c>
      <c r="V171" s="92"/>
      <c r="W171" s="93"/>
      <c r="X171" s="93"/>
      <c r="Y171" s="94">
        <f t="shared" si="113"/>
        <v>0</v>
      </c>
      <c r="Z171" s="92"/>
      <c r="AA171" s="93"/>
      <c r="AB171" s="93"/>
      <c r="AC171" s="94">
        <f t="shared" si="114"/>
        <v>0</v>
      </c>
      <c r="AD171" s="92"/>
      <c r="AE171" s="93"/>
      <c r="AF171" s="93"/>
      <c r="AG171" s="94">
        <f t="shared" si="115"/>
        <v>0</v>
      </c>
      <c r="AH171" s="92"/>
      <c r="AI171" s="93"/>
      <c r="AJ171" s="93"/>
      <c r="AK171" s="94">
        <f t="shared" si="116"/>
        <v>0</v>
      </c>
      <c r="AL171" s="92"/>
      <c r="AM171" s="93"/>
      <c r="AN171" s="93"/>
      <c r="AO171" s="94">
        <f t="shared" si="117"/>
        <v>0</v>
      </c>
      <c r="AP171" s="92"/>
      <c r="AQ171" s="93"/>
      <c r="AR171" s="93"/>
      <c r="AS171" s="94">
        <f t="shared" si="118"/>
        <v>0</v>
      </c>
      <c r="AT171" s="92"/>
      <c r="AU171" s="93"/>
      <c r="AV171" s="93"/>
      <c r="AW171" s="94">
        <f t="shared" si="119"/>
        <v>0</v>
      </c>
      <c r="AX171" s="92"/>
      <c r="AY171" s="93"/>
      <c r="AZ171" s="93"/>
      <c r="BA171" s="413">
        <f t="shared" si="120"/>
        <v>0</v>
      </c>
      <c r="BB171" s="616"/>
      <c r="BC171" s="410"/>
      <c r="BD171" s="410"/>
      <c r="BE171" s="391"/>
    </row>
    <row r="172" spans="1:57" s="50" customFormat="1" ht="24.9" hidden="1" customHeight="1" x14ac:dyDescent="0.3">
      <c r="A172" s="10" t="s">
        <v>150</v>
      </c>
      <c r="B172" s="9" t="s">
        <v>149</v>
      </c>
      <c r="C172" s="92"/>
      <c r="D172" s="93"/>
      <c r="E172" s="93"/>
      <c r="F172" s="399"/>
      <c r="G172" s="399"/>
      <c r="H172" s="94">
        <f t="shared" si="109"/>
        <v>0</v>
      </c>
      <c r="I172" s="92"/>
      <c r="J172" s="415"/>
      <c r="K172" s="93"/>
      <c r="L172" s="93"/>
      <c r="M172" s="94">
        <f t="shared" si="110"/>
        <v>0</v>
      </c>
      <c r="N172" s="92"/>
      <c r="O172" s="93"/>
      <c r="P172" s="93"/>
      <c r="Q172" s="94">
        <f t="shared" si="111"/>
        <v>0</v>
      </c>
      <c r="R172" s="92"/>
      <c r="S172" s="93"/>
      <c r="T172" s="93"/>
      <c r="U172" s="94">
        <f t="shared" si="112"/>
        <v>0</v>
      </c>
      <c r="V172" s="92"/>
      <c r="W172" s="93"/>
      <c r="X172" s="93"/>
      <c r="Y172" s="94">
        <f t="shared" si="113"/>
        <v>0</v>
      </c>
      <c r="Z172" s="92"/>
      <c r="AA172" s="93"/>
      <c r="AB172" s="93"/>
      <c r="AC172" s="94">
        <f t="shared" si="114"/>
        <v>0</v>
      </c>
      <c r="AD172" s="92"/>
      <c r="AE172" s="93"/>
      <c r="AF172" s="93"/>
      <c r="AG172" s="94">
        <f t="shared" si="115"/>
        <v>0</v>
      </c>
      <c r="AH172" s="92"/>
      <c r="AI172" s="93"/>
      <c r="AJ172" s="93"/>
      <c r="AK172" s="94">
        <f t="shared" si="116"/>
        <v>0</v>
      </c>
      <c r="AL172" s="92"/>
      <c r="AM172" s="93"/>
      <c r="AN172" s="93"/>
      <c r="AO172" s="94">
        <f t="shared" si="117"/>
        <v>0</v>
      </c>
      <c r="AP172" s="92"/>
      <c r="AQ172" s="93"/>
      <c r="AR172" s="93"/>
      <c r="AS172" s="94">
        <f t="shared" si="118"/>
        <v>0</v>
      </c>
      <c r="AT172" s="92"/>
      <c r="AU172" s="93"/>
      <c r="AV172" s="93"/>
      <c r="AW172" s="94">
        <f t="shared" si="119"/>
        <v>0</v>
      </c>
      <c r="AX172" s="92"/>
      <c r="AY172" s="93"/>
      <c r="AZ172" s="93"/>
      <c r="BA172" s="413">
        <f t="shared" si="120"/>
        <v>0</v>
      </c>
      <c r="BB172" s="616"/>
      <c r="BC172" s="410"/>
      <c r="BD172" s="410"/>
      <c r="BE172" s="391"/>
    </row>
    <row r="173" spans="1:57" s="50" customFormat="1" ht="24.9" hidden="1" customHeight="1" x14ac:dyDescent="0.3">
      <c r="A173" s="10" t="s">
        <v>148</v>
      </c>
      <c r="B173" s="9" t="s">
        <v>147</v>
      </c>
      <c r="C173" s="92"/>
      <c r="D173" s="93"/>
      <c r="E173" s="93"/>
      <c r="F173" s="399"/>
      <c r="G173" s="399"/>
      <c r="H173" s="94">
        <f t="shared" si="109"/>
        <v>0</v>
      </c>
      <c r="I173" s="92"/>
      <c r="J173" s="415"/>
      <c r="K173" s="93"/>
      <c r="L173" s="93"/>
      <c r="M173" s="94">
        <f t="shared" si="110"/>
        <v>0</v>
      </c>
      <c r="N173" s="92"/>
      <c r="O173" s="93"/>
      <c r="P173" s="93"/>
      <c r="Q173" s="94">
        <f t="shared" si="111"/>
        <v>0</v>
      </c>
      <c r="R173" s="92"/>
      <c r="S173" s="93"/>
      <c r="T173" s="93"/>
      <c r="U173" s="94">
        <f t="shared" si="112"/>
        <v>0</v>
      </c>
      <c r="V173" s="92"/>
      <c r="W173" s="93"/>
      <c r="X173" s="93"/>
      <c r="Y173" s="94">
        <f t="shared" si="113"/>
        <v>0</v>
      </c>
      <c r="Z173" s="92"/>
      <c r="AA173" s="93"/>
      <c r="AB173" s="93"/>
      <c r="AC173" s="94">
        <f t="shared" si="114"/>
        <v>0</v>
      </c>
      <c r="AD173" s="92"/>
      <c r="AE173" s="93"/>
      <c r="AF173" s="93"/>
      <c r="AG173" s="94">
        <f t="shared" si="115"/>
        <v>0</v>
      </c>
      <c r="AH173" s="92"/>
      <c r="AI173" s="93"/>
      <c r="AJ173" s="93"/>
      <c r="AK173" s="94">
        <f t="shared" si="116"/>
        <v>0</v>
      </c>
      <c r="AL173" s="92"/>
      <c r="AM173" s="93"/>
      <c r="AN173" s="93"/>
      <c r="AO173" s="94">
        <f t="shared" si="117"/>
        <v>0</v>
      </c>
      <c r="AP173" s="92"/>
      <c r="AQ173" s="93"/>
      <c r="AR173" s="93"/>
      <c r="AS173" s="94">
        <f t="shared" si="118"/>
        <v>0</v>
      </c>
      <c r="AT173" s="92"/>
      <c r="AU173" s="93"/>
      <c r="AV173" s="93"/>
      <c r="AW173" s="94">
        <f t="shared" si="119"/>
        <v>0</v>
      </c>
      <c r="AX173" s="92"/>
      <c r="AY173" s="93"/>
      <c r="AZ173" s="93"/>
      <c r="BA173" s="413">
        <f t="shared" si="120"/>
        <v>0</v>
      </c>
      <c r="BB173" s="616"/>
      <c r="BC173" s="410"/>
      <c r="BD173" s="410"/>
      <c r="BE173" s="391"/>
    </row>
    <row r="174" spans="1:57" s="50" customFormat="1" ht="24.9" hidden="1" customHeight="1" x14ac:dyDescent="0.3">
      <c r="A174" s="10" t="s">
        <v>146</v>
      </c>
      <c r="B174" s="9" t="s">
        <v>145</v>
      </c>
      <c r="C174" s="92"/>
      <c r="D174" s="93"/>
      <c r="E174" s="93"/>
      <c r="F174" s="399"/>
      <c r="G174" s="399"/>
      <c r="H174" s="94">
        <f t="shared" si="109"/>
        <v>0</v>
      </c>
      <c r="I174" s="92"/>
      <c r="J174" s="415"/>
      <c r="K174" s="93"/>
      <c r="L174" s="93"/>
      <c r="M174" s="94">
        <f t="shared" si="110"/>
        <v>0</v>
      </c>
      <c r="N174" s="92"/>
      <c r="O174" s="93"/>
      <c r="P174" s="93"/>
      <c r="Q174" s="94">
        <f t="shared" si="111"/>
        <v>0</v>
      </c>
      <c r="R174" s="92"/>
      <c r="S174" s="93"/>
      <c r="T174" s="93"/>
      <c r="U174" s="94">
        <f t="shared" si="112"/>
        <v>0</v>
      </c>
      <c r="V174" s="92"/>
      <c r="W174" s="93"/>
      <c r="X174" s="93"/>
      <c r="Y174" s="94">
        <f t="shared" si="113"/>
        <v>0</v>
      </c>
      <c r="Z174" s="92"/>
      <c r="AA174" s="93"/>
      <c r="AB174" s="93"/>
      <c r="AC174" s="94">
        <f t="shared" si="114"/>
        <v>0</v>
      </c>
      <c r="AD174" s="92"/>
      <c r="AE174" s="93"/>
      <c r="AF174" s="93"/>
      <c r="AG174" s="94">
        <f t="shared" si="115"/>
        <v>0</v>
      </c>
      <c r="AH174" s="92"/>
      <c r="AI174" s="93"/>
      <c r="AJ174" s="93"/>
      <c r="AK174" s="94">
        <f t="shared" si="116"/>
        <v>0</v>
      </c>
      <c r="AL174" s="92"/>
      <c r="AM174" s="93"/>
      <c r="AN174" s="93"/>
      <c r="AO174" s="94">
        <f t="shared" si="117"/>
        <v>0</v>
      </c>
      <c r="AP174" s="92"/>
      <c r="AQ174" s="93"/>
      <c r="AR174" s="93"/>
      <c r="AS174" s="94">
        <f t="shared" si="118"/>
        <v>0</v>
      </c>
      <c r="AT174" s="92"/>
      <c r="AU174" s="93"/>
      <c r="AV174" s="93"/>
      <c r="AW174" s="94">
        <f t="shared" si="119"/>
        <v>0</v>
      </c>
      <c r="AX174" s="92"/>
      <c r="AY174" s="93"/>
      <c r="AZ174" s="93"/>
      <c r="BA174" s="413">
        <f t="shared" si="120"/>
        <v>0</v>
      </c>
      <c r="BB174" s="616"/>
      <c r="BC174" s="410"/>
      <c r="BD174" s="410"/>
      <c r="BE174" s="391"/>
    </row>
    <row r="175" spans="1:57" s="55" customFormat="1" ht="24.9" hidden="1" customHeight="1" x14ac:dyDescent="0.3">
      <c r="A175" s="8" t="s">
        <v>144</v>
      </c>
      <c r="B175" s="7" t="s">
        <v>143</v>
      </c>
      <c r="C175" s="95">
        <f>SUM(C170:C174)</f>
        <v>0</v>
      </c>
      <c r="D175" s="96">
        <f>SUM(D170:D174)</f>
        <v>0</v>
      </c>
      <c r="E175" s="96">
        <f>SUM(E170:E174)</f>
        <v>0</v>
      </c>
      <c r="F175" s="400"/>
      <c r="G175" s="400"/>
      <c r="H175" s="97">
        <f>IF((SUM(C175:E175))=SUM(H170:H174),SUM(H170:H174),"HIBA!")</f>
        <v>0</v>
      </c>
      <c r="I175" s="95">
        <f>SUM(I170:I174)</f>
        <v>0</v>
      </c>
      <c r="J175" s="617"/>
      <c r="K175" s="96">
        <f>SUM(K170:K174)</f>
        <v>0</v>
      </c>
      <c r="L175" s="96">
        <f>SUM(L170:L174)</f>
        <v>0</v>
      </c>
      <c r="M175" s="97">
        <f>IF((SUM(H175:L175))=SUM(M170:M174),SUM(M170:M174),"HIBA!")</f>
        <v>0</v>
      </c>
      <c r="N175" s="95">
        <f>SUM(N170:N174)</f>
        <v>0</v>
      </c>
      <c r="O175" s="96">
        <f>SUM(O170:O174)</f>
        <v>0</v>
      </c>
      <c r="P175" s="96">
        <f>SUM(P170:P174)</f>
        <v>0</v>
      </c>
      <c r="Q175" s="97">
        <f>IF((SUM(M175:P175))=SUM(Q170:Q174),SUM(Q170:Q174),"HIBA!")</f>
        <v>0</v>
      </c>
      <c r="R175" s="95">
        <f>SUM(R170:R174)</f>
        <v>0</v>
      </c>
      <c r="S175" s="96">
        <f>SUM(S170:S174)</f>
        <v>0</v>
      </c>
      <c r="T175" s="96">
        <f>SUM(T170:T174)</f>
        <v>0</v>
      </c>
      <c r="U175" s="97">
        <f>IF((SUM(Q175:T175))=SUM(U170:U174),SUM(U170:U174),"HIBA!")</f>
        <v>0</v>
      </c>
      <c r="V175" s="95">
        <f>SUM(V170:V174)</f>
        <v>0</v>
      </c>
      <c r="W175" s="96">
        <f>SUM(W170:W174)</f>
        <v>0</v>
      </c>
      <c r="X175" s="96">
        <f>SUM(X170:X174)</f>
        <v>0</v>
      </c>
      <c r="Y175" s="97">
        <f>IF((SUM(U175:X175))=SUM(Y170:Y174),SUM(Y170:Y174),"HIBA!")</f>
        <v>0</v>
      </c>
      <c r="Z175" s="95">
        <f>SUM(Z170:Z174)</f>
        <v>0</v>
      </c>
      <c r="AA175" s="96">
        <f>SUM(AA170:AA174)</f>
        <v>0</v>
      </c>
      <c r="AB175" s="96">
        <f>SUM(AB170:AB174)</f>
        <v>0</v>
      </c>
      <c r="AC175" s="97">
        <f>IF((SUM(Y175:AB175))=SUM(AC170:AC174),SUM(AC170:AC174),"HIBA!")</f>
        <v>0</v>
      </c>
      <c r="AD175" s="95">
        <f>SUM(AD170:AD174)</f>
        <v>0</v>
      </c>
      <c r="AE175" s="96">
        <f>SUM(AE170:AE174)</f>
        <v>0</v>
      </c>
      <c r="AF175" s="96">
        <f>SUM(AF170:AF174)</f>
        <v>0</v>
      </c>
      <c r="AG175" s="97">
        <f>IF((SUM(AC175:AF175))=SUM(AG170:AG174),SUM(AG170:AG174),"HIBA!")</f>
        <v>0</v>
      </c>
      <c r="AH175" s="95">
        <f>SUM(AH170:AH174)</f>
        <v>0</v>
      </c>
      <c r="AI175" s="96">
        <f>SUM(AI170:AI174)</f>
        <v>0</v>
      </c>
      <c r="AJ175" s="96">
        <f>SUM(AJ170:AJ174)</f>
        <v>0</v>
      </c>
      <c r="AK175" s="97">
        <f>IF((SUM(AG175:AJ175))=SUM(AK170:AK174),SUM(AK170:AK174),"HIBA!")</f>
        <v>0</v>
      </c>
      <c r="AL175" s="95">
        <f>SUM(AL170:AL174)</f>
        <v>0</v>
      </c>
      <c r="AM175" s="96">
        <f>SUM(AM170:AM174)</f>
        <v>0</v>
      </c>
      <c r="AN175" s="96">
        <f>SUM(AN170:AN174)</f>
        <v>0</v>
      </c>
      <c r="AO175" s="97">
        <f>IF((SUM(AK175:AN175))=SUM(AO170:AO174),SUM(AO170:AO174),"HIBA!")</f>
        <v>0</v>
      </c>
      <c r="AP175" s="95">
        <f>SUM(AP170:AP174)</f>
        <v>0</v>
      </c>
      <c r="AQ175" s="96">
        <f>SUM(AQ170:AQ174)</f>
        <v>0</v>
      </c>
      <c r="AR175" s="96">
        <f>SUM(AR170:AR174)</f>
        <v>0</v>
      </c>
      <c r="AS175" s="97">
        <f>IF((SUM(AO175:AR175))=SUM(AS170:AS174),SUM(AS170:AS174),"HIBA!")</f>
        <v>0</v>
      </c>
      <c r="AT175" s="95">
        <f>SUM(AT170:AT174)</f>
        <v>0</v>
      </c>
      <c r="AU175" s="96">
        <f>SUM(AU170:AU174)</f>
        <v>0</v>
      </c>
      <c r="AV175" s="96">
        <f>SUM(AV170:AV174)</f>
        <v>0</v>
      </c>
      <c r="AW175" s="97">
        <f>IF((SUM(AS175:AV175))=SUM(AW170:AW174),SUM(AW170:AW174),"HIBA!")</f>
        <v>0</v>
      </c>
      <c r="AX175" s="95">
        <f>SUM(AX170:AX174)</f>
        <v>0</v>
      </c>
      <c r="AY175" s="96">
        <f>SUM(AY170:AY174)</f>
        <v>0</v>
      </c>
      <c r="AZ175" s="96">
        <f>SUM(AZ170:AZ174)</f>
        <v>0</v>
      </c>
      <c r="BA175" s="400">
        <f>IF((SUM(AW175:AZ175))=SUM(BA170:BA174),SUM(BA170:BA174),"HIBA!")</f>
        <v>0</v>
      </c>
      <c r="BB175" s="618"/>
      <c r="BC175" s="619"/>
      <c r="BD175" s="619"/>
      <c r="BE175" s="392"/>
    </row>
    <row r="176" spans="1:57" s="69" customFormat="1" ht="24.9" hidden="1" customHeight="1" x14ac:dyDescent="0.3">
      <c r="A176" s="14" t="s">
        <v>142</v>
      </c>
      <c r="B176" s="5" t="s">
        <v>141</v>
      </c>
      <c r="C176" s="92"/>
      <c r="D176" s="93"/>
      <c r="E176" s="93"/>
      <c r="F176" s="399"/>
      <c r="G176" s="399"/>
      <c r="H176" s="98">
        <f>SUM(C176:E176)</f>
        <v>0</v>
      </c>
      <c r="I176" s="92"/>
      <c r="J176" s="415"/>
      <c r="K176" s="93"/>
      <c r="L176" s="93"/>
      <c r="M176" s="98">
        <f>SUM(H176:L176)</f>
        <v>0</v>
      </c>
      <c r="N176" s="92"/>
      <c r="O176" s="93"/>
      <c r="P176" s="93"/>
      <c r="Q176" s="98">
        <f>SUM(M176:P176)</f>
        <v>0</v>
      </c>
      <c r="R176" s="92"/>
      <c r="S176" s="93"/>
      <c r="T176" s="93"/>
      <c r="U176" s="98">
        <f>SUM(Q176:T176)</f>
        <v>0</v>
      </c>
      <c r="V176" s="92"/>
      <c r="W176" s="93"/>
      <c r="X176" s="93"/>
      <c r="Y176" s="98">
        <f>SUM(U176:X176)</f>
        <v>0</v>
      </c>
      <c r="Z176" s="92"/>
      <c r="AA176" s="93"/>
      <c r="AB176" s="93"/>
      <c r="AC176" s="98">
        <f>SUM(Y176:AB176)</f>
        <v>0</v>
      </c>
      <c r="AD176" s="92"/>
      <c r="AE176" s="93"/>
      <c r="AF176" s="93"/>
      <c r="AG176" s="98">
        <f>SUM(AC176:AF176)</f>
        <v>0</v>
      </c>
      <c r="AH176" s="92"/>
      <c r="AI176" s="93"/>
      <c r="AJ176" s="93"/>
      <c r="AK176" s="98">
        <f>SUM(AG176:AJ176)</f>
        <v>0</v>
      </c>
      <c r="AL176" s="92"/>
      <c r="AM176" s="93"/>
      <c r="AN176" s="93"/>
      <c r="AO176" s="98">
        <f>SUM(AK176:AN176)</f>
        <v>0</v>
      </c>
      <c r="AP176" s="92"/>
      <c r="AQ176" s="93"/>
      <c r="AR176" s="93"/>
      <c r="AS176" s="98">
        <f>SUM(AO176:AR176)</f>
        <v>0</v>
      </c>
      <c r="AT176" s="92"/>
      <c r="AU176" s="93"/>
      <c r="AV176" s="93"/>
      <c r="AW176" s="98">
        <f>SUM(AS176:AV176)</f>
        <v>0</v>
      </c>
      <c r="AX176" s="92"/>
      <c r="AY176" s="93"/>
      <c r="AZ176" s="93"/>
      <c r="BA176" s="414">
        <f>SUM(AW176:AZ176)</f>
        <v>0</v>
      </c>
      <c r="BB176" s="620"/>
      <c r="BC176" s="621"/>
      <c r="BD176" s="621"/>
      <c r="BE176" s="394"/>
    </row>
    <row r="177" spans="1:57" s="60" customFormat="1" ht="30" hidden="1" customHeight="1" x14ac:dyDescent="0.3">
      <c r="A177" s="4" t="s">
        <v>140</v>
      </c>
      <c r="B177" s="3" t="s">
        <v>139</v>
      </c>
      <c r="C177" s="101">
        <f>SUM(C166:C169,C175:C176)</f>
        <v>0</v>
      </c>
      <c r="D177" s="102">
        <f>SUM(D166:D169,D175:D176)</f>
        <v>0</v>
      </c>
      <c r="E177" s="102">
        <f>SUM(E166:E169,E175:E176)</f>
        <v>0</v>
      </c>
      <c r="F177" s="401"/>
      <c r="G177" s="401"/>
      <c r="H177" s="103">
        <f>IF((SUM(C177:E177))=SUM(H166:H169,H175:H176),SUM(H166:H169,H175:H176),"HIBA!")</f>
        <v>0</v>
      </c>
      <c r="I177" s="101">
        <f>SUM(I166:I169,I175:I176)</f>
        <v>0</v>
      </c>
      <c r="J177" s="624"/>
      <c r="K177" s="102">
        <f>SUM(K166:K169,K175:K176)</f>
        <v>0</v>
      </c>
      <c r="L177" s="102">
        <f>SUM(L166:L169,L175:L176)</f>
        <v>0</v>
      </c>
      <c r="M177" s="103">
        <f>IF((SUM(H177:L177))=SUM(M166:M169,M175:M176),SUM(M166:M169,M175:M176),"HIBA!")</f>
        <v>0</v>
      </c>
      <c r="N177" s="101">
        <f>SUM(N166:N169,N175:N176)</f>
        <v>0</v>
      </c>
      <c r="O177" s="102">
        <f>SUM(O166:O169,O175:O176)</f>
        <v>0</v>
      </c>
      <c r="P177" s="102">
        <f>SUM(P166:P169,P175:P176)</f>
        <v>0</v>
      </c>
      <c r="Q177" s="103">
        <f>IF((SUM(M177:P177))=SUM(Q166:Q169,Q175:Q176),SUM(Q166:Q169,Q175:Q176),"HIBA!")</f>
        <v>0</v>
      </c>
      <c r="R177" s="101">
        <f>SUM(R166:R169,R175:R176)</f>
        <v>0</v>
      </c>
      <c r="S177" s="102">
        <f>SUM(S166:S169,S175:S176)</f>
        <v>0</v>
      </c>
      <c r="T177" s="102">
        <f>SUM(T166:T169,T175:T176)</f>
        <v>0</v>
      </c>
      <c r="U177" s="103">
        <f>IF((SUM(Q177:T177))=SUM(U166:U169,U175:U176),SUM(U166:U169,U175:U176),"HIBA!")</f>
        <v>0</v>
      </c>
      <c r="V177" s="101">
        <f>SUM(V166:V169,V175:V176)</f>
        <v>0</v>
      </c>
      <c r="W177" s="102">
        <f>SUM(W166:W169,W175:W176)</f>
        <v>0</v>
      </c>
      <c r="X177" s="102">
        <f>SUM(X166:X169,X175:X176)</f>
        <v>0</v>
      </c>
      <c r="Y177" s="103">
        <f>IF((SUM(U177:X177))=SUM(Y166:Y169,Y175:Y176),SUM(Y166:Y169,Y175:Y176),"HIBA!")</f>
        <v>0</v>
      </c>
      <c r="Z177" s="101">
        <f>SUM(Z166:Z169,Z175:Z176)</f>
        <v>0</v>
      </c>
      <c r="AA177" s="102">
        <f>SUM(AA166:AA169,AA175:AA176)</f>
        <v>0</v>
      </c>
      <c r="AB177" s="102">
        <f>SUM(AB166:AB169,AB175:AB176)</f>
        <v>0</v>
      </c>
      <c r="AC177" s="103">
        <f>IF((SUM(Y177:AB177))=SUM(AC166:AC169,AC175:AC176),SUM(AC166:AC169,AC175:AC176),"HIBA!")</f>
        <v>0</v>
      </c>
      <c r="AD177" s="101">
        <f>SUM(AD166:AD169,AD175:AD176)</f>
        <v>0</v>
      </c>
      <c r="AE177" s="102">
        <f>SUM(AE166:AE169,AE175:AE176)</f>
        <v>0</v>
      </c>
      <c r="AF177" s="102">
        <f>SUM(AF166:AF169,AF175:AF176)</f>
        <v>0</v>
      </c>
      <c r="AG177" s="103">
        <f>IF((SUM(AC177:AF177))=SUM(AG166:AG169,AG175:AG176),SUM(AG166:AG169,AG175:AG176),"HIBA!")</f>
        <v>0</v>
      </c>
      <c r="AH177" s="101">
        <f>SUM(AH166:AH169,AH175:AH176)</f>
        <v>0</v>
      </c>
      <c r="AI177" s="102">
        <f>SUM(AI166:AI169,AI175:AI176)</f>
        <v>0</v>
      </c>
      <c r="AJ177" s="102">
        <f>SUM(AJ166:AJ169,AJ175:AJ176)</f>
        <v>0</v>
      </c>
      <c r="AK177" s="103">
        <f>IF((SUM(AG177:AJ177))=SUM(AK166:AK169,AK175:AK176),SUM(AK166:AK169,AK175:AK176),"HIBA!")</f>
        <v>0</v>
      </c>
      <c r="AL177" s="101">
        <f>SUM(AL166:AL169,AL175:AL176)</f>
        <v>0</v>
      </c>
      <c r="AM177" s="102">
        <f>SUM(AM166:AM169,AM175:AM176)</f>
        <v>0</v>
      </c>
      <c r="AN177" s="102">
        <f>SUM(AN166:AN169,AN175:AN176)</f>
        <v>0</v>
      </c>
      <c r="AO177" s="103">
        <f>IF((SUM(AK177:AN177))=SUM(AO166:AO169,AO175:AO176),SUM(AO166:AO169,AO175:AO176),"HIBA!")</f>
        <v>0</v>
      </c>
      <c r="AP177" s="101">
        <f>SUM(AP166:AP169,AP175:AP176)</f>
        <v>0</v>
      </c>
      <c r="AQ177" s="102">
        <f>SUM(AQ166:AQ169,AQ175:AQ176)</f>
        <v>0</v>
      </c>
      <c r="AR177" s="102">
        <f>SUM(AR166:AR169,AR175:AR176)</f>
        <v>0</v>
      </c>
      <c r="AS177" s="103">
        <f>IF((SUM(AO177:AR177))=SUM(AS166:AS169,AS175:AS176),SUM(AS166:AS169,AS175:AS176),"HIBA!")</f>
        <v>0</v>
      </c>
      <c r="AT177" s="101">
        <f>SUM(AT166:AT169,AT175:AT176)</f>
        <v>0</v>
      </c>
      <c r="AU177" s="102">
        <f>SUM(AU166:AU169,AU175:AU176)</f>
        <v>0</v>
      </c>
      <c r="AV177" s="102">
        <f>SUM(AV166:AV169,AV175:AV176)</f>
        <v>0</v>
      </c>
      <c r="AW177" s="103">
        <f>IF((SUM(AS177:AV177))=SUM(AW166:AW169,AW175:AW176),SUM(AW166:AW169,AW175:AW176),"HIBA!")</f>
        <v>0</v>
      </c>
      <c r="AX177" s="101">
        <f>SUM(AX166:AX169,AX175:AX176)</f>
        <v>0</v>
      </c>
      <c r="AY177" s="102">
        <f>SUM(AY166:AY169,AY175:AY176)</f>
        <v>0</v>
      </c>
      <c r="AZ177" s="102">
        <f>SUM(AZ166:AZ169,AZ175:AZ176)</f>
        <v>0</v>
      </c>
      <c r="BA177" s="401">
        <f>IF((SUM(AW177:AZ177))=SUM(BA166:BA169,BA175:BA176),SUM(BA166:BA169,BA175:BA176),"HIBA!")</f>
        <v>0</v>
      </c>
      <c r="BB177" s="625"/>
      <c r="BC177" s="626"/>
      <c r="BD177" s="626"/>
      <c r="BE177" s="393"/>
    </row>
    <row r="178" spans="1:57" s="50" customFormat="1" ht="24.9" hidden="1" customHeight="1" x14ac:dyDescent="0.3">
      <c r="A178" s="10" t="s">
        <v>138</v>
      </c>
      <c r="B178" s="9" t="s">
        <v>137</v>
      </c>
      <c r="C178" s="92"/>
      <c r="D178" s="93"/>
      <c r="E178" s="93"/>
      <c r="F178" s="399"/>
      <c r="G178" s="399"/>
      <c r="H178" s="94">
        <f t="shared" ref="H178:H188" si="121">SUM(C178:E178)</f>
        <v>0</v>
      </c>
      <c r="I178" s="92"/>
      <c r="J178" s="415"/>
      <c r="K178" s="93"/>
      <c r="L178" s="93"/>
      <c r="M178" s="94">
        <f t="shared" ref="M178:M188" si="122">SUM(H178:L178)</f>
        <v>0</v>
      </c>
      <c r="N178" s="92"/>
      <c r="O178" s="93"/>
      <c r="P178" s="93"/>
      <c r="Q178" s="94">
        <f t="shared" ref="Q178:Q188" si="123">SUM(M178:P178)</f>
        <v>0</v>
      </c>
      <c r="R178" s="92"/>
      <c r="S178" s="93"/>
      <c r="T178" s="93"/>
      <c r="U178" s="94">
        <f t="shared" ref="U178:U188" si="124">SUM(Q178:T178)</f>
        <v>0</v>
      </c>
      <c r="V178" s="92"/>
      <c r="W178" s="93"/>
      <c r="X178" s="93"/>
      <c r="Y178" s="94">
        <f t="shared" ref="Y178:Y188" si="125">SUM(U178:X178)</f>
        <v>0</v>
      </c>
      <c r="Z178" s="92"/>
      <c r="AA178" s="93"/>
      <c r="AB178" s="93"/>
      <c r="AC178" s="94">
        <f t="shared" ref="AC178:AC188" si="126">SUM(Y178:AB178)</f>
        <v>0</v>
      </c>
      <c r="AD178" s="92"/>
      <c r="AE178" s="93"/>
      <c r="AF178" s="93"/>
      <c r="AG178" s="94">
        <f t="shared" ref="AG178:AG188" si="127">SUM(AC178:AF178)</f>
        <v>0</v>
      </c>
      <c r="AH178" s="92"/>
      <c r="AI178" s="93"/>
      <c r="AJ178" s="93"/>
      <c r="AK178" s="94">
        <f t="shared" ref="AK178:AK188" si="128">SUM(AG178:AJ178)</f>
        <v>0</v>
      </c>
      <c r="AL178" s="92"/>
      <c r="AM178" s="93"/>
      <c r="AN178" s="93"/>
      <c r="AO178" s="94">
        <f t="shared" ref="AO178:AO188" si="129">SUM(AK178:AN178)</f>
        <v>0</v>
      </c>
      <c r="AP178" s="92"/>
      <c r="AQ178" s="93"/>
      <c r="AR178" s="93"/>
      <c r="AS178" s="94">
        <f t="shared" ref="AS178:AS188" si="130">SUM(AO178:AR178)</f>
        <v>0</v>
      </c>
      <c r="AT178" s="92"/>
      <c r="AU178" s="93"/>
      <c r="AV178" s="93"/>
      <c r="AW178" s="94">
        <f t="shared" ref="AW178:AW188" si="131">SUM(AS178:AV178)</f>
        <v>0</v>
      </c>
      <c r="AX178" s="92"/>
      <c r="AY178" s="93"/>
      <c r="AZ178" s="93"/>
      <c r="BA178" s="413">
        <f t="shared" ref="BA178:BA188" si="132">SUM(AW178:AZ178)</f>
        <v>0</v>
      </c>
      <c r="BB178" s="616"/>
      <c r="BC178" s="410"/>
      <c r="BD178" s="410"/>
      <c r="BE178" s="391"/>
    </row>
    <row r="179" spans="1:57" s="50" customFormat="1" ht="24.9" customHeight="1" x14ac:dyDescent="0.3">
      <c r="A179" s="10" t="s">
        <v>136</v>
      </c>
      <c r="B179" s="9" t="s">
        <v>135</v>
      </c>
      <c r="C179" s="92">
        <v>0</v>
      </c>
      <c r="D179" s="93"/>
      <c r="E179" s="93"/>
      <c r="F179" s="399">
        <v>0</v>
      </c>
      <c r="G179" s="399">
        <v>0</v>
      </c>
      <c r="H179" s="94">
        <f t="shared" si="121"/>
        <v>0</v>
      </c>
      <c r="I179" s="92">
        <v>17090</v>
      </c>
      <c r="J179" s="415">
        <v>0</v>
      </c>
      <c r="K179" s="93"/>
      <c r="L179" s="93">
        <v>0</v>
      </c>
      <c r="M179" s="94">
        <f t="shared" si="122"/>
        <v>17090</v>
      </c>
      <c r="N179" s="92"/>
      <c r="O179" s="93"/>
      <c r="P179" s="93"/>
      <c r="Q179" s="94">
        <f t="shared" si="123"/>
        <v>17090</v>
      </c>
      <c r="R179" s="92"/>
      <c r="S179" s="93"/>
      <c r="T179" s="93"/>
      <c r="U179" s="94">
        <f t="shared" si="124"/>
        <v>17090</v>
      </c>
      <c r="V179" s="92"/>
      <c r="W179" s="93"/>
      <c r="X179" s="93"/>
      <c r="Y179" s="94">
        <f t="shared" si="125"/>
        <v>17090</v>
      </c>
      <c r="Z179" s="92"/>
      <c r="AA179" s="93"/>
      <c r="AB179" s="93"/>
      <c r="AC179" s="94">
        <f t="shared" si="126"/>
        <v>17090</v>
      </c>
      <c r="AD179" s="92"/>
      <c r="AE179" s="93"/>
      <c r="AF179" s="93"/>
      <c r="AG179" s="94">
        <f t="shared" si="127"/>
        <v>17090</v>
      </c>
      <c r="AH179" s="92"/>
      <c r="AI179" s="93"/>
      <c r="AJ179" s="93"/>
      <c r="AK179" s="94">
        <f t="shared" si="128"/>
        <v>17090</v>
      </c>
      <c r="AL179" s="92"/>
      <c r="AM179" s="93"/>
      <c r="AN179" s="93"/>
      <c r="AO179" s="94">
        <f t="shared" si="129"/>
        <v>17090</v>
      </c>
      <c r="AP179" s="92"/>
      <c r="AQ179" s="93"/>
      <c r="AR179" s="93"/>
      <c r="AS179" s="94">
        <f t="shared" si="130"/>
        <v>17090</v>
      </c>
      <c r="AT179" s="92"/>
      <c r="AU179" s="93"/>
      <c r="AV179" s="93"/>
      <c r="AW179" s="94">
        <f t="shared" si="131"/>
        <v>17090</v>
      </c>
      <c r="AX179" s="92"/>
      <c r="AY179" s="93"/>
      <c r="AZ179" s="93"/>
      <c r="BA179" s="413">
        <f t="shared" si="132"/>
        <v>17090</v>
      </c>
      <c r="BB179" s="425">
        <f>BE179-M179</f>
        <v>3427438</v>
      </c>
      <c r="BC179" s="520">
        <v>0</v>
      </c>
      <c r="BD179" s="520">
        <v>0</v>
      </c>
      <c r="BE179" s="522">
        <v>3444528</v>
      </c>
    </row>
    <row r="180" spans="1:57" s="50" customFormat="1" ht="24.9" hidden="1" customHeight="1" x14ac:dyDescent="0.3">
      <c r="A180" s="10" t="s">
        <v>134</v>
      </c>
      <c r="B180" s="9" t="s">
        <v>133</v>
      </c>
      <c r="C180" s="92"/>
      <c r="D180" s="93"/>
      <c r="E180" s="93"/>
      <c r="F180" s="399"/>
      <c r="G180" s="399"/>
      <c r="H180" s="94">
        <f t="shared" si="121"/>
        <v>0</v>
      </c>
      <c r="I180" s="92"/>
      <c r="J180" s="415"/>
      <c r="K180" s="93"/>
      <c r="L180" s="93"/>
      <c r="M180" s="94">
        <f t="shared" si="122"/>
        <v>0</v>
      </c>
      <c r="N180" s="92"/>
      <c r="O180" s="93"/>
      <c r="P180" s="93"/>
      <c r="Q180" s="94">
        <f t="shared" si="123"/>
        <v>0</v>
      </c>
      <c r="R180" s="92"/>
      <c r="S180" s="93"/>
      <c r="T180" s="93"/>
      <c r="U180" s="94">
        <f t="shared" si="124"/>
        <v>0</v>
      </c>
      <c r="V180" s="92"/>
      <c r="W180" s="93"/>
      <c r="X180" s="93"/>
      <c r="Y180" s="94">
        <f t="shared" si="125"/>
        <v>0</v>
      </c>
      <c r="Z180" s="92"/>
      <c r="AA180" s="93"/>
      <c r="AB180" s="93"/>
      <c r="AC180" s="94">
        <f t="shared" si="126"/>
        <v>0</v>
      </c>
      <c r="AD180" s="92"/>
      <c r="AE180" s="93"/>
      <c r="AF180" s="93"/>
      <c r="AG180" s="94">
        <f t="shared" si="127"/>
        <v>0</v>
      </c>
      <c r="AH180" s="92"/>
      <c r="AI180" s="93"/>
      <c r="AJ180" s="93"/>
      <c r="AK180" s="94">
        <f t="shared" si="128"/>
        <v>0</v>
      </c>
      <c r="AL180" s="92"/>
      <c r="AM180" s="93"/>
      <c r="AN180" s="93"/>
      <c r="AO180" s="94">
        <f t="shared" si="129"/>
        <v>0</v>
      </c>
      <c r="AP180" s="92"/>
      <c r="AQ180" s="93"/>
      <c r="AR180" s="93"/>
      <c r="AS180" s="94">
        <f t="shared" si="130"/>
        <v>0</v>
      </c>
      <c r="AT180" s="92"/>
      <c r="AU180" s="93"/>
      <c r="AV180" s="93"/>
      <c r="AW180" s="94">
        <f t="shared" si="131"/>
        <v>0</v>
      </c>
      <c r="AX180" s="92"/>
      <c r="AY180" s="93"/>
      <c r="AZ180" s="93"/>
      <c r="BA180" s="413">
        <f t="shared" si="132"/>
        <v>0</v>
      </c>
      <c r="BB180" s="425"/>
      <c r="BC180" s="520"/>
      <c r="BD180" s="520"/>
      <c r="BE180" s="522"/>
    </row>
    <row r="181" spans="1:57" s="50" customFormat="1" ht="24.9" hidden="1" customHeight="1" x14ac:dyDescent="0.3">
      <c r="A181" s="10" t="s">
        <v>132</v>
      </c>
      <c r="B181" s="9" t="s">
        <v>131</v>
      </c>
      <c r="C181" s="92"/>
      <c r="D181" s="93"/>
      <c r="E181" s="93"/>
      <c r="F181" s="399"/>
      <c r="G181" s="399"/>
      <c r="H181" s="94">
        <f t="shared" si="121"/>
        <v>0</v>
      </c>
      <c r="I181" s="92"/>
      <c r="J181" s="415"/>
      <c r="K181" s="93"/>
      <c r="L181" s="93"/>
      <c r="M181" s="94">
        <f t="shared" si="122"/>
        <v>0</v>
      </c>
      <c r="N181" s="92"/>
      <c r="O181" s="93"/>
      <c r="P181" s="93"/>
      <c r="Q181" s="94">
        <f t="shared" si="123"/>
        <v>0</v>
      </c>
      <c r="R181" s="92"/>
      <c r="S181" s="93"/>
      <c r="T181" s="93"/>
      <c r="U181" s="94">
        <f t="shared" si="124"/>
        <v>0</v>
      </c>
      <c r="V181" s="92"/>
      <c r="W181" s="93"/>
      <c r="X181" s="93"/>
      <c r="Y181" s="94">
        <f t="shared" si="125"/>
        <v>0</v>
      </c>
      <c r="Z181" s="92"/>
      <c r="AA181" s="93"/>
      <c r="AB181" s="93"/>
      <c r="AC181" s="94">
        <f t="shared" si="126"/>
        <v>0</v>
      </c>
      <c r="AD181" s="92"/>
      <c r="AE181" s="93"/>
      <c r="AF181" s="93"/>
      <c r="AG181" s="94">
        <f t="shared" si="127"/>
        <v>0</v>
      </c>
      <c r="AH181" s="92"/>
      <c r="AI181" s="93"/>
      <c r="AJ181" s="93"/>
      <c r="AK181" s="94">
        <f t="shared" si="128"/>
        <v>0</v>
      </c>
      <c r="AL181" s="92"/>
      <c r="AM181" s="93"/>
      <c r="AN181" s="93"/>
      <c r="AO181" s="94">
        <f t="shared" si="129"/>
        <v>0</v>
      </c>
      <c r="AP181" s="92"/>
      <c r="AQ181" s="93"/>
      <c r="AR181" s="93"/>
      <c r="AS181" s="94">
        <f t="shared" si="130"/>
        <v>0</v>
      </c>
      <c r="AT181" s="92"/>
      <c r="AU181" s="93"/>
      <c r="AV181" s="93"/>
      <c r="AW181" s="94">
        <f t="shared" si="131"/>
        <v>0</v>
      </c>
      <c r="AX181" s="92"/>
      <c r="AY181" s="93"/>
      <c r="AZ181" s="93"/>
      <c r="BA181" s="413">
        <f t="shared" si="132"/>
        <v>0</v>
      </c>
      <c r="BB181" s="425"/>
      <c r="BC181" s="520"/>
      <c r="BD181" s="520"/>
      <c r="BE181" s="522"/>
    </row>
    <row r="182" spans="1:57" s="50" customFormat="1" ht="24.9" customHeight="1" x14ac:dyDescent="0.3">
      <c r="A182" s="10" t="s">
        <v>130</v>
      </c>
      <c r="B182" s="9" t="s">
        <v>129</v>
      </c>
      <c r="C182" s="92">
        <v>22320000</v>
      </c>
      <c r="D182" s="93"/>
      <c r="E182" s="93"/>
      <c r="F182" s="399">
        <v>0</v>
      </c>
      <c r="G182" s="399">
        <v>0</v>
      </c>
      <c r="H182" s="94">
        <f t="shared" si="121"/>
        <v>22320000</v>
      </c>
      <c r="I182" s="92">
        <v>0</v>
      </c>
      <c r="J182" s="415">
        <v>0</v>
      </c>
      <c r="K182" s="93"/>
      <c r="L182" s="93">
        <v>0</v>
      </c>
      <c r="M182" s="94">
        <f t="shared" si="122"/>
        <v>22320000</v>
      </c>
      <c r="N182" s="92"/>
      <c r="O182" s="93"/>
      <c r="P182" s="93"/>
      <c r="Q182" s="94">
        <f t="shared" si="123"/>
        <v>22320000</v>
      </c>
      <c r="R182" s="92"/>
      <c r="S182" s="93"/>
      <c r="T182" s="93"/>
      <c r="U182" s="94">
        <f t="shared" si="124"/>
        <v>22320000</v>
      </c>
      <c r="V182" s="92"/>
      <c r="W182" s="93"/>
      <c r="X182" s="93"/>
      <c r="Y182" s="94">
        <f t="shared" si="125"/>
        <v>22320000</v>
      </c>
      <c r="Z182" s="92"/>
      <c r="AA182" s="93"/>
      <c r="AB182" s="93"/>
      <c r="AC182" s="94">
        <f t="shared" si="126"/>
        <v>22320000</v>
      </c>
      <c r="AD182" s="92"/>
      <c r="AE182" s="93"/>
      <c r="AF182" s="93"/>
      <c r="AG182" s="94">
        <f t="shared" si="127"/>
        <v>22320000</v>
      </c>
      <c r="AH182" s="92"/>
      <c r="AI182" s="93"/>
      <c r="AJ182" s="93"/>
      <c r="AK182" s="94">
        <f t="shared" si="128"/>
        <v>22320000</v>
      </c>
      <c r="AL182" s="92"/>
      <c r="AM182" s="93"/>
      <c r="AN182" s="93"/>
      <c r="AO182" s="94">
        <f t="shared" si="129"/>
        <v>22320000</v>
      </c>
      <c r="AP182" s="92"/>
      <c r="AQ182" s="93"/>
      <c r="AR182" s="93"/>
      <c r="AS182" s="94">
        <f t="shared" si="130"/>
        <v>22320000</v>
      </c>
      <c r="AT182" s="92"/>
      <c r="AU182" s="93"/>
      <c r="AV182" s="93"/>
      <c r="AW182" s="94">
        <f t="shared" si="131"/>
        <v>22320000</v>
      </c>
      <c r="AX182" s="92"/>
      <c r="AY182" s="93"/>
      <c r="AZ182" s="93"/>
      <c r="BA182" s="413">
        <f t="shared" si="132"/>
        <v>22320000</v>
      </c>
      <c r="BB182" s="425">
        <f>BE182-M182</f>
        <v>-3454520</v>
      </c>
      <c r="BC182" s="520">
        <v>0</v>
      </c>
      <c r="BD182" s="520">
        <v>0</v>
      </c>
      <c r="BE182" s="522">
        <v>18865480</v>
      </c>
    </row>
    <row r="183" spans="1:57" s="50" customFormat="1" ht="24.9" customHeight="1" x14ac:dyDescent="0.3">
      <c r="A183" s="10" t="s">
        <v>128</v>
      </c>
      <c r="B183" s="9" t="s">
        <v>127</v>
      </c>
      <c r="C183" s="92">
        <v>6110600</v>
      </c>
      <c r="D183" s="93"/>
      <c r="E183" s="93"/>
      <c r="F183" s="399">
        <v>0</v>
      </c>
      <c r="G183" s="399">
        <v>0</v>
      </c>
      <c r="H183" s="94">
        <f t="shared" si="121"/>
        <v>6110600</v>
      </c>
      <c r="I183" s="92">
        <v>0</v>
      </c>
      <c r="J183" s="415">
        <v>0</v>
      </c>
      <c r="K183" s="93"/>
      <c r="L183" s="93">
        <v>0</v>
      </c>
      <c r="M183" s="94">
        <f t="shared" si="122"/>
        <v>6110600</v>
      </c>
      <c r="N183" s="92"/>
      <c r="O183" s="93"/>
      <c r="P183" s="93"/>
      <c r="Q183" s="94">
        <f t="shared" si="123"/>
        <v>6110600</v>
      </c>
      <c r="R183" s="92"/>
      <c r="S183" s="93"/>
      <c r="T183" s="93"/>
      <c r="U183" s="94">
        <f t="shared" si="124"/>
        <v>6110600</v>
      </c>
      <c r="V183" s="92"/>
      <c r="W183" s="93"/>
      <c r="X183" s="93"/>
      <c r="Y183" s="94">
        <f t="shared" si="125"/>
        <v>6110600</v>
      </c>
      <c r="Z183" s="92"/>
      <c r="AA183" s="93"/>
      <c r="AB183" s="93"/>
      <c r="AC183" s="94">
        <f t="shared" si="126"/>
        <v>6110600</v>
      </c>
      <c r="AD183" s="92"/>
      <c r="AE183" s="93"/>
      <c r="AF183" s="93"/>
      <c r="AG183" s="94">
        <f t="shared" si="127"/>
        <v>6110600</v>
      </c>
      <c r="AH183" s="92"/>
      <c r="AI183" s="93"/>
      <c r="AJ183" s="93"/>
      <c r="AK183" s="94">
        <f t="shared" si="128"/>
        <v>6110600</v>
      </c>
      <c r="AL183" s="92"/>
      <c r="AM183" s="93"/>
      <c r="AN183" s="93"/>
      <c r="AO183" s="94">
        <f t="shared" si="129"/>
        <v>6110600</v>
      </c>
      <c r="AP183" s="92"/>
      <c r="AQ183" s="93"/>
      <c r="AR183" s="93"/>
      <c r="AS183" s="94">
        <f t="shared" si="130"/>
        <v>6110600</v>
      </c>
      <c r="AT183" s="92"/>
      <c r="AU183" s="93"/>
      <c r="AV183" s="93"/>
      <c r="AW183" s="94">
        <f t="shared" si="131"/>
        <v>6110600</v>
      </c>
      <c r="AX183" s="92"/>
      <c r="AY183" s="93"/>
      <c r="AZ183" s="93"/>
      <c r="BA183" s="413">
        <f t="shared" si="132"/>
        <v>6110600</v>
      </c>
      <c r="BB183" s="425">
        <v>0</v>
      </c>
      <c r="BC183" s="520">
        <v>0</v>
      </c>
      <c r="BD183" s="520">
        <v>0</v>
      </c>
      <c r="BE183" s="522">
        <v>6110600</v>
      </c>
    </row>
    <row r="184" spans="1:57" s="50" customFormat="1" ht="24.9" hidden="1" customHeight="1" x14ac:dyDescent="0.3">
      <c r="A184" s="10" t="s">
        <v>126</v>
      </c>
      <c r="B184" s="9" t="s">
        <v>125</v>
      </c>
      <c r="C184" s="92"/>
      <c r="D184" s="93"/>
      <c r="E184" s="93"/>
      <c r="F184" s="399">
        <v>0</v>
      </c>
      <c r="G184" s="399">
        <v>0</v>
      </c>
      <c r="H184" s="94">
        <f t="shared" si="121"/>
        <v>0</v>
      </c>
      <c r="I184" s="92"/>
      <c r="J184" s="415"/>
      <c r="K184" s="93"/>
      <c r="L184" s="93"/>
      <c r="M184" s="94">
        <f t="shared" si="122"/>
        <v>0</v>
      </c>
      <c r="N184" s="92"/>
      <c r="O184" s="93"/>
      <c r="P184" s="93"/>
      <c r="Q184" s="94">
        <f t="shared" si="123"/>
        <v>0</v>
      </c>
      <c r="R184" s="92"/>
      <c r="S184" s="93"/>
      <c r="T184" s="93"/>
      <c r="U184" s="94">
        <f t="shared" si="124"/>
        <v>0</v>
      </c>
      <c r="V184" s="92"/>
      <c r="W184" s="93"/>
      <c r="X184" s="93"/>
      <c r="Y184" s="94">
        <f t="shared" si="125"/>
        <v>0</v>
      </c>
      <c r="Z184" s="92"/>
      <c r="AA184" s="93"/>
      <c r="AB184" s="93"/>
      <c r="AC184" s="94">
        <f t="shared" si="126"/>
        <v>0</v>
      </c>
      <c r="AD184" s="92"/>
      <c r="AE184" s="93"/>
      <c r="AF184" s="93"/>
      <c r="AG184" s="94">
        <f t="shared" si="127"/>
        <v>0</v>
      </c>
      <c r="AH184" s="92"/>
      <c r="AI184" s="93"/>
      <c r="AJ184" s="93"/>
      <c r="AK184" s="94">
        <f t="shared" si="128"/>
        <v>0</v>
      </c>
      <c r="AL184" s="92"/>
      <c r="AM184" s="93"/>
      <c r="AN184" s="93"/>
      <c r="AO184" s="94">
        <f t="shared" si="129"/>
        <v>0</v>
      </c>
      <c r="AP184" s="92"/>
      <c r="AQ184" s="93"/>
      <c r="AR184" s="93"/>
      <c r="AS184" s="94">
        <f t="shared" si="130"/>
        <v>0</v>
      </c>
      <c r="AT184" s="92"/>
      <c r="AU184" s="93"/>
      <c r="AV184" s="93"/>
      <c r="AW184" s="94">
        <f t="shared" si="131"/>
        <v>0</v>
      </c>
      <c r="AX184" s="92"/>
      <c r="AY184" s="93"/>
      <c r="AZ184" s="93"/>
      <c r="BA184" s="413">
        <f t="shared" si="132"/>
        <v>0</v>
      </c>
      <c r="BB184" s="425"/>
      <c r="BC184" s="520"/>
      <c r="BD184" s="520"/>
      <c r="BE184" s="522"/>
    </row>
    <row r="185" spans="1:57" s="50" customFormat="1" ht="24.9" hidden="1" customHeight="1" x14ac:dyDescent="0.3">
      <c r="A185" s="10" t="s">
        <v>124</v>
      </c>
      <c r="B185" s="9" t="s">
        <v>123</v>
      </c>
      <c r="C185" s="92"/>
      <c r="D185" s="93"/>
      <c r="E185" s="93"/>
      <c r="F185" s="399">
        <v>0</v>
      </c>
      <c r="G185" s="399">
        <v>0</v>
      </c>
      <c r="H185" s="94">
        <f t="shared" si="121"/>
        <v>0</v>
      </c>
      <c r="I185" s="92"/>
      <c r="J185" s="415"/>
      <c r="K185" s="93"/>
      <c r="L185" s="93"/>
      <c r="M185" s="94">
        <f t="shared" si="122"/>
        <v>0</v>
      </c>
      <c r="N185" s="92"/>
      <c r="O185" s="93"/>
      <c r="P185" s="93"/>
      <c r="Q185" s="94">
        <f t="shared" si="123"/>
        <v>0</v>
      </c>
      <c r="R185" s="92"/>
      <c r="S185" s="93"/>
      <c r="T185" s="93"/>
      <c r="U185" s="94">
        <f t="shared" si="124"/>
        <v>0</v>
      </c>
      <c r="V185" s="92"/>
      <c r="W185" s="93"/>
      <c r="X185" s="93"/>
      <c r="Y185" s="94">
        <f t="shared" si="125"/>
        <v>0</v>
      </c>
      <c r="Z185" s="92"/>
      <c r="AA185" s="93"/>
      <c r="AB185" s="93"/>
      <c r="AC185" s="94">
        <f t="shared" si="126"/>
        <v>0</v>
      </c>
      <c r="AD185" s="92"/>
      <c r="AE185" s="93"/>
      <c r="AF185" s="93"/>
      <c r="AG185" s="94">
        <f t="shared" si="127"/>
        <v>0</v>
      </c>
      <c r="AH185" s="92"/>
      <c r="AI185" s="93"/>
      <c r="AJ185" s="93"/>
      <c r="AK185" s="94">
        <f t="shared" si="128"/>
        <v>0</v>
      </c>
      <c r="AL185" s="92"/>
      <c r="AM185" s="93"/>
      <c r="AN185" s="93"/>
      <c r="AO185" s="94">
        <f t="shared" si="129"/>
        <v>0</v>
      </c>
      <c r="AP185" s="92"/>
      <c r="AQ185" s="93"/>
      <c r="AR185" s="93"/>
      <c r="AS185" s="94">
        <f t="shared" si="130"/>
        <v>0</v>
      </c>
      <c r="AT185" s="92"/>
      <c r="AU185" s="93"/>
      <c r="AV185" s="93"/>
      <c r="AW185" s="94">
        <f t="shared" si="131"/>
        <v>0</v>
      </c>
      <c r="AX185" s="92"/>
      <c r="AY185" s="93"/>
      <c r="AZ185" s="93"/>
      <c r="BA185" s="413">
        <f t="shared" si="132"/>
        <v>0</v>
      </c>
      <c r="BB185" s="425"/>
      <c r="BC185" s="520"/>
      <c r="BD185" s="520"/>
      <c r="BE185" s="522"/>
    </row>
    <row r="186" spans="1:57" s="50" customFormat="1" ht="24.9" hidden="1" customHeight="1" x14ac:dyDescent="0.3">
      <c r="A186" s="10" t="s">
        <v>122</v>
      </c>
      <c r="B186" s="9" t="s">
        <v>121</v>
      </c>
      <c r="C186" s="92"/>
      <c r="D186" s="93"/>
      <c r="E186" s="93"/>
      <c r="F186" s="399">
        <v>0</v>
      </c>
      <c r="G186" s="399">
        <v>0</v>
      </c>
      <c r="H186" s="94">
        <f t="shared" si="121"/>
        <v>0</v>
      </c>
      <c r="I186" s="92"/>
      <c r="J186" s="415"/>
      <c r="K186" s="93"/>
      <c r="L186" s="93"/>
      <c r="M186" s="94">
        <f t="shared" si="122"/>
        <v>0</v>
      </c>
      <c r="N186" s="92"/>
      <c r="O186" s="93"/>
      <c r="P186" s="93"/>
      <c r="Q186" s="94">
        <f t="shared" si="123"/>
        <v>0</v>
      </c>
      <c r="R186" s="92"/>
      <c r="S186" s="93"/>
      <c r="T186" s="93"/>
      <c r="U186" s="94">
        <f t="shared" si="124"/>
        <v>0</v>
      </c>
      <c r="V186" s="92"/>
      <c r="W186" s="93"/>
      <c r="X186" s="93"/>
      <c r="Y186" s="94">
        <f t="shared" si="125"/>
        <v>0</v>
      </c>
      <c r="Z186" s="92"/>
      <c r="AA186" s="93"/>
      <c r="AB186" s="93"/>
      <c r="AC186" s="94">
        <f t="shared" si="126"/>
        <v>0</v>
      </c>
      <c r="AD186" s="92"/>
      <c r="AE186" s="93"/>
      <c r="AF186" s="93"/>
      <c r="AG186" s="94">
        <f t="shared" si="127"/>
        <v>0</v>
      </c>
      <c r="AH186" s="92"/>
      <c r="AI186" s="93"/>
      <c r="AJ186" s="93"/>
      <c r="AK186" s="94">
        <f t="shared" si="128"/>
        <v>0</v>
      </c>
      <c r="AL186" s="92"/>
      <c r="AM186" s="93"/>
      <c r="AN186" s="93"/>
      <c r="AO186" s="94">
        <f t="shared" si="129"/>
        <v>0</v>
      </c>
      <c r="AP186" s="92"/>
      <c r="AQ186" s="93"/>
      <c r="AR186" s="93"/>
      <c r="AS186" s="94">
        <f t="shared" si="130"/>
        <v>0</v>
      </c>
      <c r="AT186" s="92"/>
      <c r="AU186" s="93"/>
      <c r="AV186" s="93"/>
      <c r="AW186" s="94">
        <f t="shared" si="131"/>
        <v>0</v>
      </c>
      <c r="AX186" s="92"/>
      <c r="AY186" s="93"/>
      <c r="AZ186" s="93"/>
      <c r="BA186" s="413">
        <f t="shared" si="132"/>
        <v>0</v>
      </c>
      <c r="BB186" s="425"/>
      <c r="BC186" s="520"/>
      <c r="BD186" s="520"/>
      <c r="BE186" s="522"/>
    </row>
    <row r="187" spans="1:57" s="50" customFormat="1" ht="24.9" hidden="1" customHeight="1" x14ac:dyDescent="0.3">
      <c r="A187" s="10" t="s">
        <v>120</v>
      </c>
      <c r="B187" s="9" t="s">
        <v>119</v>
      </c>
      <c r="C187" s="92"/>
      <c r="D187" s="93"/>
      <c r="E187" s="93"/>
      <c r="F187" s="399">
        <v>0</v>
      </c>
      <c r="G187" s="399">
        <v>0</v>
      </c>
      <c r="H187" s="94">
        <f t="shared" si="121"/>
        <v>0</v>
      </c>
      <c r="I187" s="92"/>
      <c r="J187" s="415"/>
      <c r="K187" s="93"/>
      <c r="L187" s="93"/>
      <c r="M187" s="94">
        <f t="shared" si="122"/>
        <v>0</v>
      </c>
      <c r="N187" s="92"/>
      <c r="O187" s="93"/>
      <c r="P187" s="93"/>
      <c r="Q187" s="94">
        <f t="shared" si="123"/>
        <v>0</v>
      </c>
      <c r="R187" s="92"/>
      <c r="S187" s="93"/>
      <c r="T187" s="93"/>
      <c r="U187" s="94">
        <f t="shared" si="124"/>
        <v>0</v>
      </c>
      <c r="V187" s="92"/>
      <c r="W187" s="93"/>
      <c r="X187" s="93"/>
      <c r="Y187" s="94">
        <f t="shared" si="125"/>
        <v>0</v>
      </c>
      <c r="Z187" s="92"/>
      <c r="AA187" s="93"/>
      <c r="AB187" s="93"/>
      <c r="AC187" s="94">
        <f t="shared" si="126"/>
        <v>0</v>
      </c>
      <c r="AD187" s="92"/>
      <c r="AE187" s="93"/>
      <c r="AF187" s="93"/>
      <c r="AG187" s="94">
        <f t="shared" si="127"/>
        <v>0</v>
      </c>
      <c r="AH187" s="92"/>
      <c r="AI187" s="93"/>
      <c r="AJ187" s="93"/>
      <c r="AK187" s="94">
        <f t="shared" si="128"/>
        <v>0</v>
      </c>
      <c r="AL187" s="92"/>
      <c r="AM187" s="93"/>
      <c r="AN187" s="93"/>
      <c r="AO187" s="94">
        <f t="shared" si="129"/>
        <v>0</v>
      </c>
      <c r="AP187" s="92"/>
      <c r="AQ187" s="93"/>
      <c r="AR187" s="93"/>
      <c r="AS187" s="94">
        <f t="shared" si="130"/>
        <v>0</v>
      </c>
      <c r="AT187" s="92"/>
      <c r="AU187" s="93"/>
      <c r="AV187" s="93"/>
      <c r="AW187" s="94">
        <f t="shared" si="131"/>
        <v>0</v>
      </c>
      <c r="AX187" s="92"/>
      <c r="AY187" s="93"/>
      <c r="AZ187" s="93"/>
      <c r="BA187" s="413">
        <f t="shared" si="132"/>
        <v>0</v>
      </c>
      <c r="BB187" s="425"/>
      <c r="BC187" s="520"/>
      <c r="BD187" s="520"/>
      <c r="BE187" s="522"/>
    </row>
    <row r="188" spans="1:57" s="50" customFormat="1" ht="24.9" hidden="1" customHeight="1" x14ac:dyDescent="0.3">
      <c r="A188" s="10" t="s">
        <v>118</v>
      </c>
      <c r="B188" s="9" t="s">
        <v>117</v>
      </c>
      <c r="C188" s="92"/>
      <c r="D188" s="93"/>
      <c r="E188" s="93"/>
      <c r="F188" s="399">
        <v>0</v>
      </c>
      <c r="G188" s="399">
        <v>0</v>
      </c>
      <c r="H188" s="94">
        <f t="shared" si="121"/>
        <v>0</v>
      </c>
      <c r="I188" s="92"/>
      <c r="J188" s="415"/>
      <c r="K188" s="93"/>
      <c r="L188" s="93"/>
      <c r="M188" s="94">
        <f t="shared" si="122"/>
        <v>0</v>
      </c>
      <c r="N188" s="92"/>
      <c r="O188" s="93"/>
      <c r="P188" s="93"/>
      <c r="Q188" s="94">
        <f t="shared" si="123"/>
        <v>0</v>
      </c>
      <c r="R188" s="92"/>
      <c r="S188" s="93"/>
      <c r="T188" s="93"/>
      <c r="U188" s="94">
        <f t="shared" si="124"/>
        <v>0</v>
      </c>
      <c r="V188" s="92"/>
      <c r="W188" s="93"/>
      <c r="X188" s="93"/>
      <c r="Y188" s="94">
        <f t="shared" si="125"/>
        <v>0</v>
      </c>
      <c r="Z188" s="92"/>
      <c r="AA188" s="93"/>
      <c r="AB188" s="93"/>
      <c r="AC188" s="94">
        <f t="shared" si="126"/>
        <v>0</v>
      </c>
      <c r="AD188" s="92"/>
      <c r="AE188" s="93"/>
      <c r="AF188" s="93"/>
      <c r="AG188" s="94">
        <f t="shared" si="127"/>
        <v>0</v>
      </c>
      <c r="AH188" s="92"/>
      <c r="AI188" s="93"/>
      <c r="AJ188" s="93"/>
      <c r="AK188" s="94">
        <f t="shared" si="128"/>
        <v>0</v>
      </c>
      <c r="AL188" s="92"/>
      <c r="AM188" s="93"/>
      <c r="AN188" s="93"/>
      <c r="AO188" s="94">
        <f t="shared" si="129"/>
        <v>0</v>
      </c>
      <c r="AP188" s="92"/>
      <c r="AQ188" s="93"/>
      <c r="AR188" s="93"/>
      <c r="AS188" s="94">
        <f t="shared" si="130"/>
        <v>0</v>
      </c>
      <c r="AT188" s="92"/>
      <c r="AU188" s="93"/>
      <c r="AV188" s="93"/>
      <c r="AW188" s="94">
        <f t="shared" si="131"/>
        <v>0</v>
      </c>
      <c r="AX188" s="92"/>
      <c r="AY188" s="93"/>
      <c r="AZ188" s="93"/>
      <c r="BA188" s="413">
        <f t="shared" si="132"/>
        <v>0</v>
      </c>
      <c r="BB188" s="425"/>
      <c r="BC188" s="520"/>
      <c r="BD188" s="520"/>
      <c r="BE188" s="522"/>
    </row>
    <row r="189" spans="1:57" s="50" customFormat="1" ht="24.9" customHeight="1" x14ac:dyDescent="0.3">
      <c r="A189" s="10" t="s">
        <v>124</v>
      </c>
      <c r="B189" s="9" t="s">
        <v>742</v>
      </c>
      <c r="C189" s="92">
        <v>0</v>
      </c>
      <c r="D189" s="93"/>
      <c r="E189" s="93"/>
      <c r="F189" s="399">
        <v>0</v>
      </c>
      <c r="G189" s="399">
        <v>0</v>
      </c>
      <c r="H189" s="94">
        <v>0</v>
      </c>
      <c r="I189" s="92">
        <v>0</v>
      </c>
      <c r="J189" s="415">
        <v>0</v>
      </c>
      <c r="K189" s="93"/>
      <c r="L189" s="93">
        <v>0</v>
      </c>
      <c r="M189" s="94">
        <v>0</v>
      </c>
      <c r="N189" s="92"/>
      <c r="O189" s="93"/>
      <c r="P189" s="93"/>
      <c r="Q189" s="94"/>
      <c r="R189" s="92"/>
      <c r="S189" s="93"/>
      <c r="T189" s="93"/>
      <c r="U189" s="94"/>
      <c r="V189" s="92"/>
      <c r="W189" s="93"/>
      <c r="X189" s="93"/>
      <c r="Y189" s="94"/>
      <c r="Z189" s="92"/>
      <c r="AA189" s="93"/>
      <c r="AB189" s="93"/>
      <c r="AC189" s="94"/>
      <c r="AD189" s="92"/>
      <c r="AE189" s="93"/>
      <c r="AF189" s="93"/>
      <c r="AG189" s="94"/>
      <c r="AH189" s="92"/>
      <c r="AI189" s="93"/>
      <c r="AJ189" s="93"/>
      <c r="AK189" s="94"/>
      <c r="AL189" s="92"/>
      <c r="AM189" s="93"/>
      <c r="AN189" s="93"/>
      <c r="AO189" s="94"/>
      <c r="AP189" s="92"/>
      <c r="AQ189" s="93"/>
      <c r="AR189" s="93"/>
      <c r="AS189" s="94"/>
      <c r="AT189" s="92"/>
      <c r="AU189" s="93"/>
      <c r="AV189" s="93"/>
      <c r="AW189" s="94"/>
      <c r="AX189" s="92"/>
      <c r="AY189" s="93"/>
      <c r="AZ189" s="93"/>
      <c r="BA189" s="413"/>
      <c r="BB189" s="425">
        <v>53</v>
      </c>
      <c r="BC189" s="520">
        <v>0</v>
      </c>
      <c r="BD189" s="520">
        <v>0</v>
      </c>
      <c r="BE189" s="522">
        <v>53</v>
      </c>
    </row>
    <row r="190" spans="1:57" s="50" customFormat="1" ht="24.9" customHeight="1" x14ac:dyDescent="0.3">
      <c r="A190" s="10" t="s">
        <v>118</v>
      </c>
      <c r="B190" s="9" t="s">
        <v>117</v>
      </c>
      <c r="C190" s="92"/>
      <c r="D190" s="93"/>
      <c r="E190" s="93"/>
      <c r="F190" s="399">
        <v>0</v>
      </c>
      <c r="G190" s="399">
        <v>0</v>
      </c>
      <c r="H190" s="94">
        <v>0</v>
      </c>
      <c r="I190" s="92">
        <v>0</v>
      </c>
      <c r="J190" s="415">
        <v>0</v>
      </c>
      <c r="K190" s="93"/>
      <c r="L190" s="93">
        <v>0</v>
      </c>
      <c r="M190" s="94">
        <v>0</v>
      </c>
      <c r="N190" s="92"/>
      <c r="O190" s="93"/>
      <c r="P190" s="93"/>
      <c r="Q190" s="94"/>
      <c r="R190" s="92"/>
      <c r="S190" s="93"/>
      <c r="T190" s="93"/>
      <c r="U190" s="94"/>
      <c r="V190" s="92"/>
      <c r="W190" s="93"/>
      <c r="X190" s="93"/>
      <c r="Y190" s="94"/>
      <c r="Z190" s="92"/>
      <c r="AA190" s="93"/>
      <c r="AB190" s="93"/>
      <c r="AC190" s="94"/>
      <c r="AD190" s="92"/>
      <c r="AE190" s="93"/>
      <c r="AF190" s="93"/>
      <c r="AG190" s="94"/>
      <c r="AH190" s="92"/>
      <c r="AI190" s="93"/>
      <c r="AJ190" s="93"/>
      <c r="AK190" s="94"/>
      <c r="AL190" s="92"/>
      <c r="AM190" s="93"/>
      <c r="AN190" s="93"/>
      <c r="AO190" s="94"/>
      <c r="AP190" s="92"/>
      <c r="AQ190" s="93"/>
      <c r="AR190" s="93"/>
      <c r="AS190" s="94"/>
      <c r="AT190" s="92"/>
      <c r="AU190" s="93"/>
      <c r="AV190" s="93"/>
      <c r="AW190" s="94"/>
      <c r="AX190" s="92"/>
      <c r="AY190" s="93"/>
      <c r="AZ190" s="93"/>
      <c r="BA190" s="413"/>
      <c r="BB190" s="425">
        <v>7029</v>
      </c>
      <c r="BC190" s="520">
        <v>0</v>
      </c>
      <c r="BD190" s="520">
        <v>0</v>
      </c>
      <c r="BE190" s="522">
        <v>7029</v>
      </c>
    </row>
    <row r="191" spans="1:57" s="60" customFormat="1" ht="30" customHeight="1" x14ac:dyDescent="0.3">
      <c r="A191" s="4" t="s">
        <v>116</v>
      </c>
      <c r="B191" s="3" t="s">
        <v>115</v>
      </c>
      <c r="C191" s="101">
        <f>SUM(C178:C188)</f>
        <v>28430600</v>
      </c>
      <c r="D191" s="102">
        <f>SUM(D178:D188)</f>
        <v>0</v>
      </c>
      <c r="E191" s="102">
        <f>SUM(E178:E188)</f>
        <v>0</v>
      </c>
      <c r="F191" s="488">
        <v>0</v>
      </c>
      <c r="G191" s="488">
        <v>0</v>
      </c>
      <c r="H191" s="103">
        <f>IF((SUM(C191:E191))=SUM(H178:H188),SUM(H178:H188),"HIBA!")</f>
        <v>28430600</v>
      </c>
      <c r="I191" s="101">
        <f>SUM(I178:I188)</f>
        <v>17090</v>
      </c>
      <c r="J191" s="624">
        <v>0</v>
      </c>
      <c r="K191" s="102">
        <f>SUM(K178:K188)</f>
        <v>0</v>
      </c>
      <c r="L191" s="102">
        <f>SUM(L178:L188)</f>
        <v>0</v>
      </c>
      <c r="M191" s="103">
        <f>IF((SUM(H191:L191))=SUM(M178:M188),SUM(M178:M188),"HIBA!")</f>
        <v>28447690</v>
      </c>
      <c r="N191" s="101">
        <f>SUM(N178:N188)</f>
        <v>0</v>
      </c>
      <c r="O191" s="102">
        <f>SUM(O178:O188)</f>
        <v>0</v>
      </c>
      <c r="P191" s="102">
        <f>SUM(P178:P188)</f>
        <v>0</v>
      </c>
      <c r="Q191" s="103">
        <f>IF((SUM(M191:P191))=SUM(Q178:Q188),SUM(Q178:Q188),"HIBA!")</f>
        <v>28447690</v>
      </c>
      <c r="R191" s="101">
        <f>SUM(R178:R188)</f>
        <v>0</v>
      </c>
      <c r="S191" s="102">
        <f>SUM(S178:S188)</f>
        <v>0</v>
      </c>
      <c r="T191" s="102">
        <f>SUM(T178:T188)</f>
        <v>0</v>
      </c>
      <c r="U191" s="103">
        <f>IF((SUM(Q191:T191))=SUM(U178:U188),SUM(U178:U188),"HIBA!")</f>
        <v>28447690</v>
      </c>
      <c r="V191" s="101">
        <f>SUM(V178:V188)</f>
        <v>0</v>
      </c>
      <c r="W191" s="102">
        <f>SUM(W178:W188)</f>
        <v>0</v>
      </c>
      <c r="X191" s="102">
        <f>SUM(X178:X188)</f>
        <v>0</v>
      </c>
      <c r="Y191" s="103">
        <f>IF((SUM(U191:X191))=SUM(Y178:Y188),SUM(Y178:Y188),"HIBA!")</f>
        <v>28447690</v>
      </c>
      <c r="Z191" s="101">
        <f>SUM(Z178:Z188)</f>
        <v>0</v>
      </c>
      <c r="AA191" s="102">
        <f>SUM(AA178:AA188)</f>
        <v>0</v>
      </c>
      <c r="AB191" s="102">
        <f>SUM(AB178:AB188)</f>
        <v>0</v>
      </c>
      <c r="AC191" s="103">
        <f>IF((SUM(Y191:AB191))=SUM(AC178:AC188),SUM(AC178:AC188),"HIBA!")</f>
        <v>28447690</v>
      </c>
      <c r="AD191" s="101">
        <f>SUM(AD178:AD188)</f>
        <v>0</v>
      </c>
      <c r="AE191" s="102">
        <f>SUM(AE178:AE188)</f>
        <v>0</v>
      </c>
      <c r="AF191" s="102">
        <f>SUM(AF178:AF188)</f>
        <v>0</v>
      </c>
      <c r="AG191" s="103">
        <f>IF((SUM(AC191:AF191))=SUM(AG178:AG188),SUM(AG178:AG188),"HIBA!")</f>
        <v>28447690</v>
      </c>
      <c r="AH191" s="101">
        <f>SUM(AH178:AH188)</f>
        <v>0</v>
      </c>
      <c r="AI191" s="102">
        <f>SUM(AI178:AI188)</f>
        <v>0</v>
      </c>
      <c r="AJ191" s="102">
        <f>SUM(AJ178:AJ188)</f>
        <v>0</v>
      </c>
      <c r="AK191" s="103">
        <f>IF((SUM(AG191:AJ191))=SUM(AK178:AK188),SUM(AK178:AK188),"HIBA!")</f>
        <v>28447690</v>
      </c>
      <c r="AL191" s="101">
        <f>SUM(AL178:AL188)</f>
        <v>0</v>
      </c>
      <c r="AM191" s="102">
        <f>SUM(AM178:AM188)</f>
        <v>0</v>
      </c>
      <c r="AN191" s="102">
        <f>SUM(AN178:AN188)</f>
        <v>0</v>
      </c>
      <c r="AO191" s="103">
        <f>IF((SUM(AK191:AN191))=SUM(AO178:AO188),SUM(AO178:AO188),"HIBA!")</f>
        <v>28447690</v>
      </c>
      <c r="AP191" s="101">
        <f>SUM(AP178:AP188)</f>
        <v>0</v>
      </c>
      <c r="AQ191" s="102">
        <f>SUM(AQ178:AQ188)</f>
        <v>0</v>
      </c>
      <c r="AR191" s="102">
        <f>SUM(AR178:AR188)</f>
        <v>0</v>
      </c>
      <c r="AS191" s="103">
        <f>IF((SUM(AO191:AR191))=SUM(AS178:AS188),SUM(AS178:AS188),"HIBA!")</f>
        <v>28447690</v>
      </c>
      <c r="AT191" s="101">
        <f>SUM(AT178:AT188)</f>
        <v>0</v>
      </c>
      <c r="AU191" s="102">
        <f>SUM(AU178:AU188)</f>
        <v>0</v>
      </c>
      <c r="AV191" s="102">
        <f>SUM(AV178:AV188)</f>
        <v>0</v>
      </c>
      <c r="AW191" s="103">
        <f>IF((SUM(AS191:AV191))=SUM(AW178:AW188),SUM(AW178:AW188),"HIBA!")</f>
        <v>28447690</v>
      </c>
      <c r="AX191" s="101">
        <f>SUM(AX178:AX188)</f>
        <v>0</v>
      </c>
      <c r="AY191" s="102">
        <f>SUM(AY178:AY188)</f>
        <v>0</v>
      </c>
      <c r="AZ191" s="102">
        <f>SUM(AZ178:AZ188)</f>
        <v>0</v>
      </c>
      <c r="BA191" s="401">
        <f>IF((SUM(AW191:AZ191))=SUM(BA178:BA188),SUM(BA178:BA188),"HIBA!")</f>
        <v>28447690</v>
      </c>
      <c r="BB191" s="532">
        <f>BE191-M191</f>
        <v>-20000</v>
      </c>
      <c r="BC191" s="533">
        <v>0</v>
      </c>
      <c r="BD191" s="533">
        <v>0</v>
      </c>
      <c r="BE191" s="534">
        <f>SUM(BE179:BE190)</f>
        <v>28427690</v>
      </c>
    </row>
    <row r="192" spans="1:57" s="69" customFormat="1" ht="24.9" hidden="1" customHeight="1" x14ac:dyDescent="0.3">
      <c r="A192" s="14" t="s">
        <v>114</v>
      </c>
      <c r="B192" s="5" t="s">
        <v>113</v>
      </c>
      <c r="C192" s="99"/>
      <c r="D192" s="100"/>
      <c r="E192" s="100"/>
      <c r="F192" s="399">
        <v>0</v>
      </c>
      <c r="G192" s="399">
        <v>0</v>
      </c>
      <c r="H192" s="98">
        <f>SUM(C192:E192)</f>
        <v>0</v>
      </c>
      <c r="I192" s="99"/>
      <c r="J192" s="623"/>
      <c r="K192" s="100"/>
      <c r="L192" s="100"/>
      <c r="M192" s="98">
        <f>SUM(H192:L192)</f>
        <v>0</v>
      </c>
      <c r="N192" s="99"/>
      <c r="O192" s="100"/>
      <c r="P192" s="100"/>
      <c r="Q192" s="98">
        <f>SUM(M192:P192)</f>
        <v>0</v>
      </c>
      <c r="R192" s="99"/>
      <c r="S192" s="100"/>
      <c r="T192" s="100"/>
      <c r="U192" s="98">
        <f>SUM(Q192:T192)</f>
        <v>0</v>
      </c>
      <c r="V192" s="99"/>
      <c r="W192" s="100"/>
      <c r="X192" s="100"/>
      <c r="Y192" s="98">
        <f>SUM(U192:X192)</f>
        <v>0</v>
      </c>
      <c r="Z192" s="99"/>
      <c r="AA192" s="100"/>
      <c r="AB192" s="100"/>
      <c r="AC192" s="98">
        <f>SUM(Y192:AB192)</f>
        <v>0</v>
      </c>
      <c r="AD192" s="99"/>
      <c r="AE192" s="100"/>
      <c r="AF192" s="100"/>
      <c r="AG192" s="98">
        <f>SUM(AC192:AF192)</f>
        <v>0</v>
      </c>
      <c r="AH192" s="99"/>
      <c r="AI192" s="100"/>
      <c r="AJ192" s="100"/>
      <c r="AK192" s="98">
        <f>SUM(AG192:AJ192)</f>
        <v>0</v>
      </c>
      <c r="AL192" s="99"/>
      <c r="AM192" s="100"/>
      <c r="AN192" s="100"/>
      <c r="AO192" s="98">
        <f>SUM(AK192:AN192)</f>
        <v>0</v>
      </c>
      <c r="AP192" s="99"/>
      <c r="AQ192" s="100"/>
      <c r="AR192" s="100"/>
      <c r="AS192" s="98">
        <f>SUM(AO192:AR192)</f>
        <v>0</v>
      </c>
      <c r="AT192" s="99"/>
      <c r="AU192" s="100"/>
      <c r="AV192" s="100"/>
      <c r="AW192" s="98">
        <f>SUM(AS192:AV192)</f>
        <v>0</v>
      </c>
      <c r="AX192" s="99"/>
      <c r="AY192" s="100"/>
      <c r="AZ192" s="100"/>
      <c r="BA192" s="414">
        <f>SUM(AW192:AZ192)</f>
        <v>0</v>
      </c>
      <c r="BB192" s="548"/>
      <c r="BC192" s="549"/>
      <c r="BD192" s="549"/>
      <c r="BE192" s="550"/>
    </row>
    <row r="193" spans="1:57" s="69" customFormat="1" ht="24.9" hidden="1" customHeight="1" x14ac:dyDescent="0.3">
      <c r="A193" s="14" t="s">
        <v>112</v>
      </c>
      <c r="B193" s="5" t="s">
        <v>111</v>
      </c>
      <c r="C193" s="99"/>
      <c r="D193" s="100"/>
      <c r="E193" s="100"/>
      <c r="F193" s="399">
        <v>0</v>
      </c>
      <c r="G193" s="399">
        <v>0</v>
      </c>
      <c r="H193" s="98">
        <f>SUM(C193:E193)</f>
        <v>0</v>
      </c>
      <c r="I193" s="99"/>
      <c r="J193" s="623"/>
      <c r="K193" s="100"/>
      <c r="L193" s="100"/>
      <c r="M193" s="98">
        <f>SUM(H193:L193)</f>
        <v>0</v>
      </c>
      <c r="N193" s="99"/>
      <c r="O193" s="100"/>
      <c r="P193" s="100"/>
      <c r="Q193" s="98">
        <f>SUM(M193:P193)</f>
        <v>0</v>
      </c>
      <c r="R193" s="99"/>
      <c r="S193" s="100"/>
      <c r="T193" s="100"/>
      <c r="U193" s="98">
        <f>SUM(Q193:T193)</f>
        <v>0</v>
      </c>
      <c r="V193" s="99"/>
      <c r="W193" s="100"/>
      <c r="X193" s="100"/>
      <c r="Y193" s="98">
        <f>SUM(U193:X193)</f>
        <v>0</v>
      </c>
      <c r="Z193" s="99"/>
      <c r="AA193" s="100"/>
      <c r="AB193" s="100"/>
      <c r="AC193" s="98">
        <f>SUM(Y193:AB193)</f>
        <v>0</v>
      </c>
      <c r="AD193" s="99"/>
      <c r="AE193" s="100"/>
      <c r="AF193" s="100"/>
      <c r="AG193" s="98">
        <f>SUM(AC193:AF193)</f>
        <v>0</v>
      </c>
      <c r="AH193" s="99"/>
      <c r="AI193" s="100"/>
      <c r="AJ193" s="100"/>
      <c r="AK193" s="98">
        <f>SUM(AG193:AJ193)</f>
        <v>0</v>
      </c>
      <c r="AL193" s="99"/>
      <c r="AM193" s="100"/>
      <c r="AN193" s="100"/>
      <c r="AO193" s="98">
        <f>SUM(AK193:AN193)</f>
        <v>0</v>
      </c>
      <c r="AP193" s="99"/>
      <c r="AQ193" s="100"/>
      <c r="AR193" s="100"/>
      <c r="AS193" s="98">
        <f>SUM(AO193:AR193)</f>
        <v>0</v>
      </c>
      <c r="AT193" s="99"/>
      <c r="AU193" s="100"/>
      <c r="AV193" s="100"/>
      <c r="AW193" s="98">
        <f>SUM(AS193:AV193)</f>
        <v>0</v>
      </c>
      <c r="AX193" s="99"/>
      <c r="AY193" s="100"/>
      <c r="AZ193" s="100"/>
      <c r="BA193" s="414">
        <f>SUM(AW193:AZ193)</f>
        <v>0</v>
      </c>
      <c r="BB193" s="548"/>
      <c r="BC193" s="549"/>
      <c r="BD193" s="549"/>
      <c r="BE193" s="550"/>
    </row>
    <row r="194" spans="1:57" s="69" customFormat="1" ht="24.9" hidden="1" customHeight="1" x14ac:dyDescent="0.3">
      <c r="A194" s="14" t="s">
        <v>110</v>
      </c>
      <c r="B194" s="5" t="s">
        <v>109</v>
      </c>
      <c r="C194" s="99"/>
      <c r="D194" s="100"/>
      <c r="E194" s="100"/>
      <c r="F194" s="399">
        <v>0</v>
      </c>
      <c r="G194" s="399">
        <v>0</v>
      </c>
      <c r="H194" s="98">
        <f>SUM(C194:E194)</f>
        <v>0</v>
      </c>
      <c r="I194" s="99"/>
      <c r="J194" s="623"/>
      <c r="K194" s="100"/>
      <c r="L194" s="100"/>
      <c r="M194" s="98">
        <f>SUM(H194:L194)</f>
        <v>0</v>
      </c>
      <c r="N194" s="99"/>
      <c r="O194" s="100"/>
      <c r="P194" s="100"/>
      <c r="Q194" s="98">
        <f>SUM(M194:P194)</f>
        <v>0</v>
      </c>
      <c r="R194" s="99"/>
      <c r="S194" s="100"/>
      <c r="T194" s="100"/>
      <c r="U194" s="98">
        <f>SUM(Q194:T194)</f>
        <v>0</v>
      </c>
      <c r="V194" s="99"/>
      <c r="W194" s="100"/>
      <c r="X194" s="100"/>
      <c r="Y194" s="98">
        <f>SUM(U194:X194)</f>
        <v>0</v>
      </c>
      <c r="Z194" s="99"/>
      <c r="AA194" s="100"/>
      <c r="AB194" s="100"/>
      <c r="AC194" s="98">
        <f>SUM(Y194:AB194)</f>
        <v>0</v>
      </c>
      <c r="AD194" s="99"/>
      <c r="AE194" s="100"/>
      <c r="AF194" s="100"/>
      <c r="AG194" s="98">
        <f>SUM(AC194:AF194)</f>
        <v>0</v>
      </c>
      <c r="AH194" s="99"/>
      <c r="AI194" s="100"/>
      <c r="AJ194" s="100"/>
      <c r="AK194" s="98">
        <f>SUM(AG194:AJ194)</f>
        <v>0</v>
      </c>
      <c r="AL194" s="99"/>
      <c r="AM194" s="100"/>
      <c r="AN194" s="100"/>
      <c r="AO194" s="98">
        <f>SUM(AK194:AN194)</f>
        <v>0</v>
      </c>
      <c r="AP194" s="99"/>
      <c r="AQ194" s="100"/>
      <c r="AR194" s="100"/>
      <c r="AS194" s="98">
        <f>SUM(AO194:AR194)</f>
        <v>0</v>
      </c>
      <c r="AT194" s="99"/>
      <c r="AU194" s="100"/>
      <c r="AV194" s="100"/>
      <c r="AW194" s="98">
        <f>SUM(AS194:AV194)</f>
        <v>0</v>
      </c>
      <c r="AX194" s="99"/>
      <c r="AY194" s="100"/>
      <c r="AZ194" s="100"/>
      <c r="BA194" s="414">
        <f>SUM(AW194:AZ194)</f>
        <v>0</v>
      </c>
      <c r="BB194" s="548"/>
      <c r="BC194" s="549"/>
      <c r="BD194" s="549"/>
      <c r="BE194" s="550"/>
    </row>
    <row r="195" spans="1:57" s="69" customFormat="1" ht="24.9" hidden="1" customHeight="1" x14ac:dyDescent="0.3">
      <c r="A195" s="14" t="s">
        <v>108</v>
      </c>
      <c r="B195" s="5" t="s">
        <v>107</v>
      </c>
      <c r="C195" s="99"/>
      <c r="D195" s="100"/>
      <c r="E195" s="100"/>
      <c r="F195" s="399">
        <v>0</v>
      </c>
      <c r="G195" s="399">
        <v>0</v>
      </c>
      <c r="H195" s="98">
        <f>SUM(C195:E195)</f>
        <v>0</v>
      </c>
      <c r="I195" s="99"/>
      <c r="J195" s="623"/>
      <c r="K195" s="100"/>
      <c r="L195" s="100"/>
      <c r="M195" s="98">
        <f>SUM(H195:L195)</f>
        <v>0</v>
      </c>
      <c r="N195" s="99"/>
      <c r="O195" s="100"/>
      <c r="P195" s="100"/>
      <c r="Q195" s="98">
        <f>SUM(M195:P195)</f>
        <v>0</v>
      </c>
      <c r="R195" s="99"/>
      <c r="S195" s="100"/>
      <c r="T195" s="100"/>
      <c r="U195" s="98">
        <f>SUM(Q195:T195)</f>
        <v>0</v>
      </c>
      <c r="V195" s="99"/>
      <c r="W195" s="100"/>
      <c r="X195" s="100"/>
      <c r="Y195" s="98">
        <f>SUM(U195:X195)</f>
        <v>0</v>
      </c>
      <c r="Z195" s="99"/>
      <c r="AA195" s="100"/>
      <c r="AB195" s="100"/>
      <c r="AC195" s="98">
        <f>SUM(Y195:AB195)</f>
        <v>0</v>
      </c>
      <c r="AD195" s="99"/>
      <c r="AE195" s="100"/>
      <c r="AF195" s="100"/>
      <c r="AG195" s="98">
        <f>SUM(AC195:AF195)</f>
        <v>0</v>
      </c>
      <c r="AH195" s="99"/>
      <c r="AI195" s="100"/>
      <c r="AJ195" s="100"/>
      <c r="AK195" s="98">
        <f>SUM(AG195:AJ195)</f>
        <v>0</v>
      </c>
      <c r="AL195" s="99"/>
      <c r="AM195" s="100"/>
      <c r="AN195" s="100"/>
      <c r="AO195" s="98">
        <f>SUM(AK195:AN195)</f>
        <v>0</v>
      </c>
      <c r="AP195" s="99"/>
      <c r="AQ195" s="100"/>
      <c r="AR195" s="100"/>
      <c r="AS195" s="98">
        <f>SUM(AO195:AR195)</f>
        <v>0</v>
      </c>
      <c r="AT195" s="99"/>
      <c r="AU195" s="100"/>
      <c r="AV195" s="100"/>
      <c r="AW195" s="98">
        <f>SUM(AS195:AV195)</f>
        <v>0</v>
      </c>
      <c r="AX195" s="99"/>
      <c r="AY195" s="100"/>
      <c r="AZ195" s="100"/>
      <c r="BA195" s="414">
        <f>SUM(AW195:AZ195)</f>
        <v>0</v>
      </c>
      <c r="BB195" s="548"/>
      <c r="BC195" s="549"/>
      <c r="BD195" s="549"/>
      <c r="BE195" s="550"/>
    </row>
    <row r="196" spans="1:57" s="69" customFormat="1" ht="24.9" hidden="1" customHeight="1" x14ac:dyDescent="0.3">
      <c r="A196" s="14" t="s">
        <v>106</v>
      </c>
      <c r="B196" s="5" t="s">
        <v>105</v>
      </c>
      <c r="C196" s="99">
        <v>0</v>
      </c>
      <c r="D196" s="100"/>
      <c r="E196" s="100"/>
      <c r="F196" s="399">
        <v>0</v>
      </c>
      <c r="G196" s="399">
        <v>0</v>
      </c>
      <c r="H196" s="98">
        <f>SUM(C196:E196)</f>
        <v>0</v>
      </c>
      <c r="I196" s="99"/>
      <c r="J196" s="623"/>
      <c r="K196" s="100"/>
      <c r="L196" s="100"/>
      <c r="M196" s="98">
        <f>SUM(H196:L196)</f>
        <v>0</v>
      </c>
      <c r="N196" s="99"/>
      <c r="O196" s="100"/>
      <c r="P196" s="100"/>
      <c r="Q196" s="98">
        <f>SUM(M196:P196)</f>
        <v>0</v>
      </c>
      <c r="R196" s="99"/>
      <c r="S196" s="100"/>
      <c r="T196" s="100"/>
      <c r="U196" s="98">
        <f>SUM(Q196:T196)</f>
        <v>0</v>
      </c>
      <c r="V196" s="99"/>
      <c r="W196" s="100"/>
      <c r="X196" s="100"/>
      <c r="Y196" s="98">
        <f>SUM(U196:X196)</f>
        <v>0</v>
      </c>
      <c r="Z196" s="99"/>
      <c r="AA196" s="100"/>
      <c r="AB196" s="100"/>
      <c r="AC196" s="98">
        <f>SUM(Y196:AB196)</f>
        <v>0</v>
      </c>
      <c r="AD196" s="99"/>
      <c r="AE196" s="100"/>
      <c r="AF196" s="100"/>
      <c r="AG196" s="98">
        <f>SUM(AC196:AF196)</f>
        <v>0</v>
      </c>
      <c r="AH196" s="99"/>
      <c r="AI196" s="100"/>
      <c r="AJ196" s="100"/>
      <c r="AK196" s="98">
        <f>SUM(AG196:AJ196)</f>
        <v>0</v>
      </c>
      <c r="AL196" s="99"/>
      <c r="AM196" s="100"/>
      <c r="AN196" s="100"/>
      <c r="AO196" s="98">
        <f>SUM(AK196:AN196)</f>
        <v>0</v>
      </c>
      <c r="AP196" s="99"/>
      <c r="AQ196" s="100"/>
      <c r="AR196" s="100"/>
      <c r="AS196" s="98">
        <f>SUM(AO196:AR196)</f>
        <v>0</v>
      </c>
      <c r="AT196" s="99"/>
      <c r="AU196" s="100"/>
      <c r="AV196" s="100"/>
      <c r="AW196" s="98">
        <f>SUM(AS196:AV196)</f>
        <v>0</v>
      </c>
      <c r="AX196" s="99"/>
      <c r="AY196" s="100"/>
      <c r="AZ196" s="100"/>
      <c r="BA196" s="414">
        <f>SUM(AW196:AZ196)</f>
        <v>0</v>
      </c>
      <c r="BB196" s="548"/>
      <c r="BC196" s="549"/>
      <c r="BD196" s="549"/>
      <c r="BE196" s="550"/>
    </row>
    <row r="197" spans="1:57" s="60" customFormat="1" ht="30" hidden="1" customHeight="1" x14ac:dyDescent="0.3">
      <c r="A197" s="4" t="s">
        <v>104</v>
      </c>
      <c r="B197" s="3" t="s">
        <v>103</v>
      </c>
      <c r="C197" s="101">
        <f>SUM(C192:C196)</f>
        <v>0</v>
      </c>
      <c r="D197" s="102">
        <f>SUM(D192:D196)</f>
        <v>0</v>
      </c>
      <c r="E197" s="102">
        <f>SUM(E192:E196)</f>
        <v>0</v>
      </c>
      <c r="F197" s="399">
        <v>0</v>
      </c>
      <c r="G197" s="399">
        <v>0</v>
      </c>
      <c r="H197" s="103">
        <f>IF((SUM(C197:E197))=SUM(H192:H196),SUM(H192:H196),"HIBA!")</f>
        <v>0</v>
      </c>
      <c r="I197" s="101">
        <f>SUM(I192:I196)</f>
        <v>0</v>
      </c>
      <c r="J197" s="624"/>
      <c r="K197" s="102">
        <f>SUM(K192:K196)</f>
        <v>0</v>
      </c>
      <c r="L197" s="102">
        <f>SUM(L192:L196)</f>
        <v>0</v>
      </c>
      <c r="M197" s="103">
        <f>IF((SUM(H197:L197))=SUM(M192:M196),SUM(M192:M196),"HIBA!")</f>
        <v>0</v>
      </c>
      <c r="N197" s="101">
        <f>SUM(N192:N196)</f>
        <v>0</v>
      </c>
      <c r="O197" s="102">
        <f>SUM(O192:O196)</f>
        <v>0</v>
      </c>
      <c r="P197" s="102">
        <f>SUM(P192:P196)</f>
        <v>0</v>
      </c>
      <c r="Q197" s="103">
        <f>IF((SUM(M197:P197))=SUM(Q192:Q196),SUM(Q192:Q196),"HIBA!")</f>
        <v>0</v>
      </c>
      <c r="R197" s="101">
        <f>SUM(R192:R196)</f>
        <v>0</v>
      </c>
      <c r="S197" s="102">
        <f>SUM(S192:S196)</f>
        <v>0</v>
      </c>
      <c r="T197" s="102">
        <f>SUM(T192:T196)</f>
        <v>0</v>
      </c>
      <c r="U197" s="103">
        <f>IF((SUM(Q197:T197))=SUM(U192:U196),SUM(U192:U196),"HIBA!")</f>
        <v>0</v>
      </c>
      <c r="V197" s="101">
        <f>SUM(V192:V196)</f>
        <v>0</v>
      </c>
      <c r="W197" s="102">
        <f>SUM(W192:W196)</f>
        <v>0</v>
      </c>
      <c r="X197" s="102">
        <f>SUM(X192:X196)</f>
        <v>0</v>
      </c>
      <c r="Y197" s="103">
        <f>IF((SUM(U197:X197))=SUM(Y192:Y196),SUM(Y192:Y196),"HIBA!")</f>
        <v>0</v>
      </c>
      <c r="Z197" s="101">
        <f>SUM(Z192:Z196)</f>
        <v>0</v>
      </c>
      <c r="AA197" s="102">
        <f>SUM(AA192:AA196)</f>
        <v>0</v>
      </c>
      <c r="AB197" s="102">
        <f>SUM(AB192:AB196)</f>
        <v>0</v>
      </c>
      <c r="AC197" s="103">
        <f>IF((SUM(Y197:AB197))=SUM(AC192:AC196),SUM(AC192:AC196),"HIBA!")</f>
        <v>0</v>
      </c>
      <c r="AD197" s="101">
        <f>SUM(AD192:AD196)</f>
        <v>0</v>
      </c>
      <c r="AE197" s="102">
        <f>SUM(AE192:AE196)</f>
        <v>0</v>
      </c>
      <c r="AF197" s="102">
        <f>SUM(AF192:AF196)</f>
        <v>0</v>
      </c>
      <c r="AG197" s="103">
        <f>IF((SUM(AC197:AF197))=SUM(AG192:AG196),SUM(AG192:AG196),"HIBA!")</f>
        <v>0</v>
      </c>
      <c r="AH197" s="101">
        <f>SUM(AH192:AH196)</f>
        <v>0</v>
      </c>
      <c r="AI197" s="102">
        <f>SUM(AI192:AI196)</f>
        <v>0</v>
      </c>
      <c r="AJ197" s="102">
        <f>SUM(AJ192:AJ196)</f>
        <v>0</v>
      </c>
      <c r="AK197" s="103">
        <f>IF((SUM(AG197:AJ197))=SUM(AK192:AK196),SUM(AK192:AK196),"HIBA!")</f>
        <v>0</v>
      </c>
      <c r="AL197" s="101">
        <f>SUM(AL192:AL196)</f>
        <v>0</v>
      </c>
      <c r="AM197" s="102">
        <f>SUM(AM192:AM196)</f>
        <v>0</v>
      </c>
      <c r="AN197" s="102">
        <f>SUM(AN192:AN196)</f>
        <v>0</v>
      </c>
      <c r="AO197" s="103">
        <f>IF((SUM(AK197:AN197))=SUM(AO192:AO196),SUM(AO192:AO196),"HIBA!")</f>
        <v>0</v>
      </c>
      <c r="AP197" s="101">
        <f>SUM(AP192:AP196)</f>
        <v>0</v>
      </c>
      <c r="AQ197" s="102">
        <f>SUM(AQ192:AQ196)</f>
        <v>0</v>
      </c>
      <c r="AR197" s="102">
        <f>SUM(AR192:AR196)</f>
        <v>0</v>
      </c>
      <c r="AS197" s="103">
        <f>IF((SUM(AO197:AR197))=SUM(AS192:AS196),SUM(AS192:AS196),"HIBA!")</f>
        <v>0</v>
      </c>
      <c r="AT197" s="101">
        <f>SUM(AT192:AT196)</f>
        <v>0</v>
      </c>
      <c r="AU197" s="102">
        <f>SUM(AU192:AU196)</f>
        <v>0</v>
      </c>
      <c r="AV197" s="102">
        <f>SUM(AV192:AV196)</f>
        <v>0</v>
      </c>
      <c r="AW197" s="103">
        <f>IF((SUM(AS197:AV197))=SUM(AW192:AW196),SUM(AW192:AW196),"HIBA!")</f>
        <v>0</v>
      </c>
      <c r="AX197" s="101">
        <f>SUM(AX192:AX196)</f>
        <v>0</v>
      </c>
      <c r="AY197" s="102">
        <f>SUM(AY192:AY196)</f>
        <v>0</v>
      </c>
      <c r="AZ197" s="102">
        <f>SUM(AZ192:AZ196)</f>
        <v>0</v>
      </c>
      <c r="BA197" s="401">
        <f>IF((SUM(AW197:AZ197))=SUM(BA192:BA196),SUM(BA192:BA196),"HIBA!")</f>
        <v>0</v>
      </c>
      <c r="BB197" s="551"/>
      <c r="BC197" s="552"/>
      <c r="BD197" s="552"/>
      <c r="BE197" s="553"/>
    </row>
    <row r="198" spans="1:57" s="75" customFormat="1" ht="30" hidden="1" customHeight="1" x14ac:dyDescent="0.3">
      <c r="A198" s="71" t="s">
        <v>102</v>
      </c>
      <c r="B198" s="13"/>
      <c r="C198" s="104">
        <f>SUM(C191,C177,C163,C197)</f>
        <v>28430600</v>
      </c>
      <c r="D198" s="105">
        <f>SUM(D191,D177,D163,D197)</f>
        <v>0</v>
      </c>
      <c r="E198" s="105">
        <f>SUM(E191,E177,E163,E197)</f>
        <v>0</v>
      </c>
      <c r="F198" s="399">
        <v>0</v>
      </c>
      <c r="G198" s="399">
        <v>0</v>
      </c>
      <c r="H198" s="106">
        <f>IF((SUM(C198:E198))=(H163+H177+H191+H197),SUM(H163+H177+H191+H197),"HIBA!")</f>
        <v>28430600</v>
      </c>
      <c r="I198" s="104">
        <f>SUM(I191,I177,I163,I197)</f>
        <v>17090</v>
      </c>
      <c r="J198" s="627"/>
      <c r="K198" s="105">
        <f>SUM(K191,K177,K163,K197)</f>
        <v>0</v>
      </c>
      <c r="L198" s="105">
        <f>SUM(L191,L177,L163,L197)</f>
        <v>0</v>
      </c>
      <c r="M198" s="106">
        <f>IF((SUM(H198:L198))=(M163+M177+M191+M197),SUM(M163+M177+M191+M197),"HIBA!")</f>
        <v>28447690</v>
      </c>
      <c r="N198" s="104">
        <f>SUM(N191,N177,N163,N197)</f>
        <v>0</v>
      </c>
      <c r="O198" s="105">
        <f>SUM(O191,O177,O163,O197)</f>
        <v>0</v>
      </c>
      <c r="P198" s="105">
        <f>SUM(P191,P177,P163,P197)</f>
        <v>0</v>
      </c>
      <c r="Q198" s="106">
        <f>IF((SUM(M198:P198))=(Q163+Q177+Q191+Q197),SUM(Q163+Q177+Q191+Q197),"HIBA!")</f>
        <v>28447690</v>
      </c>
      <c r="R198" s="104">
        <f>SUM(R191,R177,R163,R197)</f>
        <v>0</v>
      </c>
      <c r="S198" s="105">
        <f>SUM(S191,S177,S163,S197)</f>
        <v>0</v>
      </c>
      <c r="T198" s="105">
        <f>SUM(T191,T177,T163,T197)</f>
        <v>0</v>
      </c>
      <c r="U198" s="106">
        <f>IF((SUM(Q198:T198))=(U163+U177+U191+U197),SUM(U163+U177+U191+U197),"HIBA!")</f>
        <v>28447690</v>
      </c>
      <c r="V198" s="104">
        <f>SUM(V191,V177,V163,V197)</f>
        <v>0</v>
      </c>
      <c r="W198" s="105">
        <f>SUM(W191,W177,W163,W197)</f>
        <v>0</v>
      </c>
      <c r="X198" s="105">
        <f>SUM(X191,X177,X163,X197)</f>
        <v>0</v>
      </c>
      <c r="Y198" s="106">
        <f>IF((SUM(U198:X198))=(Y163+Y177+Y191+Y197),SUM(Y163+Y177+Y191+Y197),"HIBA!")</f>
        <v>28447690</v>
      </c>
      <c r="Z198" s="104">
        <f>SUM(Z191,Z177,Z163,Z197)</f>
        <v>0</v>
      </c>
      <c r="AA198" s="105">
        <f>SUM(AA191,AA177,AA163,AA197)</f>
        <v>0</v>
      </c>
      <c r="AB198" s="105">
        <f>SUM(AB191,AB177,AB163,AB197)</f>
        <v>0</v>
      </c>
      <c r="AC198" s="106">
        <f>IF((SUM(Y198:AB198))=(AC163+AC177+AC191+AC197),SUM(AC163+AC177+AC191+AC197),"HIBA!")</f>
        <v>28447690</v>
      </c>
      <c r="AD198" s="104">
        <f>SUM(AD191,AD177,AD163,AD197)</f>
        <v>0</v>
      </c>
      <c r="AE198" s="105">
        <f>SUM(AE191,AE177,AE163,AE197)</f>
        <v>0</v>
      </c>
      <c r="AF198" s="105">
        <f>SUM(AF191,AF177,AF163,AF197)</f>
        <v>0</v>
      </c>
      <c r="AG198" s="106">
        <f>IF((SUM(AC198:AF198))=(AG163+AG177+AG191+AG197),SUM(AG163+AG177+AG191+AG197),"HIBA!")</f>
        <v>28447690</v>
      </c>
      <c r="AH198" s="104">
        <f>SUM(AH191,AH177,AH163,AH197)</f>
        <v>0</v>
      </c>
      <c r="AI198" s="105">
        <f>SUM(AI191,AI177,AI163,AI197)</f>
        <v>0</v>
      </c>
      <c r="AJ198" s="105">
        <f>SUM(AJ191,AJ177,AJ163,AJ197)</f>
        <v>0</v>
      </c>
      <c r="AK198" s="106">
        <f>IF((SUM(AG198:AJ198))=(AK163+AK177+AK191+AK197),SUM(AK163+AK177+AK191+AK197),"HIBA!")</f>
        <v>28447690</v>
      </c>
      <c r="AL198" s="104">
        <f>SUM(AL191,AL177,AL163,AL197)</f>
        <v>0</v>
      </c>
      <c r="AM198" s="105">
        <f>SUM(AM191,AM177,AM163,AM197)</f>
        <v>0</v>
      </c>
      <c r="AN198" s="105">
        <f>SUM(AN191,AN177,AN163,AN197)</f>
        <v>0</v>
      </c>
      <c r="AO198" s="106">
        <f>IF((SUM(AK198:AN198))=(AO163+AO177+AO191+AO197),SUM(AO163+AO177+AO191+AO197),"HIBA!")</f>
        <v>28447690</v>
      </c>
      <c r="AP198" s="104">
        <f>SUM(AP191,AP177,AP163,AP197)</f>
        <v>0</v>
      </c>
      <c r="AQ198" s="105">
        <f>SUM(AQ191,AQ177,AQ163,AQ197)</f>
        <v>0</v>
      </c>
      <c r="AR198" s="105">
        <f>SUM(AR191,AR177,AR163,AR197)</f>
        <v>0</v>
      </c>
      <c r="AS198" s="106">
        <f>IF((SUM(AO198:AR198))=(AS163+AS177+AS191+AS197),SUM(AS163+AS177+AS191+AS197),"HIBA!")</f>
        <v>28447690</v>
      </c>
      <c r="AT198" s="104">
        <f>SUM(AT191,AT177,AT163,AT197)</f>
        <v>0</v>
      </c>
      <c r="AU198" s="105">
        <f>SUM(AU191,AU177,AU163,AU197)</f>
        <v>0</v>
      </c>
      <c r="AV198" s="105">
        <f>SUM(AV191,AV177,AV163,AV197)</f>
        <v>0</v>
      </c>
      <c r="AW198" s="106">
        <f>IF((SUM(AS198:AV198))=(AW163+AW177+AW191+AW197),SUM(AW163+AW177+AW191+AW197),"HIBA!")</f>
        <v>28447690</v>
      </c>
      <c r="AX198" s="104">
        <f>SUM(AX191,AX177,AX163,AX197)</f>
        <v>0</v>
      </c>
      <c r="AY198" s="105">
        <f>SUM(AY191,AY177,AY163,AY197)</f>
        <v>0</v>
      </c>
      <c r="AZ198" s="105">
        <f>SUM(AZ191,AZ177,AZ163,AZ197)</f>
        <v>0</v>
      </c>
      <c r="BA198" s="402">
        <f>IF((SUM(AW198:AZ198))=(BA163+BA177+BA191+BA197),SUM(BA163+BA177+BA191+BA197),"HIBA!")</f>
        <v>28447690</v>
      </c>
      <c r="BB198" s="557"/>
      <c r="BC198" s="558"/>
      <c r="BD198" s="558"/>
      <c r="BE198" s="559"/>
    </row>
    <row r="199" spans="1:57" s="69" customFormat="1" ht="24.9" hidden="1" customHeight="1" x14ac:dyDescent="0.3">
      <c r="A199" s="14" t="s">
        <v>101</v>
      </c>
      <c r="B199" s="5" t="s">
        <v>100</v>
      </c>
      <c r="C199" s="99"/>
      <c r="D199" s="100"/>
      <c r="E199" s="100"/>
      <c r="F199" s="399">
        <v>0</v>
      </c>
      <c r="G199" s="399">
        <v>0</v>
      </c>
      <c r="H199" s="98">
        <f>SUM(C199:E199)</f>
        <v>0</v>
      </c>
      <c r="I199" s="99"/>
      <c r="J199" s="623"/>
      <c r="K199" s="100"/>
      <c r="L199" s="100"/>
      <c r="M199" s="98">
        <f>SUM(H199:L199)</f>
        <v>0</v>
      </c>
      <c r="N199" s="99"/>
      <c r="O199" s="100"/>
      <c r="P199" s="100"/>
      <c r="Q199" s="98">
        <f>SUM(M199:P199)</f>
        <v>0</v>
      </c>
      <c r="R199" s="99"/>
      <c r="S199" s="100"/>
      <c r="T199" s="100"/>
      <c r="U199" s="98">
        <f>SUM(Q199:T199)</f>
        <v>0</v>
      </c>
      <c r="V199" s="99"/>
      <c r="W199" s="100"/>
      <c r="X199" s="100"/>
      <c r="Y199" s="98">
        <f>SUM(U199:X199)</f>
        <v>0</v>
      </c>
      <c r="Z199" s="99"/>
      <c r="AA199" s="100"/>
      <c r="AB199" s="100"/>
      <c r="AC199" s="98">
        <f>SUM(Y199:AB199)</f>
        <v>0</v>
      </c>
      <c r="AD199" s="99"/>
      <c r="AE199" s="100"/>
      <c r="AF199" s="100"/>
      <c r="AG199" s="98">
        <f>SUM(AC199:AF199)</f>
        <v>0</v>
      </c>
      <c r="AH199" s="99"/>
      <c r="AI199" s="100"/>
      <c r="AJ199" s="100"/>
      <c r="AK199" s="98">
        <f>SUM(AG199:AJ199)</f>
        <v>0</v>
      </c>
      <c r="AL199" s="99"/>
      <c r="AM199" s="100"/>
      <c r="AN199" s="100"/>
      <c r="AO199" s="98">
        <f>SUM(AK199:AN199)</f>
        <v>0</v>
      </c>
      <c r="AP199" s="99"/>
      <c r="AQ199" s="100"/>
      <c r="AR199" s="100"/>
      <c r="AS199" s="98">
        <f>SUM(AO199:AR199)</f>
        <v>0</v>
      </c>
      <c r="AT199" s="99"/>
      <c r="AU199" s="100"/>
      <c r="AV199" s="100"/>
      <c r="AW199" s="98">
        <f>SUM(AS199:AV199)</f>
        <v>0</v>
      </c>
      <c r="AX199" s="99"/>
      <c r="AY199" s="100"/>
      <c r="AZ199" s="100"/>
      <c r="BA199" s="414">
        <f>SUM(AW199:AZ199)</f>
        <v>0</v>
      </c>
      <c r="BB199" s="548"/>
      <c r="BC199" s="549"/>
      <c r="BD199" s="549"/>
      <c r="BE199" s="550"/>
    </row>
    <row r="200" spans="1:57" s="69" customFormat="1" ht="24.9" hidden="1" customHeight="1" x14ac:dyDescent="0.3">
      <c r="A200" s="14" t="s">
        <v>99</v>
      </c>
      <c r="B200" s="5" t="s">
        <v>98</v>
      </c>
      <c r="C200" s="99"/>
      <c r="D200" s="100"/>
      <c r="E200" s="100"/>
      <c r="F200" s="399">
        <v>0</v>
      </c>
      <c r="G200" s="399">
        <v>0</v>
      </c>
      <c r="H200" s="98">
        <f>SUM(C200:E200)</f>
        <v>0</v>
      </c>
      <c r="I200" s="99"/>
      <c r="J200" s="623"/>
      <c r="K200" s="100"/>
      <c r="L200" s="100"/>
      <c r="M200" s="98">
        <f>SUM(H200:L200)</f>
        <v>0</v>
      </c>
      <c r="N200" s="99"/>
      <c r="O200" s="100"/>
      <c r="P200" s="100"/>
      <c r="Q200" s="98">
        <f>SUM(M200:P200)</f>
        <v>0</v>
      </c>
      <c r="R200" s="99"/>
      <c r="S200" s="100"/>
      <c r="T200" s="100"/>
      <c r="U200" s="98">
        <f>SUM(Q200:T200)</f>
        <v>0</v>
      </c>
      <c r="V200" s="99"/>
      <c r="W200" s="100"/>
      <c r="X200" s="100"/>
      <c r="Y200" s="98">
        <f>SUM(U200:X200)</f>
        <v>0</v>
      </c>
      <c r="Z200" s="99"/>
      <c r="AA200" s="100"/>
      <c r="AB200" s="100"/>
      <c r="AC200" s="98">
        <f>SUM(Y200:AB200)</f>
        <v>0</v>
      </c>
      <c r="AD200" s="99"/>
      <c r="AE200" s="100"/>
      <c r="AF200" s="100"/>
      <c r="AG200" s="98">
        <f>SUM(AC200:AF200)</f>
        <v>0</v>
      </c>
      <c r="AH200" s="99"/>
      <c r="AI200" s="100"/>
      <c r="AJ200" s="100"/>
      <c r="AK200" s="98">
        <f>SUM(AG200:AJ200)</f>
        <v>0</v>
      </c>
      <c r="AL200" s="99"/>
      <c r="AM200" s="100"/>
      <c r="AN200" s="100"/>
      <c r="AO200" s="98">
        <f>SUM(AK200:AN200)</f>
        <v>0</v>
      </c>
      <c r="AP200" s="99"/>
      <c r="AQ200" s="100"/>
      <c r="AR200" s="100"/>
      <c r="AS200" s="98">
        <f>SUM(AO200:AR200)</f>
        <v>0</v>
      </c>
      <c r="AT200" s="99"/>
      <c r="AU200" s="100"/>
      <c r="AV200" s="100"/>
      <c r="AW200" s="98">
        <f>SUM(AS200:AV200)</f>
        <v>0</v>
      </c>
      <c r="AX200" s="99"/>
      <c r="AY200" s="100"/>
      <c r="AZ200" s="100"/>
      <c r="BA200" s="414">
        <f>SUM(AW200:AZ200)</f>
        <v>0</v>
      </c>
      <c r="BB200" s="548"/>
      <c r="BC200" s="549"/>
      <c r="BD200" s="549"/>
      <c r="BE200" s="550"/>
    </row>
    <row r="201" spans="1:57" s="69" customFormat="1" ht="24.9" hidden="1" customHeight="1" x14ac:dyDescent="0.3">
      <c r="A201" s="14" t="s">
        <v>97</v>
      </c>
      <c r="B201" s="5" t="s">
        <v>96</v>
      </c>
      <c r="C201" s="99"/>
      <c r="D201" s="100"/>
      <c r="E201" s="100"/>
      <c r="F201" s="399">
        <v>0</v>
      </c>
      <c r="G201" s="399">
        <v>0</v>
      </c>
      <c r="H201" s="98">
        <f>SUM(C201:E201)</f>
        <v>0</v>
      </c>
      <c r="I201" s="99"/>
      <c r="J201" s="623"/>
      <c r="K201" s="100"/>
      <c r="L201" s="100"/>
      <c r="M201" s="98">
        <f>SUM(H201:L201)</f>
        <v>0</v>
      </c>
      <c r="N201" s="99"/>
      <c r="O201" s="100"/>
      <c r="P201" s="100"/>
      <c r="Q201" s="98">
        <f>SUM(M201:P201)</f>
        <v>0</v>
      </c>
      <c r="R201" s="99"/>
      <c r="S201" s="100"/>
      <c r="T201" s="100"/>
      <c r="U201" s="98">
        <f>SUM(Q201:T201)</f>
        <v>0</v>
      </c>
      <c r="V201" s="99"/>
      <c r="W201" s="100"/>
      <c r="X201" s="100"/>
      <c r="Y201" s="98">
        <f>SUM(U201:X201)</f>
        <v>0</v>
      </c>
      <c r="Z201" s="99"/>
      <c r="AA201" s="100"/>
      <c r="AB201" s="100"/>
      <c r="AC201" s="98">
        <f>SUM(Y201:AB201)</f>
        <v>0</v>
      </c>
      <c r="AD201" s="99"/>
      <c r="AE201" s="100"/>
      <c r="AF201" s="100"/>
      <c r="AG201" s="98">
        <f>SUM(AC201:AF201)</f>
        <v>0</v>
      </c>
      <c r="AH201" s="99"/>
      <c r="AI201" s="100"/>
      <c r="AJ201" s="100"/>
      <c r="AK201" s="98">
        <f>SUM(AG201:AJ201)</f>
        <v>0</v>
      </c>
      <c r="AL201" s="99"/>
      <c r="AM201" s="100"/>
      <c r="AN201" s="100"/>
      <c r="AO201" s="98">
        <f>SUM(AK201:AN201)</f>
        <v>0</v>
      </c>
      <c r="AP201" s="99"/>
      <c r="AQ201" s="100"/>
      <c r="AR201" s="100"/>
      <c r="AS201" s="98">
        <f>SUM(AO201:AR201)</f>
        <v>0</v>
      </c>
      <c r="AT201" s="99"/>
      <c r="AU201" s="100"/>
      <c r="AV201" s="100"/>
      <c r="AW201" s="98">
        <f>SUM(AS201:AV201)</f>
        <v>0</v>
      </c>
      <c r="AX201" s="99"/>
      <c r="AY201" s="100"/>
      <c r="AZ201" s="100"/>
      <c r="BA201" s="414">
        <f>SUM(AW201:AZ201)</f>
        <v>0</v>
      </c>
      <c r="BB201" s="548"/>
      <c r="BC201" s="549"/>
      <c r="BD201" s="549"/>
      <c r="BE201" s="550"/>
    </row>
    <row r="202" spans="1:57" s="69" customFormat="1" ht="24.9" hidden="1" customHeight="1" x14ac:dyDescent="0.3">
      <c r="A202" s="14" t="s">
        <v>95</v>
      </c>
      <c r="B202" s="5" t="s">
        <v>94</v>
      </c>
      <c r="C202" s="99"/>
      <c r="D202" s="100"/>
      <c r="E202" s="100"/>
      <c r="F202" s="399">
        <v>0</v>
      </c>
      <c r="G202" s="399">
        <v>0</v>
      </c>
      <c r="H202" s="98">
        <f>SUM(C202:E202)</f>
        <v>0</v>
      </c>
      <c r="I202" s="99"/>
      <c r="J202" s="623"/>
      <c r="K202" s="100"/>
      <c r="L202" s="100"/>
      <c r="M202" s="98">
        <f>SUM(H202:L202)</f>
        <v>0</v>
      </c>
      <c r="N202" s="99"/>
      <c r="O202" s="100"/>
      <c r="P202" s="100"/>
      <c r="Q202" s="98">
        <f>SUM(M202:P202)</f>
        <v>0</v>
      </c>
      <c r="R202" s="99"/>
      <c r="S202" s="100"/>
      <c r="T202" s="100"/>
      <c r="U202" s="98">
        <f>SUM(Q202:T202)</f>
        <v>0</v>
      </c>
      <c r="V202" s="99"/>
      <c r="W202" s="100"/>
      <c r="X202" s="100"/>
      <c r="Y202" s="98">
        <f>SUM(U202:X202)</f>
        <v>0</v>
      </c>
      <c r="Z202" s="99"/>
      <c r="AA202" s="100"/>
      <c r="AB202" s="100"/>
      <c r="AC202" s="98">
        <f>SUM(Y202:AB202)</f>
        <v>0</v>
      </c>
      <c r="AD202" s="99"/>
      <c r="AE202" s="100"/>
      <c r="AF202" s="100"/>
      <c r="AG202" s="98">
        <f>SUM(AC202:AF202)</f>
        <v>0</v>
      </c>
      <c r="AH202" s="99"/>
      <c r="AI202" s="100"/>
      <c r="AJ202" s="100"/>
      <c r="AK202" s="98">
        <f>SUM(AG202:AJ202)</f>
        <v>0</v>
      </c>
      <c r="AL202" s="99"/>
      <c r="AM202" s="100"/>
      <c r="AN202" s="100"/>
      <c r="AO202" s="98">
        <f>SUM(AK202:AN202)</f>
        <v>0</v>
      </c>
      <c r="AP202" s="99"/>
      <c r="AQ202" s="100"/>
      <c r="AR202" s="100"/>
      <c r="AS202" s="98">
        <f>SUM(AO202:AR202)</f>
        <v>0</v>
      </c>
      <c r="AT202" s="99"/>
      <c r="AU202" s="100"/>
      <c r="AV202" s="100"/>
      <c r="AW202" s="98">
        <f>SUM(AS202:AV202)</f>
        <v>0</v>
      </c>
      <c r="AX202" s="99"/>
      <c r="AY202" s="100"/>
      <c r="AZ202" s="100"/>
      <c r="BA202" s="414">
        <f>SUM(AW202:AZ202)</f>
        <v>0</v>
      </c>
      <c r="BB202" s="548"/>
      <c r="BC202" s="549"/>
      <c r="BD202" s="549"/>
      <c r="BE202" s="550"/>
    </row>
    <row r="203" spans="1:57" s="69" customFormat="1" ht="24.9" hidden="1" customHeight="1" x14ac:dyDescent="0.3">
      <c r="A203" s="14" t="s">
        <v>93</v>
      </c>
      <c r="B203" s="5" t="s">
        <v>92</v>
      </c>
      <c r="C203" s="99"/>
      <c r="D203" s="100"/>
      <c r="E203" s="100"/>
      <c r="F203" s="399">
        <v>0</v>
      </c>
      <c r="G203" s="399">
        <v>0</v>
      </c>
      <c r="H203" s="98">
        <f>SUM(C203:E203)</f>
        <v>0</v>
      </c>
      <c r="I203" s="99"/>
      <c r="J203" s="623"/>
      <c r="K203" s="100"/>
      <c r="L203" s="100"/>
      <c r="M203" s="98">
        <f>SUM(H203:L203)</f>
        <v>0</v>
      </c>
      <c r="N203" s="99"/>
      <c r="O203" s="100"/>
      <c r="P203" s="100"/>
      <c r="Q203" s="98">
        <f>SUM(M203:P203)</f>
        <v>0</v>
      </c>
      <c r="R203" s="99"/>
      <c r="S203" s="100"/>
      <c r="T203" s="100"/>
      <c r="U203" s="98">
        <f>SUM(Q203:T203)</f>
        <v>0</v>
      </c>
      <c r="V203" s="99"/>
      <c r="W203" s="100"/>
      <c r="X203" s="100"/>
      <c r="Y203" s="98">
        <f>SUM(U203:X203)</f>
        <v>0</v>
      </c>
      <c r="Z203" s="99"/>
      <c r="AA203" s="100"/>
      <c r="AB203" s="100"/>
      <c r="AC203" s="98">
        <f>SUM(Y203:AB203)</f>
        <v>0</v>
      </c>
      <c r="AD203" s="99"/>
      <c r="AE203" s="100"/>
      <c r="AF203" s="100"/>
      <c r="AG203" s="98">
        <f>SUM(AC203:AF203)</f>
        <v>0</v>
      </c>
      <c r="AH203" s="99"/>
      <c r="AI203" s="100"/>
      <c r="AJ203" s="100"/>
      <c r="AK203" s="98">
        <f>SUM(AG203:AJ203)</f>
        <v>0</v>
      </c>
      <c r="AL203" s="99"/>
      <c r="AM203" s="100"/>
      <c r="AN203" s="100"/>
      <c r="AO203" s="98">
        <f>SUM(AK203:AN203)</f>
        <v>0</v>
      </c>
      <c r="AP203" s="99"/>
      <c r="AQ203" s="100"/>
      <c r="AR203" s="100"/>
      <c r="AS203" s="98">
        <f>SUM(AO203:AR203)</f>
        <v>0</v>
      </c>
      <c r="AT203" s="99"/>
      <c r="AU203" s="100"/>
      <c r="AV203" s="100"/>
      <c r="AW203" s="98">
        <f>SUM(AS203:AV203)</f>
        <v>0</v>
      </c>
      <c r="AX203" s="99"/>
      <c r="AY203" s="100"/>
      <c r="AZ203" s="100"/>
      <c r="BA203" s="414">
        <f>SUM(AW203:AZ203)</f>
        <v>0</v>
      </c>
      <c r="BB203" s="548"/>
      <c r="BC203" s="549"/>
      <c r="BD203" s="549"/>
      <c r="BE203" s="550"/>
    </row>
    <row r="204" spans="1:57" s="60" customFormat="1" ht="30" hidden="1" customHeight="1" x14ac:dyDescent="0.3">
      <c r="A204" s="4" t="s">
        <v>91</v>
      </c>
      <c r="B204" s="3" t="s">
        <v>90</v>
      </c>
      <c r="C204" s="101">
        <f>SUM(C199:C203)</f>
        <v>0</v>
      </c>
      <c r="D204" s="102">
        <f>SUM(D199:D203)</f>
        <v>0</v>
      </c>
      <c r="E204" s="102">
        <f>SUM(E199:E203)</f>
        <v>0</v>
      </c>
      <c r="F204" s="399">
        <v>0</v>
      </c>
      <c r="G204" s="399">
        <v>0</v>
      </c>
      <c r="H204" s="103">
        <f>IF((SUM(C204:E204))=SUM(H199:H203),SUM(H199:H203),"HIBA!")</f>
        <v>0</v>
      </c>
      <c r="I204" s="101">
        <f>SUM(I199:I203)</f>
        <v>0</v>
      </c>
      <c r="J204" s="624"/>
      <c r="K204" s="102">
        <f>SUM(K199:K203)</f>
        <v>0</v>
      </c>
      <c r="L204" s="102">
        <f>SUM(L199:L203)</f>
        <v>0</v>
      </c>
      <c r="M204" s="103">
        <f>IF((SUM(H204:L204))=SUM(M199:M203),SUM(M199:M203),"HIBA!")</f>
        <v>0</v>
      </c>
      <c r="N204" s="101">
        <f>SUM(N199:N203)</f>
        <v>0</v>
      </c>
      <c r="O204" s="102">
        <f>SUM(O199:O203)</f>
        <v>0</v>
      </c>
      <c r="P204" s="102">
        <f>SUM(P199:P203)</f>
        <v>0</v>
      </c>
      <c r="Q204" s="103">
        <f>IF((SUM(M204:P204))=SUM(Q199:Q203),SUM(Q199:Q203),"HIBA!")</f>
        <v>0</v>
      </c>
      <c r="R204" s="101">
        <f>SUM(R199:R203)</f>
        <v>0</v>
      </c>
      <c r="S204" s="102">
        <f>SUM(S199:S203)</f>
        <v>0</v>
      </c>
      <c r="T204" s="102">
        <f>SUM(T199:T203)</f>
        <v>0</v>
      </c>
      <c r="U204" s="103">
        <f>IF((SUM(Q204:T204))=SUM(U199:U203),SUM(U199:U203),"HIBA!")</f>
        <v>0</v>
      </c>
      <c r="V204" s="101">
        <f>SUM(V199:V203)</f>
        <v>0</v>
      </c>
      <c r="W204" s="102">
        <f>SUM(W199:W203)</f>
        <v>0</v>
      </c>
      <c r="X204" s="102">
        <f>SUM(X199:X203)</f>
        <v>0</v>
      </c>
      <c r="Y204" s="103">
        <f>IF((SUM(U204:X204))=SUM(Y199:Y203),SUM(Y199:Y203),"HIBA!")</f>
        <v>0</v>
      </c>
      <c r="Z204" s="101">
        <f>SUM(Z199:Z203)</f>
        <v>0</v>
      </c>
      <c r="AA204" s="102">
        <f>SUM(AA199:AA203)</f>
        <v>0</v>
      </c>
      <c r="AB204" s="102">
        <f>SUM(AB199:AB203)</f>
        <v>0</v>
      </c>
      <c r="AC204" s="103">
        <f>IF((SUM(Y204:AB204))=SUM(AC199:AC203),SUM(AC199:AC203),"HIBA!")</f>
        <v>0</v>
      </c>
      <c r="AD204" s="101">
        <f>SUM(AD199:AD203)</f>
        <v>0</v>
      </c>
      <c r="AE204" s="102">
        <f>SUM(AE199:AE203)</f>
        <v>0</v>
      </c>
      <c r="AF204" s="102">
        <f>SUM(AF199:AF203)</f>
        <v>0</v>
      </c>
      <c r="AG204" s="103">
        <f>IF((SUM(AC204:AF204))=SUM(AG199:AG203),SUM(AG199:AG203),"HIBA!")</f>
        <v>0</v>
      </c>
      <c r="AH204" s="101">
        <f>SUM(AH199:AH203)</f>
        <v>0</v>
      </c>
      <c r="AI204" s="102">
        <f>SUM(AI199:AI203)</f>
        <v>0</v>
      </c>
      <c r="AJ204" s="102">
        <f>SUM(AJ199:AJ203)</f>
        <v>0</v>
      </c>
      <c r="AK204" s="103">
        <f>IF((SUM(AG204:AJ204))=SUM(AK199:AK203),SUM(AK199:AK203),"HIBA!")</f>
        <v>0</v>
      </c>
      <c r="AL204" s="101">
        <f>SUM(AL199:AL203)</f>
        <v>0</v>
      </c>
      <c r="AM204" s="102">
        <f>SUM(AM199:AM203)</f>
        <v>0</v>
      </c>
      <c r="AN204" s="102">
        <f>SUM(AN199:AN203)</f>
        <v>0</v>
      </c>
      <c r="AO204" s="103">
        <f>IF((SUM(AK204:AN204))=SUM(AO199:AO203),SUM(AO199:AO203),"HIBA!")</f>
        <v>0</v>
      </c>
      <c r="AP204" s="101">
        <f>SUM(AP199:AP203)</f>
        <v>0</v>
      </c>
      <c r="AQ204" s="102">
        <f>SUM(AQ199:AQ203)</f>
        <v>0</v>
      </c>
      <c r="AR204" s="102">
        <f>SUM(AR199:AR203)</f>
        <v>0</v>
      </c>
      <c r="AS204" s="103">
        <f>IF((SUM(AO204:AR204))=SUM(AS199:AS203),SUM(AS199:AS203),"HIBA!")</f>
        <v>0</v>
      </c>
      <c r="AT204" s="101">
        <f>SUM(AT199:AT203)</f>
        <v>0</v>
      </c>
      <c r="AU204" s="102">
        <f>SUM(AU199:AU203)</f>
        <v>0</v>
      </c>
      <c r="AV204" s="102">
        <f>SUM(AV199:AV203)</f>
        <v>0</v>
      </c>
      <c r="AW204" s="103">
        <f>IF((SUM(AS204:AV204))=SUM(AW199:AW203),SUM(AW199:AW203),"HIBA!")</f>
        <v>0</v>
      </c>
      <c r="AX204" s="101">
        <f>SUM(AX199:AX203)</f>
        <v>0</v>
      </c>
      <c r="AY204" s="102">
        <f>SUM(AY199:AY203)</f>
        <v>0</v>
      </c>
      <c r="AZ204" s="102">
        <f>SUM(AZ199:AZ203)</f>
        <v>0</v>
      </c>
      <c r="BA204" s="401">
        <f>IF((SUM(AW204:AZ204))=SUM(BA199:BA203),SUM(BA199:BA203),"HIBA!")</f>
        <v>0</v>
      </c>
      <c r="BB204" s="551"/>
      <c r="BC204" s="552"/>
      <c r="BD204" s="552"/>
      <c r="BE204" s="553"/>
    </row>
    <row r="205" spans="1:57" s="69" customFormat="1" ht="24.9" hidden="1" customHeight="1" x14ac:dyDescent="0.3">
      <c r="A205" s="14" t="s">
        <v>89</v>
      </c>
      <c r="B205" s="5" t="s">
        <v>88</v>
      </c>
      <c r="C205" s="99"/>
      <c r="D205" s="100"/>
      <c r="E205" s="100"/>
      <c r="F205" s="399">
        <v>0</v>
      </c>
      <c r="G205" s="399">
        <v>0</v>
      </c>
      <c r="H205" s="98">
        <f>SUM(C205:E205)</f>
        <v>0</v>
      </c>
      <c r="I205" s="99"/>
      <c r="J205" s="623"/>
      <c r="K205" s="100"/>
      <c r="L205" s="100"/>
      <c r="M205" s="98">
        <f>SUM(H205:L205)</f>
        <v>0</v>
      </c>
      <c r="N205" s="99"/>
      <c r="O205" s="100"/>
      <c r="P205" s="100"/>
      <c r="Q205" s="98">
        <f>SUM(M205:P205)</f>
        <v>0</v>
      </c>
      <c r="R205" s="99"/>
      <c r="S205" s="100"/>
      <c r="T205" s="100"/>
      <c r="U205" s="98">
        <f>SUM(Q205:T205)</f>
        <v>0</v>
      </c>
      <c r="V205" s="99"/>
      <c r="W205" s="100"/>
      <c r="X205" s="100"/>
      <c r="Y205" s="98">
        <f>SUM(U205:X205)</f>
        <v>0</v>
      </c>
      <c r="Z205" s="99"/>
      <c r="AA205" s="100"/>
      <c r="AB205" s="100"/>
      <c r="AC205" s="98">
        <f>SUM(Y205:AB205)</f>
        <v>0</v>
      </c>
      <c r="AD205" s="99"/>
      <c r="AE205" s="100"/>
      <c r="AF205" s="100"/>
      <c r="AG205" s="98">
        <f>SUM(AC205:AF205)</f>
        <v>0</v>
      </c>
      <c r="AH205" s="99"/>
      <c r="AI205" s="100"/>
      <c r="AJ205" s="100"/>
      <c r="AK205" s="98">
        <f>SUM(AG205:AJ205)</f>
        <v>0</v>
      </c>
      <c r="AL205" s="99"/>
      <c r="AM205" s="100"/>
      <c r="AN205" s="100"/>
      <c r="AO205" s="98">
        <f>SUM(AK205:AN205)</f>
        <v>0</v>
      </c>
      <c r="AP205" s="99"/>
      <c r="AQ205" s="100"/>
      <c r="AR205" s="100"/>
      <c r="AS205" s="98">
        <f>SUM(AO205:AR205)</f>
        <v>0</v>
      </c>
      <c r="AT205" s="99"/>
      <c r="AU205" s="100"/>
      <c r="AV205" s="100"/>
      <c r="AW205" s="98">
        <f>SUM(AS205:AV205)</f>
        <v>0</v>
      </c>
      <c r="AX205" s="99"/>
      <c r="AY205" s="100"/>
      <c r="AZ205" s="100"/>
      <c r="BA205" s="414">
        <f>SUM(AW205:AZ205)</f>
        <v>0</v>
      </c>
      <c r="BB205" s="548"/>
      <c r="BC205" s="549"/>
      <c r="BD205" s="549"/>
      <c r="BE205" s="550"/>
    </row>
    <row r="206" spans="1:57" s="69" customFormat="1" ht="24.9" hidden="1" customHeight="1" x14ac:dyDescent="0.3">
      <c r="A206" s="14" t="s">
        <v>87</v>
      </c>
      <c r="B206" s="5" t="s">
        <v>86</v>
      </c>
      <c r="C206" s="99"/>
      <c r="D206" s="100"/>
      <c r="E206" s="100"/>
      <c r="F206" s="399">
        <v>0</v>
      </c>
      <c r="G206" s="399">
        <v>0</v>
      </c>
      <c r="H206" s="98">
        <f>SUM(C206:E206)</f>
        <v>0</v>
      </c>
      <c r="I206" s="99"/>
      <c r="J206" s="623"/>
      <c r="K206" s="100"/>
      <c r="L206" s="100"/>
      <c r="M206" s="98">
        <f>SUM(H206:L206)</f>
        <v>0</v>
      </c>
      <c r="N206" s="99"/>
      <c r="O206" s="100"/>
      <c r="P206" s="100"/>
      <c r="Q206" s="98">
        <f>SUM(M206:P206)</f>
        <v>0</v>
      </c>
      <c r="R206" s="99"/>
      <c r="S206" s="100"/>
      <c r="T206" s="100"/>
      <c r="U206" s="98">
        <f>SUM(Q206:T206)</f>
        <v>0</v>
      </c>
      <c r="V206" s="99"/>
      <c r="W206" s="100"/>
      <c r="X206" s="100"/>
      <c r="Y206" s="98">
        <f>SUM(U206:X206)</f>
        <v>0</v>
      </c>
      <c r="Z206" s="99"/>
      <c r="AA206" s="100"/>
      <c r="AB206" s="100"/>
      <c r="AC206" s="98">
        <f>SUM(Y206:AB206)</f>
        <v>0</v>
      </c>
      <c r="AD206" s="99"/>
      <c r="AE206" s="100"/>
      <c r="AF206" s="100"/>
      <c r="AG206" s="98">
        <f>SUM(AC206:AF206)</f>
        <v>0</v>
      </c>
      <c r="AH206" s="99"/>
      <c r="AI206" s="100"/>
      <c r="AJ206" s="100"/>
      <c r="AK206" s="98">
        <f>SUM(AG206:AJ206)</f>
        <v>0</v>
      </c>
      <c r="AL206" s="99"/>
      <c r="AM206" s="100"/>
      <c r="AN206" s="100"/>
      <c r="AO206" s="98">
        <f>SUM(AK206:AN206)</f>
        <v>0</v>
      </c>
      <c r="AP206" s="99"/>
      <c r="AQ206" s="100"/>
      <c r="AR206" s="100"/>
      <c r="AS206" s="98">
        <f>SUM(AO206:AR206)</f>
        <v>0</v>
      </c>
      <c r="AT206" s="99"/>
      <c r="AU206" s="100"/>
      <c r="AV206" s="100"/>
      <c r="AW206" s="98">
        <f>SUM(AS206:AV206)</f>
        <v>0</v>
      </c>
      <c r="AX206" s="99"/>
      <c r="AY206" s="100"/>
      <c r="AZ206" s="100"/>
      <c r="BA206" s="414">
        <f>SUM(AW206:AZ206)</f>
        <v>0</v>
      </c>
      <c r="BB206" s="548"/>
      <c r="BC206" s="549"/>
      <c r="BD206" s="549"/>
      <c r="BE206" s="550"/>
    </row>
    <row r="207" spans="1:57" s="69" customFormat="1" ht="24.9" hidden="1" customHeight="1" x14ac:dyDescent="0.3">
      <c r="A207" s="14" t="s">
        <v>85</v>
      </c>
      <c r="B207" s="5" t="s">
        <v>84</v>
      </c>
      <c r="C207" s="99"/>
      <c r="D207" s="100"/>
      <c r="E207" s="100"/>
      <c r="F207" s="399">
        <v>0</v>
      </c>
      <c r="G207" s="399">
        <v>0</v>
      </c>
      <c r="H207" s="98">
        <f>SUM(C207:E207)</f>
        <v>0</v>
      </c>
      <c r="I207" s="99"/>
      <c r="J207" s="623"/>
      <c r="K207" s="100"/>
      <c r="L207" s="100"/>
      <c r="M207" s="98">
        <f>SUM(H207:L207)</f>
        <v>0</v>
      </c>
      <c r="N207" s="99"/>
      <c r="O207" s="100"/>
      <c r="P207" s="100"/>
      <c r="Q207" s="98">
        <f>SUM(M207:P207)</f>
        <v>0</v>
      </c>
      <c r="R207" s="99"/>
      <c r="S207" s="100"/>
      <c r="T207" s="100"/>
      <c r="U207" s="98">
        <f>SUM(Q207:T207)</f>
        <v>0</v>
      </c>
      <c r="V207" s="99"/>
      <c r="W207" s="100"/>
      <c r="X207" s="100"/>
      <c r="Y207" s="98">
        <f>SUM(U207:X207)</f>
        <v>0</v>
      </c>
      <c r="Z207" s="99"/>
      <c r="AA207" s="100"/>
      <c r="AB207" s="100"/>
      <c r="AC207" s="98">
        <f>SUM(Y207:AB207)</f>
        <v>0</v>
      </c>
      <c r="AD207" s="99"/>
      <c r="AE207" s="100"/>
      <c r="AF207" s="100"/>
      <c r="AG207" s="98">
        <f>SUM(AC207:AF207)</f>
        <v>0</v>
      </c>
      <c r="AH207" s="99"/>
      <c r="AI207" s="100"/>
      <c r="AJ207" s="100"/>
      <c r="AK207" s="98">
        <f>SUM(AG207:AJ207)</f>
        <v>0</v>
      </c>
      <c r="AL207" s="99"/>
      <c r="AM207" s="100"/>
      <c r="AN207" s="100"/>
      <c r="AO207" s="98">
        <f>SUM(AK207:AN207)</f>
        <v>0</v>
      </c>
      <c r="AP207" s="99"/>
      <c r="AQ207" s="100"/>
      <c r="AR207" s="100"/>
      <c r="AS207" s="98">
        <f>SUM(AO207:AR207)</f>
        <v>0</v>
      </c>
      <c r="AT207" s="99"/>
      <c r="AU207" s="100"/>
      <c r="AV207" s="100"/>
      <c r="AW207" s="98">
        <f>SUM(AS207:AV207)</f>
        <v>0</v>
      </c>
      <c r="AX207" s="99"/>
      <c r="AY207" s="100"/>
      <c r="AZ207" s="100"/>
      <c r="BA207" s="414">
        <f>SUM(AW207:AZ207)</f>
        <v>0</v>
      </c>
      <c r="BB207" s="548"/>
      <c r="BC207" s="549"/>
      <c r="BD207" s="549"/>
      <c r="BE207" s="550"/>
    </row>
    <row r="208" spans="1:57" s="69" customFormat="1" ht="24.9" hidden="1" customHeight="1" x14ac:dyDescent="0.3">
      <c r="A208" s="14" t="s">
        <v>83</v>
      </c>
      <c r="B208" s="5" t="s">
        <v>82</v>
      </c>
      <c r="C208" s="99"/>
      <c r="D208" s="100"/>
      <c r="E208" s="100"/>
      <c r="F208" s="399">
        <v>0</v>
      </c>
      <c r="G208" s="399">
        <v>0</v>
      </c>
      <c r="H208" s="98">
        <f>SUM(C208:E208)</f>
        <v>0</v>
      </c>
      <c r="I208" s="99"/>
      <c r="J208" s="623"/>
      <c r="K208" s="100"/>
      <c r="L208" s="100"/>
      <c r="M208" s="98">
        <f>SUM(H208:L208)</f>
        <v>0</v>
      </c>
      <c r="N208" s="99"/>
      <c r="O208" s="100"/>
      <c r="P208" s="100"/>
      <c r="Q208" s="98">
        <f>SUM(M208:P208)</f>
        <v>0</v>
      </c>
      <c r="R208" s="99"/>
      <c r="S208" s="100"/>
      <c r="T208" s="100"/>
      <c r="U208" s="98">
        <f>SUM(Q208:T208)</f>
        <v>0</v>
      </c>
      <c r="V208" s="99"/>
      <c r="W208" s="100"/>
      <c r="X208" s="100"/>
      <c r="Y208" s="98">
        <f>SUM(U208:X208)</f>
        <v>0</v>
      </c>
      <c r="Z208" s="99"/>
      <c r="AA208" s="100"/>
      <c r="AB208" s="100"/>
      <c r="AC208" s="98">
        <f>SUM(Y208:AB208)</f>
        <v>0</v>
      </c>
      <c r="AD208" s="99"/>
      <c r="AE208" s="100"/>
      <c r="AF208" s="100"/>
      <c r="AG208" s="98">
        <f>SUM(AC208:AF208)</f>
        <v>0</v>
      </c>
      <c r="AH208" s="99"/>
      <c r="AI208" s="100"/>
      <c r="AJ208" s="100"/>
      <c r="AK208" s="98">
        <f>SUM(AG208:AJ208)</f>
        <v>0</v>
      </c>
      <c r="AL208" s="99"/>
      <c r="AM208" s="100"/>
      <c r="AN208" s="100"/>
      <c r="AO208" s="98">
        <f>SUM(AK208:AN208)</f>
        <v>0</v>
      </c>
      <c r="AP208" s="99"/>
      <c r="AQ208" s="100"/>
      <c r="AR208" s="100"/>
      <c r="AS208" s="98">
        <f>SUM(AO208:AR208)</f>
        <v>0</v>
      </c>
      <c r="AT208" s="99"/>
      <c r="AU208" s="100"/>
      <c r="AV208" s="100"/>
      <c r="AW208" s="98">
        <f>SUM(AS208:AV208)</f>
        <v>0</v>
      </c>
      <c r="AX208" s="99"/>
      <c r="AY208" s="100"/>
      <c r="AZ208" s="100"/>
      <c r="BA208" s="414">
        <f>SUM(AW208:AZ208)</f>
        <v>0</v>
      </c>
      <c r="BB208" s="548"/>
      <c r="BC208" s="549"/>
      <c r="BD208" s="549"/>
      <c r="BE208" s="550"/>
    </row>
    <row r="209" spans="1:57" s="69" customFormat="1" ht="24.9" hidden="1" customHeight="1" x14ac:dyDescent="0.3">
      <c r="A209" s="14" t="s">
        <v>81</v>
      </c>
      <c r="B209" s="5" t="s">
        <v>80</v>
      </c>
      <c r="C209" s="99"/>
      <c r="D209" s="100"/>
      <c r="E209" s="100"/>
      <c r="F209" s="399">
        <v>0</v>
      </c>
      <c r="G209" s="399">
        <v>0</v>
      </c>
      <c r="H209" s="98">
        <f>SUM(C209:E209)</f>
        <v>0</v>
      </c>
      <c r="I209" s="99"/>
      <c r="J209" s="623"/>
      <c r="K209" s="100"/>
      <c r="L209" s="100"/>
      <c r="M209" s="98">
        <f>SUM(H209:L209)</f>
        <v>0</v>
      </c>
      <c r="N209" s="99"/>
      <c r="O209" s="100"/>
      <c r="P209" s="100"/>
      <c r="Q209" s="98">
        <f>SUM(M209:P209)</f>
        <v>0</v>
      </c>
      <c r="R209" s="99"/>
      <c r="S209" s="100"/>
      <c r="T209" s="100"/>
      <c r="U209" s="98">
        <f>SUM(Q209:T209)</f>
        <v>0</v>
      </c>
      <c r="V209" s="99"/>
      <c r="W209" s="100"/>
      <c r="X209" s="100"/>
      <c r="Y209" s="98">
        <f>SUM(U209:X209)</f>
        <v>0</v>
      </c>
      <c r="Z209" s="99"/>
      <c r="AA209" s="100"/>
      <c r="AB209" s="100"/>
      <c r="AC209" s="98">
        <f>SUM(Y209:AB209)</f>
        <v>0</v>
      </c>
      <c r="AD209" s="99"/>
      <c r="AE209" s="100"/>
      <c r="AF209" s="100"/>
      <c r="AG209" s="98">
        <f>SUM(AC209:AF209)</f>
        <v>0</v>
      </c>
      <c r="AH209" s="99"/>
      <c r="AI209" s="100"/>
      <c r="AJ209" s="100"/>
      <c r="AK209" s="98">
        <f>SUM(AG209:AJ209)</f>
        <v>0</v>
      </c>
      <c r="AL209" s="99"/>
      <c r="AM209" s="100"/>
      <c r="AN209" s="100"/>
      <c r="AO209" s="98">
        <f>SUM(AK209:AN209)</f>
        <v>0</v>
      </c>
      <c r="AP209" s="99"/>
      <c r="AQ209" s="100"/>
      <c r="AR209" s="100"/>
      <c r="AS209" s="98">
        <f>SUM(AO209:AR209)</f>
        <v>0</v>
      </c>
      <c r="AT209" s="99"/>
      <c r="AU209" s="100"/>
      <c r="AV209" s="100"/>
      <c r="AW209" s="98">
        <f>SUM(AS209:AV209)</f>
        <v>0</v>
      </c>
      <c r="AX209" s="99"/>
      <c r="AY209" s="100"/>
      <c r="AZ209" s="100"/>
      <c r="BA209" s="414">
        <f>SUM(AW209:AZ209)</f>
        <v>0</v>
      </c>
      <c r="BB209" s="548"/>
      <c r="BC209" s="549"/>
      <c r="BD209" s="549"/>
      <c r="BE209" s="550"/>
    </row>
    <row r="210" spans="1:57" s="60" customFormat="1" ht="30" hidden="1" customHeight="1" x14ac:dyDescent="0.3">
      <c r="A210" s="4" t="s">
        <v>79</v>
      </c>
      <c r="B210" s="3" t="s">
        <v>78</v>
      </c>
      <c r="C210" s="101">
        <f>SUM(C205:C209)</f>
        <v>0</v>
      </c>
      <c r="D210" s="102">
        <f>SUM(D205:D209)</f>
        <v>0</v>
      </c>
      <c r="E210" s="102">
        <f>SUM(E205:E209)</f>
        <v>0</v>
      </c>
      <c r="F210" s="399">
        <v>0</v>
      </c>
      <c r="G210" s="399">
        <v>0</v>
      </c>
      <c r="H210" s="103">
        <f>IF((SUM(C210:E210))=SUM(H205:H209),SUM(H205:H209),"HIBA!")</f>
        <v>0</v>
      </c>
      <c r="I210" s="101">
        <f>SUM(I205:I209)</f>
        <v>0</v>
      </c>
      <c r="J210" s="624"/>
      <c r="K210" s="102">
        <f>SUM(K205:K209)</f>
        <v>0</v>
      </c>
      <c r="L210" s="102">
        <f>SUM(L205:L209)</f>
        <v>0</v>
      </c>
      <c r="M210" s="103">
        <f>IF((SUM(H210:L210))=SUM(M205:M209),SUM(M205:M209),"HIBA!")</f>
        <v>0</v>
      </c>
      <c r="N210" s="101">
        <f>SUM(N205:N209)</f>
        <v>0</v>
      </c>
      <c r="O210" s="102">
        <f>SUM(O205:O209)</f>
        <v>0</v>
      </c>
      <c r="P210" s="102">
        <f>SUM(P205:P209)</f>
        <v>0</v>
      </c>
      <c r="Q210" s="103">
        <f>IF((SUM(M210:P210))=SUM(Q205:Q209),SUM(Q205:Q209),"HIBA!")</f>
        <v>0</v>
      </c>
      <c r="R210" s="101">
        <f>SUM(R205:R209)</f>
        <v>0</v>
      </c>
      <c r="S210" s="102">
        <f>SUM(S205:S209)</f>
        <v>0</v>
      </c>
      <c r="T210" s="102">
        <f>SUM(T205:T209)</f>
        <v>0</v>
      </c>
      <c r="U210" s="103">
        <f>IF((SUM(Q210:T210))=SUM(U205:U209),SUM(U205:U209),"HIBA!")</f>
        <v>0</v>
      </c>
      <c r="V210" s="101">
        <f>SUM(V205:V209)</f>
        <v>0</v>
      </c>
      <c r="W210" s="102">
        <f>SUM(W205:W209)</f>
        <v>0</v>
      </c>
      <c r="X210" s="102">
        <f>SUM(X205:X209)</f>
        <v>0</v>
      </c>
      <c r="Y210" s="103">
        <f>IF((SUM(U210:X210))=SUM(Y205:Y209),SUM(Y205:Y209),"HIBA!")</f>
        <v>0</v>
      </c>
      <c r="Z210" s="101">
        <f>SUM(Z205:Z209)</f>
        <v>0</v>
      </c>
      <c r="AA210" s="102">
        <f>SUM(AA205:AA209)</f>
        <v>0</v>
      </c>
      <c r="AB210" s="102">
        <f>SUM(AB205:AB209)</f>
        <v>0</v>
      </c>
      <c r="AC210" s="103">
        <f>IF((SUM(Y210:AB210))=SUM(AC205:AC209),SUM(AC205:AC209),"HIBA!")</f>
        <v>0</v>
      </c>
      <c r="AD210" s="101">
        <f>SUM(AD205:AD209)</f>
        <v>0</v>
      </c>
      <c r="AE210" s="102">
        <f>SUM(AE205:AE209)</f>
        <v>0</v>
      </c>
      <c r="AF210" s="102">
        <f>SUM(AF205:AF209)</f>
        <v>0</v>
      </c>
      <c r="AG210" s="103">
        <f>IF((SUM(AC210:AF210))=SUM(AG205:AG209),SUM(AG205:AG209),"HIBA!")</f>
        <v>0</v>
      </c>
      <c r="AH210" s="101">
        <f>SUM(AH205:AH209)</f>
        <v>0</v>
      </c>
      <c r="AI210" s="102">
        <f>SUM(AI205:AI209)</f>
        <v>0</v>
      </c>
      <c r="AJ210" s="102">
        <f>SUM(AJ205:AJ209)</f>
        <v>0</v>
      </c>
      <c r="AK210" s="103">
        <f>IF((SUM(AG210:AJ210))=SUM(AK205:AK209),SUM(AK205:AK209),"HIBA!")</f>
        <v>0</v>
      </c>
      <c r="AL210" s="101">
        <f>SUM(AL205:AL209)</f>
        <v>0</v>
      </c>
      <c r="AM210" s="102">
        <f>SUM(AM205:AM209)</f>
        <v>0</v>
      </c>
      <c r="AN210" s="102">
        <f>SUM(AN205:AN209)</f>
        <v>0</v>
      </c>
      <c r="AO210" s="103">
        <f>IF((SUM(AK210:AN210))=SUM(AO205:AO209),SUM(AO205:AO209),"HIBA!")</f>
        <v>0</v>
      </c>
      <c r="AP210" s="101">
        <f>SUM(AP205:AP209)</f>
        <v>0</v>
      </c>
      <c r="AQ210" s="102">
        <f>SUM(AQ205:AQ209)</f>
        <v>0</v>
      </c>
      <c r="AR210" s="102">
        <f>SUM(AR205:AR209)</f>
        <v>0</v>
      </c>
      <c r="AS210" s="103">
        <f>IF((SUM(AO210:AR210))=SUM(AS205:AS209),SUM(AS205:AS209),"HIBA!")</f>
        <v>0</v>
      </c>
      <c r="AT210" s="101">
        <f>SUM(AT205:AT209)</f>
        <v>0</v>
      </c>
      <c r="AU210" s="102">
        <f>SUM(AU205:AU209)</f>
        <v>0</v>
      </c>
      <c r="AV210" s="102">
        <f>SUM(AV205:AV209)</f>
        <v>0</v>
      </c>
      <c r="AW210" s="103">
        <f>IF((SUM(AS210:AV210))=SUM(AW205:AW209),SUM(AW205:AW209),"HIBA!")</f>
        <v>0</v>
      </c>
      <c r="AX210" s="101">
        <f>SUM(AX205:AX209)</f>
        <v>0</v>
      </c>
      <c r="AY210" s="102">
        <f>SUM(AY205:AY209)</f>
        <v>0</v>
      </c>
      <c r="AZ210" s="102">
        <f>SUM(AZ205:AZ209)</f>
        <v>0</v>
      </c>
      <c r="BA210" s="401">
        <f>IF((SUM(AW210:AZ210))=SUM(BA205:BA209),SUM(BA205:BA209),"HIBA!")</f>
        <v>0</v>
      </c>
      <c r="BB210" s="551"/>
      <c r="BC210" s="552"/>
      <c r="BD210" s="552"/>
      <c r="BE210" s="553"/>
    </row>
    <row r="211" spans="1:57" s="69" customFormat="1" ht="24.9" hidden="1" customHeight="1" x14ac:dyDescent="0.3">
      <c r="A211" s="14" t="s">
        <v>77</v>
      </c>
      <c r="B211" s="5" t="s">
        <v>76</v>
      </c>
      <c r="C211" s="99"/>
      <c r="D211" s="100"/>
      <c r="E211" s="100"/>
      <c r="F211" s="399">
        <v>0</v>
      </c>
      <c r="G211" s="399">
        <v>0</v>
      </c>
      <c r="H211" s="98">
        <f>SUM(C211:E211)</f>
        <v>0</v>
      </c>
      <c r="I211" s="99"/>
      <c r="J211" s="623"/>
      <c r="K211" s="100"/>
      <c r="L211" s="100"/>
      <c r="M211" s="98">
        <f>SUM(H211:L211)</f>
        <v>0</v>
      </c>
      <c r="N211" s="99"/>
      <c r="O211" s="100"/>
      <c r="P211" s="100"/>
      <c r="Q211" s="98">
        <f>SUM(M211:P211)</f>
        <v>0</v>
      </c>
      <c r="R211" s="99"/>
      <c r="S211" s="100"/>
      <c r="T211" s="100"/>
      <c r="U211" s="98">
        <f>SUM(Q211:T211)</f>
        <v>0</v>
      </c>
      <c r="V211" s="99"/>
      <c r="W211" s="100"/>
      <c r="X211" s="100"/>
      <c r="Y211" s="98">
        <f>SUM(U211:X211)</f>
        <v>0</v>
      </c>
      <c r="Z211" s="99"/>
      <c r="AA211" s="100"/>
      <c r="AB211" s="100"/>
      <c r="AC211" s="98">
        <f>SUM(Y211:AB211)</f>
        <v>0</v>
      </c>
      <c r="AD211" s="99"/>
      <c r="AE211" s="100"/>
      <c r="AF211" s="100"/>
      <c r="AG211" s="98">
        <f>SUM(AC211:AF211)</f>
        <v>0</v>
      </c>
      <c r="AH211" s="99"/>
      <c r="AI211" s="100"/>
      <c r="AJ211" s="100"/>
      <c r="AK211" s="98">
        <f>SUM(AG211:AJ211)</f>
        <v>0</v>
      </c>
      <c r="AL211" s="99"/>
      <c r="AM211" s="100"/>
      <c r="AN211" s="100"/>
      <c r="AO211" s="98">
        <f>SUM(AK211:AN211)</f>
        <v>0</v>
      </c>
      <c r="AP211" s="99"/>
      <c r="AQ211" s="100"/>
      <c r="AR211" s="100"/>
      <c r="AS211" s="98">
        <f>SUM(AO211:AR211)</f>
        <v>0</v>
      </c>
      <c r="AT211" s="99"/>
      <c r="AU211" s="100"/>
      <c r="AV211" s="100"/>
      <c r="AW211" s="98">
        <f>SUM(AS211:AV211)</f>
        <v>0</v>
      </c>
      <c r="AX211" s="99"/>
      <c r="AY211" s="100"/>
      <c r="AZ211" s="100"/>
      <c r="BA211" s="414">
        <f>SUM(AW211:AZ211)</f>
        <v>0</v>
      </c>
      <c r="BB211" s="548"/>
      <c r="BC211" s="549"/>
      <c r="BD211" s="549"/>
      <c r="BE211" s="550"/>
    </row>
    <row r="212" spans="1:57" s="69" customFormat="1" ht="24.9" hidden="1" customHeight="1" x14ac:dyDescent="0.3">
      <c r="A212" s="14" t="s">
        <v>75</v>
      </c>
      <c r="B212" s="5" t="s">
        <v>74</v>
      </c>
      <c r="C212" s="99"/>
      <c r="D212" s="100"/>
      <c r="E212" s="100"/>
      <c r="F212" s="399">
        <v>0</v>
      </c>
      <c r="G212" s="399">
        <v>0</v>
      </c>
      <c r="H212" s="98">
        <f>SUM(C212:E212)</f>
        <v>0</v>
      </c>
      <c r="I212" s="99"/>
      <c r="J212" s="623"/>
      <c r="K212" s="100"/>
      <c r="L212" s="100"/>
      <c r="M212" s="98">
        <f>SUM(H212:L212)</f>
        <v>0</v>
      </c>
      <c r="N212" s="99"/>
      <c r="O212" s="100"/>
      <c r="P212" s="100"/>
      <c r="Q212" s="98">
        <f>SUM(M212:P212)</f>
        <v>0</v>
      </c>
      <c r="R212" s="99"/>
      <c r="S212" s="100"/>
      <c r="T212" s="100"/>
      <c r="U212" s="98">
        <f>SUM(Q212:T212)</f>
        <v>0</v>
      </c>
      <c r="V212" s="99"/>
      <c r="W212" s="100"/>
      <c r="X212" s="100"/>
      <c r="Y212" s="98">
        <f>SUM(U212:X212)</f>
        <v>0</v>
      </c>
      <c r="Z212" s="99"/>
      <c r="AA212" s="100"/>
      <c r="AB212" s="100"/>
      <c r="AC212" s="98">
        <f>SUM(Y212:AB212)</f>
        <v>0</v>
      </c>
      <c r="AD212" s="99"/>
      <c r="AE212" s="100"/>
      <c r="AF212" s="100"/>
      <c r="AG212" s="98">
        <f>SUM(AC212:AF212)</f>
        <v>0</v>
      </c>
      <c r="AH212" s="99"/>
      <c r="AI212" s="100"/>
      <c r="AJ212" s="100"/>
      <c r="AK212" s="98">
        <f>SUM(AG212:AJ212)</f>
        <v>0</v>
      </c>
      <c r="AL212" s="99"/>
      <c r="AM212" s="100"/>
      <c r="AN212" s="100"/>
      <c r="AO212" s="98">
        <f>SUM(AK212:AN212)</f>
        <v>0</v>
      </c>
      <c r="AP212" s="99"/>
      <c r="AQ212" s="100"/>
      <c r="AR212" s="100"/>
      <c r="AS212" s="98">
        <f>SUM(AO212:AR212)</f>
        <v>0</v>
      </c>
      <c r="AT212" s="99"/>
      <c r="AU212" s="100"/>
      <c r="AV212" s="100"/>
      <c r="AW212" s="98">
        <f>SUM(AS212:AV212)</f>
        <v>0</v>
      </c>
      <c r="AX212" s="99"/>
      <c r="AY212" s="100"/>
      <c r="AZ212" s="100"/>
      <c r="BA212" s="414">
        <f>SUM(AW212:AZ212)</f>
        <v>0</v>
      </c>
      <c r="BB212" s="548"/>
      <c r="BC212" s="549"/>
      <c r="BD212" s="549"/>
      <c r="BE212" s="550"/>
    </row>
    <row r="213" spans="1:57" s="69" customFormat="1" ht="24.9" hidden="1" customHeight="1" x14ac:dyDescent="0.3">
      <c r="A213" s="14" t="s">
        <v>73</v>
      </c>
      <c r="B213" s="5" t="s">
        <v>72</v>
      </c>
      <c r="C213" s="99"/>
      <c r="D213" s="100"/>
      <c r="E213" s="100"/>
      <c r="F213" s="399">
        <v>0</v>
      </c>
      <c r="G213" s="399">
        <v>0</v>
      </c>
      <c r="H213" s="98">
        <f>SUM(C213:E213)</f>
        <v>0</v>
      </c>
      <c r="I213" s="99"/>
      <c r="J213" s="623"/>
      <c r="K213" s="100"/>
      <c r="L213" s="100"/>
      <c r="M213" s="98">
        <f>SUM(H213:L213)</f>
        <v>0</v>
      </c>
      <c r="N213" s="99"/>
      <c r="O213" s="100"/>
      <c r="P213" s="100"/>
      <c r="Q213" s="98">
        <f>SUM(M213:P213)</f>
        <v>0</v>
      </c>
      <c r="R213" s="99"/>
      <c r="S213" s="100"/>
      <c r="T213" s="100"/>
      <c r="U213" s="98">
        <f>SUM(Q213:T213)</f>
        <v>0</v>
      </c>
      <c r="V213" s="99"/>
      <c r="W213" s="100"/>
      <c r="X213" s="100"/>
      <c r="Y213" s="98">
        <f>SUM(U213:X213)</f>
        <v>0</v>
      </c>
      <c r="Z213" s="99"/>
      <c r="AA213" s="100"/>
      <c r="AB213" s="100"/>
      <c r="AC213" s="98">
        <f>SUM(Y213:AB213)</f>
        <v>0</v>
      </c>
      <c r="AD213" s="99"/>
      <c r="AE213" s="100"/>
      <c r="AF213" s="100"/>
      <c r="AG213" s="98">
        <f>SUM(AC213:AF213)</f>
        <v>0</v>
      </c>
      <c r="AH213" s="99"/>
      <c r="AI213" s="100"/>
      <c r="AJ213" s="100"/>
      <c r="AK213" s="98">
        <f>SUM(AG213:AJ213)</f>
        <v>0</v>
      </c>
      <c r="AL213" s="99"/>
      <c r="AM213" s="100"/>
      <c r="AN213" s="100"/>
      <c r="AO213" s="98">
        <f>SUM(AK213:AN213)</f>
        <v>0</v>
      </c>
      <c r="AP213" s="99"/>
      <c r="AQ213" s="100"/>
      <c r="AR213" s="100"/>
      <c r="AS213" s="98">
        <f>SUM(AO213:AR213)</f>
        <v>0</v>
      </c>
      <c r="AT213" s="99"/>
      <c r="AU213" s="100"/>
      <c r="AV213" s="100"/>
      <c r="AW213" s="98">
        <f>SUM(AS213:AV213)</f>
        <v>0</v>
      </c>
      <c r="AX213" s="99"/>
      <c r="AY213" s="100"/>
      <c r="AZ213" s="100"/>
      <c r="BA213" s="414">
        <f>SUM(AW213:AZ213)</f>
        <v>0</v>
      </c>
      <c r="BB213" s="548"/>
      <c r="BC213" s="549"/>
      <c r="BD213" s="549"/>
      <c r="BE213" s="550"/>
    </row>
    <row r="214" spans="1:57" s="69" customFormat="1" ht="24.9" hidden="1" customHeight="1" x14ac:dyDescent="0.3">
      <c r="A214" s="14" t="s">
        <v>71</v>
      </c>
      <c r="B214" s="5" t="s">
        <v>70</v>
      </c>
      <c r="C214" s="99"/>
      <c r="D214" s="100"/>
      <c r="E214" s="100"/>
      <c r="F214" s="399">
        <v>0</v>
      </c>
      <c r="G214" s="399">
        <v>0</v>
      </c>
      <c r="H214" s="98">
        <f>SUM(C214:E214)</f>
        <v>0</v>
      </c>
      <c r="I214" s="99"/>
      <c r="J214" s="623"/>
      <c r="K214" s="100"/>
      <c r="L214" s="100"/>
      <c r="M214" s="98">
        <f>SUM(H214:L214)</f>
        <v>0</v>
      </c>
      <c r="N214" s="99"/>
      <c r="O214" s="100"/>
      <c r="P214" s="100"/>
      <c r="Q214" s="98">
        <f>SUM(M214:P214)</f>
        <v>0</v>
      </c>
      <c r="R214" s="99"/>
      <c r="S214" s="100"/>
      <c r="T214" s="100"/>
      <c r="U214" s="98">
        <f>SUM(Q214:T214)</f>
        <v>0</v>
      </c>
      <c r="V214" s="99"/>
      <c r="W214" s="100"/>
      <c r="X214" s="100"/>
      <c r="Y214" s="98">
        <f>SUM(U214:X214)</f>
        <v>0</v>
      </c>
      <c r="Z214" s="99"/>
      <c r="AA214" s="100"/>
      <c r="AB214" s="100"/>
      <c r="AC214" s="98">
        <f>SUM(Y214:AB214)</f>
        <v>0</v>
      </c>
      <c r="AD214" s="99"/>
      <c r="AE214" s="100"/>
      <c r="AF214" s="100"/>
      <c r="AG214" s="98">
        <f>SUM(AC214:AF214)</f>
        <v>0</v>
      </c>
      <c r="AH214" s="99"/>
      <c r="AI214" s="100"/>
      <c r="AJ214" s="100"/>
      <c r="AK214" s="98">
        <f>SUM(AG214:AJ214)</f>
        <v>0</v>
      </c>
      <c r="AL214" s="99"/>
      <c r="AM214" s="100"/>
      <c r="AN214" s="100"/>
      <c r="AO214" s="98">
        <f>SUM(AK214:AN214)</f>
        <v>0</v>
      </c>
      <c r="AP214" s="99"/>
      <c r="AQ214" s="100"/>
      <c r="AR214" s="100"/>
      <c r="AS214" s="98">
        <f>SUM(AO214:AR214)</f>
        <v>0</v>
      </c>
      <c r="AT214" s="99"/>
      <c r="AU214" s="100"/>
      <c r="AV214" s="100"/>
      <c r="AW214" s="98">
        <f>SUM(AS214:AV214)</f>
        <v>0</v>
      </c>
      <c r="AX214" s="99"/>
      <c r="AY214" s="100"/>
      <c r="AZ214" s="100"/>
      <c r="BA214" s="414">
        <f>SUM(AW214:AZ214)</f>
        <v>0</v>
      </c>
      <c r="BB214" s="548"/>
      <c r="BC214" s="549"/>
      <c r="BD214" s="549"/>
      <c r="BE214" s="550"/>
    </row>
    <row r="215" spans="1:57" s="69" customFormat="1" ht="24.9" hidden="1" customHeight="1" x14ac:dyDescent="0.3">
      <c r="A215" s="14" t="s">
        <v>69</v>
      </c>
      <c r="B215" s="5" t="s">
        <v>68</v>
      </c>
      <c r="C215" s="99"/>
      <c r="D215" s="100"/>
      <c r="E215" s="100"/>
      <c r="F215" s="399">
        <v>0</v>
      </c>
      <c r="G215" s="399">
        <v>0</v>
      </c>
      <c r="H215" s="98">
        <f>SUM(C215:E215)</f>
        <v>0</v>
      </c>
      <c r="I215" s="99"/>
      <c r="J215" s="623"/>
      <c r="K215" s="100"/>
      <c r="L215" s="100"/>
      <c r="M215" s="98">
        <f>SUM(H215:L215)</f>
        <v>0</v>
      </c>
      <c r="N215" s="99"/>
      <c r="O215" s="100"/>
      <c r="P215" s="100"/>
      <c r="Q215" s="98">
        <f>SUM(M215:P215)</f>
        <v>0</v>
      </c>
      <c r="R215" s="99"/>
      <c r="S215" s="100"/>
      <c r="T215" s="100"/>
      <c r="U215" s="98">
        <f>SUM(Q215:T215)</f>
        <v>0</v>
      </c>
      <c r="V215" s="99"/>
      <c r="W215" s="100"/>
      <c r="X215" s="100"/>
      <c r="Y215" s="98">
        <f>SUM(U215:X215)</f>
        <v>0</v>
      </c>
      <c r="Z215" s="99"/>
      <c r="AA215" s="100"/>
      <c r="AB215" s="100"/>
      <c r="AC215" s="98">
        <f>SUM(Y215:AB215)</f>
        <v>0</v>
      </c>
      <c r="AD215" s="99"/>
      <c r="AE215" s="100"/>
      <c r="AF215" s="100"/>
      <c r="AG215" s="98">
        <f>SUM(AC215:AF215)</f>
        <v>0</v>
      </c>
      <c r="AH215" s="99"/>
      <c r="AI215" s="100"/>
      <c r="AJ215" s="100"/>
      <c r="AK215" s="98">
        <f>SUM(AG215:AJ215)</f>
        <v>0</v>
      </c>
      <c r="AL215" s="99"/>
      <c r="AM215" s="100"/>
      <c r="AN215" s="100"/>
      <c r="AO215" s="98">
        <f>SUM(AK215:AN215)</f>
        <v>0</v>
      </c>
      <c r="AP215" s="99"/>
      <c r="AQ215" s="100"/>
      <c r="AR215" s="100"/>
      <c r="AS215" s="98">
        <f>SUM(AO215:AR215)</f>
        <v>0</v>
      </c>
      <c r="AT215" s="99"/>
      <c r="AU215" s="100"/>
      <c r="AV215" s="100"/>
      <c r="AW215" s="98">
        <f>SUM(AS215:AV215)</f>
        <v>0</v>
      </c>
      <c r="AX215" s="99"/>
      <c r="AY215" s="100"/>
      <c r="AZ215" s="100"/>
      <c r="BA215" s="414">
        <f>SUM(AW215:AZ215)</f>
        <v>0</v>
      </c>
      <c r="BB215" s="548"/>
      <c r="BC215" s="549"/>
      <c r="BD215" s="549"/>
      <c r="BE215" s="550"/>
    </row>
    <row r="216" spans="1:57" s="60" customFormat="1" ht="30" hidden="1" customHeight="1" x14ac:dyDescent="0.3">
      <c r="A216" s="4" t="s">
        <v>67</v>
      </c>
      <c r="B216" s="3" t="s">
        <v>66</v>
      </c>
      <c r="C216" s="101">
        <f>SUM(C211:C215)</f>
        <v>0</v>
      </c>
      <c r="D216" s="102">
        <f>SUM(D211:D215)</f>
        <v>0</v>
      </c>
      <c r="E216" s="102">
        <f>SUM(E211:E215)</f>
        <v>0</v>
      </c>
      <c r="F216" s="399">
        <v>0</v>
      </c>
      <c r="G216" s="399">
        <v>0</v>
      </c>
      <c r="H216" s="103">
        <f>IF((SUM(C216:E216))=SUM(H211:H215),SUM(H211:H215),"HIBA!")</f>
        <v>0</v>
      </c>
      <c r="I216" s="101">
        <f>SUM(I211:I215)</f>
        <v>0</v>
      </c>
      <c r="J216" s="624"/>
      <c r="K216" s="102">
        <f>SUM(K211:K215)</f>
        <v>0</v>
      </c>
      <c r="L216" s="102">
        <f>SUM(L211:L215)</f>
        <v>0</v>
      </c>
      <c r="M216" s="103">
        <f>IF((SUM(H216:L216))=SUM(M211:M215),SUM(M211:M215),"HIBA!")</f>
        <v>0</v>
      </c>
      <c r="N216" s="101">
        <f>SUM(N211:N215)</f>
        <v>0</v>
      </c>
      <c r="O216" s="102">
        <f>SUM(O211:O215)</f>
        <v>0</v>
      </c>
      <c r="P216" s="102">
        <f>SUM(P211:P215)</f>
        <v>0</v>
      </c>
      <c r="Q216" s="103">
        <f>IF((SUM(M216:P216))=SUM(Q211:Q215),SUM(Q211:Q215),"HIBA!")</f>
        <v>0</v>
      </c>
      <c r="R216" s="101">
        <f>SUM(R211:R215)</f>
        <v>0</v>
      </c>
      <c r="S216" s="102">
        <f>SUM(S211:S215)</f>
        <v>0</v>
      </c>
      <c r="T216" s="102">
        <f>SUM(T211:T215)</f>
        <v>0</v>
      </c>
      <c r="U216" s="103">
        <f>IF((SUM(Q216:T216))=SUM(U211:U215),SUM(U211:U215),"HIBA!")</f>
        <v>0</v>
      </c>
      <c r="V216" s="101">
        <f>SUM(V211:V215)</f>
        <v>0</v>
      </c>
      <c r="W216" s="102">
        <f>SUM(W211:W215)</f>
        <v>0</v>
      </c>
      <c r="X216" s="102">
        <f>SUM(X211:X215)</f>
        <v>0</v>
      </c>
      <c r="Y216" s="103">
        <f>IF((SUM(U216:X216))=SUM(Y211:Y215),SUM(Y211:Y215),"HIBA!")</f>
        <v>0</v>
      </c>
      <c r="Z216" s="101">
        <f>SUM(Z211:Z215)</f>
        <v>0</v>
      </c>
      <c r="AA216" s="102">
        <f>SUM(AA211:AA215)</f>
        <v>0</v>
      </c>
      <c r="AB216" s="102">
        <f>SUM(AB211:AB215)</f>
        <v>0</v>
      </c>
      <c r="AC216" s="103">
        <f>IF((SUM(Y216:AB216))=SUM(AC211:AC215),SUM(AC211:AC215),"HIBA!")</f>
        <v>0</v>
      </c>
      <c r="AD216" s="101">
        <f>SUM(AD211:AD215)</f>
        <v>0</v>
      </c>
      <c r="AE216" s="102">
        <f>SUM(AE211:AE215)</f>
        <v>0</v>
      </c>
      <c r="AF216" s="102">
        <f>SUM(AF211:AF215)</f>
        <v>0</v>
      </c>
      <c r="AG216" s="103">
        <f>IF((SUM(AC216:AF216))=SUM(AG211:AG215),SUM(AG211:AG215),"HIBA!")</f>
        <v>0</v>
      </c>
      <c r="AH216" s="101">
        <f>SUM(AH211:AH215)</f>
        <v>0</v>
      </c>
      <c r="AI216" s="102">
        <f>SUM(AI211:AI215)</f>
        <v>0</v>
      </c>
      <c r="AJ216" s="102">
        <f>SUM(AJ211:AJ215)</f>
        <v>0</v>
      </c>
      <c r="AK216" s="103">
        <f>IF((SUM(AG216:AJ216))=SUM(AK211:AK215),SUM(AK211:AK215),"HIBA!")</f>
        <v>0</v>
      </c>
      <c r="AL216" s="101">
        <f>SUM(AL211:AL215)</f>
        <v>0</v>
      </c>
      <c r="AM216" s="102">
        <f>SUM(AM211:AM215)</f>
        <v>0</v>
      </c>
      <c r="AN216" s="102">
        <f>SUM(AN211:AN215)</f>
        <v>0</v>
      </c>
      <c r="AO216" s="103">
        <f>IF((SUM(AK216:AN216))=SUM(AO211:AO215),SUM(AO211:AO215),"HIBA!")</f>
        <v>0</v>
      </c>
      <c r="AP216" s="101">
        <f>SUM(AP211:AP215)</f>
        <v>0</v>
      </c>
      <c r="AQ216" s="102">
        <f>SUM(AQ211:AQ215)</f>
        <v>0</v>
      </c>
      <c r="AR216" s="102">
        <f>SUM(AR211:AR215)</f>
        <v>0</v>
      </c>
      <c r="AS216" s="103">
        <f>IF((SUM(AO216:AR216))=SUM(AS211:AS215),SUM(AS211:AS215),"HIBA!")</f>
        <v>0</v>
      </c>
      <c r="AT216" s="101">
        <f>SUM(AT211:AT215)</f>
        <v>0</v>
      </c>
      <c r="AU216" s="102">
        <f>SUM(AU211:AU215)</f>
        <v>0</v>
      </c>
      <c r="AV216" s="102">
        <f>SUM(AV211:AV215)</f>
        <v>0</v>
      </c>
      <c r="AW216" s="103">
        <f>IF((SUM(AS216:AV216))=SUM(AW211:AW215),SUM(AW211:AW215),"HIBA!")</f>
        <v>0</v>
      </c>
      <c r="AX216" s="101">
        <f>SUM(AX211:AX215)</f>
        <v>0</v>
      </c>
      <c r="AY216" s="102">
        <f>SUM(AY211:AY215)</f>
        <v>0</v>
      </c>
      <c r="AZ216" s="102">
        <f>SUM(AZ211:AZ215)</f>
        <v>0</v>
      </c>
      <c r="BA216" s="401">
        <f>IF((SUM(AW216:AZ216))=SUM(BA211:BA215),SUM(BA211:BA215),"HIBA!")</f>
        <v>0</v>
      </c>
      <c r="BB216" s="551"/>
      <c r="BC216" s="552"/>
      <c r="BD216" s="552"/>
      <c r="BE216" s="553"/>
    </row>
    <row r="217" spans="1:57" s="75" customFormat="1" ht="30" hidden="1" customHeight="1" x14ac:dyDescent="0.3">
      <c r="A217" s="71" t="s">
        <v>65</v>
      </c>
      <c r="B217" s="13"/>
      <c r="C217" s="104">
        <f>SUM(C204+C210+C216)</f>
        <v>0</v>
      </c>
      <c r="D217" s="105">
        <f>SUM(D204+D210+D216)</f>
        <v>0</v>
      </c>
      <c r="E217" s="105">
        <f>SUM(E204+E210+E216)</f>
        <v>0</v>
      </c>
      <c r="F217" s="399">
        <v>0</v>
      </c>
      <c r="G217" s="399">
        <v>0</v>
      </c>
      <c r="H217" s="106">
        <f>IF((SUM(C217:E217))=(H216+H210+H204),SUM(H216+H210+H204),"HIBA!")</f>
        <v>0</v>
      </c>
      <c r="I217" s="104">
        <f>SUM(I204+I210+I216)</f>
        <v>0</v>
      </c>
      <c r="J217" s="627"/>
      <c r="K217" s="105">
        <f>SUM(K204+K210+K216)</f>
        <v>0</v>
      </c>
      <c r="L217" s="105">
        <f>SUM(L204+L210+L216)</f>
        <v>0</v>
      </c>
      <c r="M217" s="106">
        <f>IF((SUM(H217:L217))=(M216+M210+M204),SUM(M216+M210+M204),"HIBA!")</f>
        <v>0</v>
      </c>
      <c r="N217" s="104">
        <f>SUM(N204+N210+N216)</f>
        <v>0</v>
      </c>
      <c r="O217" s="105">
        <f>SUM(O204+O210+O216)</f>
        <v>0</v>
      </c>
      <c r="P217" s="105">
        <f>SUM(P204+P210+P216)</f>
        <v>0</v>
      </c>
      <c r="Q217" s="106">
        <f>IF((SUM(M217:P217))=(Q216+Q210+Q204),SUM(Q216+Q210+Q204),"HIBA!")</f>
        <v>0</v>
      </c>
      <c r="R217" s="104">
        <f>SUM(R204+R210+R216)</f>
        <v>0</v>
      </c>
      <c r="S217" s="105">
        <f>SUM(S204+S210+S216)</f>
        <v>0</v>
      </c>
      <c r="T217" s="105">
        <f>SUM(T204+T210+T216)</f>
        <v>0</v>
      </c>
      <c r="U217" s="106">
        <f>IF((SUM(Q217:T217))=(U216+U210+U204),SUM(U216+U210+U204),"HIBA!")</f>
        <v>0</v>
      </c>
      <c r="V217" s="104">
        <f>SUM(V204+V210+V216)</f>
        <v>0</v>
      </c>
      <c r="W217" s="105">
        <f>SUM(W204+W210+W216)</f>
        <v>0</v>
      </c>
      <c r="X217" s="105">
        <f>SUM(X204+X210+X216)</f>
        <v>0</v>
      </c>
      <c r="Y217" s="106">
        <f>IF((SUM(U217:X217))=(Y216+Y210+Y204),SUM(Y216+Y210+Y204),"HIBA!")</f>
        <v>0</v>
      </c>
      <c r="Z217" s="104">
        <f>SUM(Z204+Z210+Z216)</f>
        <v>0</v>
      </c>
      <c r="AA217" s="105">
        <f>SUM(AA204+AA210+AA216)</f>
        <v>0</v>
      </c>
      <c r="AB217" s="105">
        <f>SUM(AB204+AB210+AB216)</f>
        <v>0</v>
      </c>
      <c r="AC217" s="106">
        <f>IF((SUM(Y217:AB217))=(AC216+AC210+AC204),SUM(AC216+AC210+AC204),"HIBA!")</f>
        <v>0</v>
      </c>
      <c r="AD217" s="104">
        <f>SUM(AD204+AD210+AD216)</f>
        <v>0</v>
      </c>
      <c r="AE217" s="105">
        <f>SUM(AE204+AE210+AE216)</f>
        <v>0</v>
      </c>
      <c r="AF217" s="105">
        <f>SUM(AF204+AF210+AF216)</f>
        <v>0</v>
      </c>
      <c r="AG217" s="106">
        <f>IF((SUM(AC217:AF217))=(AG216+AG210+AG204),SUM(AG216+AG210+AG204),"HIBA!")</f>
        <v>0</v>
      </c>
      <c r="AH217" s="104">
        <f>SUM(AH204+AH210+AH216)</f>
        <v>0</v>
      </c>
      <c r="AI217" s="105">
        <f>SUM(AI204+AI210+AI216)</f>
        <v>0</v>
      </c>
      <c r="AJ217" s="105">
        <f>SUM(AJ204+AJ210+AJ216)</f>
        <v>0</v>
      </c>
      <c r="AK217" s="106">
        <f>IF((SUM(AG217:AJ217))=(AK216+AK210+AK204),SUM(AK216+AK210+AK204),"HIBA!")</f>
        <v>0</v>
      </c>
      <c r="AL217" s="104">
        <f>SUM(AL204+AL210+AL216)</f>
        <v>0</v>
      </c>
      <c r="AM217" s="105">
        <f>SUM(AM204+AM210+AM216)</f>
        <v>0</v>
      </c>
      <c r="AN217" s="105">
        <f>SUM(AN204+AN210+AN216)</f>
        <v>0</v>
      </c>
      <c r="AO217" s="106">
        <f>IF((SUM(AK217:AN217))=(AO216+AO210+AO204),SUM(AO216+AO210+AO204),"HIBA!")</f>
        <v>0</v>
      </c>
      <c r="AP217" s="104">
        <f>SUM(AP204+AP210+AP216)</f>
        <v>0</v>
      </c>
      <c r="AQ217" s="105">
        <f>SUM(AQ204+AQ210+AQ216)</f>
        <v>0</v>
      </c>
      <c r="AR217" s="105">
        <f>SUM(AR204+AR210+AR216)</f>
        <v>0</v>
      </c>
      <c r="AS217" s="106">
        <f>IF((SUM(AO217:AR217))=(AS216+AS210+AS204),SUM(AS216+AS210+AS204),"HIBA!")</f>
        <v>0</v>
      </c>
      <c r="AT217" s="104">
        <f>SUM(AT204+AT210+AT216)</f>
        <v>0</v>
      </c>
      <c r="AU217" s="105">
        <f>SUM(AU204+AU210+AU216)</f>
        <v>0</v>
      </c>
      <c r="AV217" s="105">
        <f>SUM(AV204+AV210+AV216)</f>
        <v>0</v>
      </c>
      <c r="AW217" s="106">
        <f>IF((SUM(AS217:AV217))=(AW216+AW210+AW204),SUM(AW216+AW210+AW204),"HIBA!")</f>
        <v>0</v>
      </c>
      <c r="AX217" s="104">
        <f>SUM(AX204+AX210+AX216)</f>
        <v>0</v>
      </c>
      <c r="AY217" s="105">
        <f>SUM(AY204+AY210+AY216)</f>
        <v>0</v>
      </c>
      <c r="AZ217" s="105">
        <f>SUM(AZ204+AZ210+AZ216)</f>
        <v>0</v>
      </c>
      <c r="BA217" s="402">
        <f>IF((SUM(AW217:AZ217))=(BA216+BA210+BA204),SUM(BA216+BA210+BA204),"HIBA!")</f>
        <v>0</v>
      </c>
      <c r="BB217" s="557"/>
      <c r="BC217" s="558"/>
      <c r="BD217" s="558"/>
      <c r="BE217" s="559"/>
    </row>
    <row r="218" spans="1:57" s="75" customFormat="1" ht="30" customHeight="1" x14ac:dyDescent="0.3">
      <c r="A218" s="628" t="s">
        <v>106</v>
      </c>
      <c r="B218" s="629" t="s">
        <v>105</v>
      </c>
      <c r="C218" s="630">
        <v>0</v>
      </c>
      <c r="D218" s="631"/>
      <c r="E218" s="631"/>
      <c r="F218" s="421">
        <v>0</v>
      </c>
      <c r="G218" s="421">
        <v>0</v>
      </c>
      <c r="H218" s="632">
        <v>0</v>
      </c>
      <c r="I218" s="630">
        <v>0</v>
      </c>
      <c r="J218" s="633">
        <v>0</v>
      </c>
      <c r="K218" s="634"/>
      <c r="L218" s="634">
        <v>0</v>
      </c>
      <c r="M218" s="632">
        <v>0</v>
      </c>
      <c r="N218" s="104"/>
      <c r="O218" s="105"/>
      <c r="P218" s="105"/>
      <c r="Q218" s="106"/>
      <c r="R218" s="104"/>
      <c r="S218" s="105"/>
      <c r="T218" s="105"/>
      <c r="U218" s="106"/>
      <c r="V218" s="104"/>
      <c r="W218" s="105"/>
      <c r="X218" s="105"/>
      <c r="Y218" s="106"/>
      <c r="Z218" s="104"/>
      <c r="AA218" s="105"/>
      <c r="AB218" s="105"/>
      <c r="AC218" s="106"/>
      <c r="AD218" s="104"/>
      <c r="AE218" s="105"/>
      <c r="AF218" s="105"/>
      <c r="AG218" s="106"/>
      <c r="AH218" s="104"/>
      <c r="AI218" s="105"/>
      <c r="AJ218" s="105"/>
      <c r="AK218" s="106"/>
      <c r="AL218" s="104"/>
      <c r="AM218" s="105"/>
      <c r="AN218" s="105"/>
      <c r="AO218" s="106"/>
      <c r="AP218" s="104"/>
      <c r="AQ218" s="105"/>
      <c r="AR218" s="105"/>
      <c r="AS218" s="106"/>
      <c r="AT218" s="104"/>
      <c r="AU218" s="105"/>
      <c r="AV218" s="105"/>
      <c r="AW218" s="106"/>
      <c r="AX218" s="104"/>
      <c r="AY218" s="105"/>
      <c r="AZ218" s="105"/>
      <c r="BA218" s="402"/>
      <c r="BB218" s="635">
        <v>20000</v>
      </c>
      <c r="BC218" s="636">
        <v>0</v>
      </c>
      <c r="BD218" s="636">
        <v>0</v>
      </c>
      <c r="BE218" s="637">
        <v>20000</v>
      </c>
    </row>
    <row r="219" spans="1:57" s="75" customFormat="1" ht="35.25" customHeight="1" x14ac:dyDescent="0.3">
      <c r="A219" s="638" t="s">
        <v>743</v>
      </c>
      <c r="B219" s="13" t="s">
        <v>103</v>
      </c>
      <c r="C219" s="104">
        <v>0</v>
      </c>
      <c r="D219" s="105"/>
      <c r="E219" s="105"/>
      <c r="F219" s="639">
        <v>0</v>
      </c>
      <c r="G219" s="639">
        <v>0</v>
      </c>
      <c r="H219" s="106">
        <v>0</v>
      </c>
      <c r="I219" s="104">
        <v>0</v>
      </c>
      <c r="J219" s="627">
        <v>0</v>
      </c>
      <c r="K219" s="105"/>
      <c r="L219" s="105">
        <v>0</v>
      </c>
      <c r="M219" s="106">
        <v>0</v>
      </c>
      <c r="N219" s="104"/>
      <c r="O219" s="105"/>
      <c r="P219" s="105"/>
      <c r="Q219" s="106"/>
      <c r="R219" s="104"/>
      <c r="S219" s="105"/>
      <c r="T219" s="105"/>
      <c r="U219" s="106"/>
      <c r="V219" s="104"/>
      <c r="W219" s="105"/>
      <c r="X219" s="105"/>
      <c r="Y219" s="106"/>
      <c r="Z219" s="104"/>
      <c r="AA219" s="105"/>
      <c r="AB219" s="105"/>
      <c r="AC219" s="106"/>
      <c r="AD219" s="104"/>
      <c r="AE219" s="105"/>
      <c r="AF219" s="105"/>
      <c r="AG219" s="106"/>
      <c r="AH219" s="104"/>
      <c r="AI219" s="105"/>
      <c r="AJ219" s="105"/>
      <c r="AK219" s="106"/>
      <c r="AL219" s="104"/>
      <c r="AM219" s="105"/>
      <c r="AN219" s="105"/>
      <c r="AO219" s="106"/>
      <c r="AP219" s="104"/>
      <c r="AQ219" s="105"/>
      <c r="AR219" s="105"/>
      <c r="AS219" s="106"/>
      <c r="AT219" s="104"/>
      <c r="AU219" s="105"/>
      <c r="AV219" s="105"/>
      <c r="AW219" s="106"/>
      <c r="AX219" s="104"/>
      <c r="AY219" s="105"/>
      <c r="AZ219" s="105"/>
      <c r="BA219" s="402"/>
      <c r="BB219" s="640">
        <v>20000</v>
      </c>
      <c r="BC219" s="641">
        <v>0</v>
      </c>
      <c r="BD219" s="641">
        <v>0</v>
      </c>
      <c r="BE219" s="642">
        <v>20000</v>
      </c>
    </row>
    <row r="220" spans="1:57" s="75" customFormat="1" ht="30" customHeight="1" x14ac:dyDescent="0.3">
      <c r="A220" s="12" t="s">
        <v>64</v>
      </c>
      <c r="B220" s="11" t="s">
        <v>63</v>
      </c>
      <c r="C220" s="107">
        <f>SUM(C216,C210,C204,C197,C191,C177,C163)</f>
        <v>28430600</v>
      </c>
      <c r="D220" s="108">
        <f>SUM(D216,D210,D204,D197,D191,D177,D163)</f>
        <v>0</v>
      </c>
      <c r="E220" s="108">
        <f>SUM(E216,E210,E204,E197,E191,E177,E163)</f>
        <v>0</v>
      </c>
      <c r="F220" s="643">
        <v>0</v>
      </c>
      <c r="G220" s="643">
        <v>0</v>
      </c>
      <c r="H220" s="109">
        <f>IF((SUM(C220:E220))=(H216+H210+H204+H197+H191+H177+H163),SUM(H216+H210+H204+H197+H191+H177+H163),"HIBA!")</f>
        <v>28430600</v>
      </c>
      <c r="I220" s="107">
        <f>SUM(I216,I210,I204,I197,I191,I177,I163)</f>
        <v>17090</v>
      </c>
      <c r="J220" s="644">
        <v>0</v>
      </c>
      <c r="K220" s="108">
        <f>SUM(K216,K210,K204,K197,K191,K177,K163)</f>
        <v>0</v>
      </c>
      <c r="L220" s="108">
        <f>SUM(L216,L210,L204,L197,L191,L177,L163)</f>
        <v>0</v>
      </c>
      <c r="M220" s="109">
        <f>IF((SUM(H220:L220))=(M216+M210+M204+M197+M191+M177+M163),SUM(M216+M210+M204+M197+M191+M177+M163),"HIBA!")</f>
        <v>28447690</v>
      </c>
      <c r="N220" s="107">
        <f>SUM(N216,N210,N204,N197,N191,N177,N163)</f>
        <v>0</v>
      </c>
      <c r="O220" s="108">
        <f>SUM(O216,O210,O204,O197,O191,O177,O163)</f>
        <v>0</v>
      </c>
      <c r="P220" s="108">
        <f>SUM(P216,P210,P204,P197,P191,P177,P163)</f>
        <v>0</v>
      </c>
      <c r="Q220" s="109">
        <f>IF((SUM(M220:P220))=(Q216+Q210+Q204+Q197+Q191+Q177+Q163),SUM(Q216+Q210+Q204+Q197+Q191+Q177+Q163),"HIBA!")</f>
        <v>28447690</v>
      </c>
      <c r="R220" s="107">
        <f>SUM(R216,R210,R204,R197,R191,R177,R163)</f>
        <v>0</v>
      </c>
      <c r="S220" s="108">
        <f>SUM(S216,S210,S204,S197,S191,S177,S163)</f>
        <v>0</v>
      </c>
      <c r="T220" s="108">
        <f>SUM(T216,T210,T204,T197,T191,T177,T163)</f>
        <v>0</v>
      </c>
      <c r="U220" s="109">
        <f>IF((SUM(Q220:T220))=(U216+U210+U204+U197+U191+U177+U163),SUM(U216+U210+U204+U197+U191+U177+U163),"HIBA!")</f>
        <v>28447690</v>
      </c>
      <c r="V220" s="107">
        <f>SUM(V216,V210,V204,V197,V191,V177,V163)</f>
        <v>0</v>
      </c>
      <c r="W220" s="108">
        <f>SUM(W216,W210,W204,W197,W191,W177,W163)</f>
        <v>0</v>
      </c>
      <c r="X220" s="108">
        <f>SUM(X216,X210,X204,X197,X191,X177,X163)</f>
        <v>0</v>
      </c>
      <c r="Y220" s="109">
        <f>IF((SUM(U220:X220))=(Y216+Y210+Y204+Y197+Y191+Y177+Y163),SUM(Y216+Y210+Y204+Y197+Y191+Y177+Y163),"HIBA!")</f>
        <v>28447690</v>
      </c>
      <c r="Z220" s="107">
        <f>SUM(Z216,Z210,Z204,Z197,Z191,Z177,Z163)</f>
        <v>0</v>
      </c>
      <c r="AA220" s="108">
        <f>SUM(AA216,AA210,AA204,AA197,AA191,AA177,AA163)</f>
        <v>0</v>
      </c>
      <c r="AB220" s="108">
        <f>SUM(AB216,AB210,AB204,AB197,AB191,AB177,AB163)</f>
        <v>0</v>
      </c>
      <c r="AC220" s="109">
        <f>IF((SUM(Y220:AB220))=(AC216+AC210+AC204+AC197+AC191+AC177+AC163),SUM(AC216+AC210+AC204+AC197+AC191+AC177+AC163),"HIBA!")</f>
        <v>28447690</v>
      </c>
      <c r="AD220" s="107">
        <f>SUM(AD216,AD210,AD204,AD197,AD191,AD177,AD163)</f>
        <v>0</v>
      </c>
      <c r="AE220" s="108">
        <f>SUM(AE216,AE210,AE204,AE197,AE191,AE177,AE163)</f>
        <v>0</v>
      </c>
      <c r="AF220" s="108">
        <f>SUM(AF216,AF210,AF204,AF197,AF191,AF177,AF163)</f>
        <v>0</v>
      </c>
      <c r="AG220" s="109">
        <f>IF((SUM(AC220:AF220))=(AG216+AG210+AG204+AG197+AG191+AG177+AG163),SUM(AG216+AG210+AG204+AG197+AG191+AG177+AG163),"HIBA!")</f>
        <v>28447690</v>
      </c>
      <c r="AH220" s="107">
        <f>SUM(AH216,AH210,AH204,AH197,AH191,AH177,AH163)</f>
        <v>0</v>
      </c>
      <c r="AI220" s="108">
        <f>SUM(AI216,AI210,AI204,AI197,AI191,AI177,AI163)</f>
        <v>0</v>
      </c>
      <c r="AJ220" s="108">
        <f>SUM(AJ216,AJ210,AJ204,AJ197,AJ191,AJ177,AJ163)</f>
        <v>0</v>
      </c>
      <c r="AK220" s="109">
        <f>IF((SUM(AG220:AJ220))=(AK216+AK210+AK204+AK197+AK191+AK177+AK163),SUM(AK216+AK210+AK204+AK197+AK191+AK177+AK163),"HIBA!")</f>
        <v>28447690</v>
      </c>
      <c r="AL220" s="107">
        <f>SUM(AL216,AL210,AL204,AL197,AL191,AL177,AL163)</f>
        <v>0</v>
      </c>
      <c r="AM220" s="108">
        <f>SUM(AM216,AM210,AM204,AM197,AM191,AM177,AM163)</f>
        <v>0</v>
      </c>
      <c r="AN220" s="108">
        <f>SUM(AN216,AN210,AN204,AN197,AN191,AN177,AN163)</f>
        <v>0</v>
      </c>
      <c r="AO220" s="109">
        <f>IF((SUM(AK220:AN220))=(AO216+AO210+AO204+AO197+AO191+AO177+AO163),SUM(AO216+AO210+AO204+AO197+AO191+AO177+AO163),"HIBA!")</f>
        <v>28447690</v>
      </c>
      <c r="AP220" s="107">
        <f>SUM(AP216,AP210,AP204,AP197,AP191,AP177,AP163)</f>
        <v>0</v>
      </c>
      <c r="AQ220" s="108">
        <f>SUM(AQ216,AQ210,AQ204,AQ197,AQ191,AQ177,AQ163)</f>
        <v>0</v>
      </c>
      <c r="AR220" s="108">
        <f>SUM(AR216,AR210,AR204,AR197,AR191,AR177,AR163)</f>
        <v>0</v>
      </c>
      <c r="AS220" s="109">
        <f>IF((SUM(AO220:AR220))=(AS216+AS210+AS204+AS197+AS191+AS177+AS163),SUM(AS216+AS210+AS204+AS197+AS191+AS177+AS163),"HIBA!")</f>
        <v>28447690</v>
      </c>
      <c r="AT220" s="107">
        <f>SUM(AT216,AT210,AT204,AT197,AT191,AT177,AT163)</f>
        <v>0</v>
      </c>
      <c r="AU220" s="108">
        <f>SUM(AU216,AU210,AU204,AU197,AU191,AU177,AU163)</f>
        <v>0</v>
      </c>
      <c r="AV220" s="108">
        <f>SUM(AV216,AV210,AV204,AV197,AV191,AV177,AV163)</f>
        <v>0</v>
      </c>
      <c r="AW220" s="109">
        <f>IF((SUM(AS220:AV220))=(AW216+AW210+AW204+AW197+AW191+AW177+AW163),SUM(AW216+AW210+AW204+AW197+AW191+AW177+AW163),"HIBA!")</f>
        <v>28447690</v>
      </c>
      <c r="AX220" s="107">
        <f>SUM(AX216,AX210,AX204,AX197,AX191,AX177,AX163)</f>
        <v>0</v>
      </c>
      <c r="AY220" s="108">
        <f>SUM(AY216,AY210,AY204,AY197,AY191,AY177,AY163)</f>
        <v>0</v>
      </c>
      <c r="AZ220" s="108">
        <f>SUM(AZ216,AZ210,AZ204,AZ197,AZ191,AZ177,AZ163)</f>
        <v>0</v>
      </c>
      <c r="BA220" s="645">
        <f>IF((SUM(AW220:AZ220))=(BA216+BA210+BA204+BA197+BA191+BA177+BA163),SUM(BA216+BA210+BA204+BA197+BA191+BA177+BA163),"HIBA!")</f>
        <v>28447690</v>
      </c>
      <c r="BB220" s="640">
        <f>SUM(BB219+BB191)</f>
        <v>0</v>
      </c>
      <c r="BC220" s="641">
        <v>0</v>
      </c>
      <c r="BD220" s="641">
        <v>0</v>
      </c>
      <c r="BE220" s="642">
        <f>SUM(BE219+BE191)</f>
        <v>28447690</v>
      </c>
    </row>
    <row r="221" spans="1:57" s="50" customFormat="1" ht="24.9" hidden="1" customHeight="1" x14ac:dyDescent="0.3">
      <c r="A221" s="10" t="s">
        <v>62</v>
      </c>
      <c r="B221" s="9" t="s">
        <v>61</v>
      </c>
      <c r="C221" s="92"/>
      <c r="D221" s="93"/>
      <c r="E221" s="93"/>
      <c r="F221" s="399">
        <v>0</v>
      </c>
      <c r="G221" s="399">
        <v>0</v>
      </c>
      <c r="H221" s="94">
        <f>SUM(C221:E221)</f>
        <v>0</v>
      </c>
      <c r="I221" s="92"/>
      <c r="J221" s="415"/>
      <c r="K221" s="93"/>
      <c r="L221" s="93"/>
      <c r="M221" s="94">
        <f>SUM(H221:L221)</f>
        <v>0</v>
      </c>
      <c r="N221" s="92"/>
      <c r="O221" s="93"/>
      <c r="P221" s="93"/>
      <c r="Q221" s="94">
        <f>SUM(M221:P221)</f>
        <v>0</v>
      </c>
      <c r="R221" s="92"/>
      <c r="S221" s="93"/>
      <c r="T221" s="93"/>
      <c r="U221" s="94">
        <f>SUM(Q221:T221)</f>
        <v>0</v>
      </c>
      <c r="V221" s="92"/>
      <c r="W221" s="93"/>
      <c r="X221" s="93"/>
      <c r="Y221" s="94">
        <f>SUM(U221:X221)</f>
        <v>0</v>
      </c>
      <c r="Z221" s="92"/>
      <c r="AA221" s="93"/>
      <c r="AB221" s="93"/>
      <c r="AC221" s="94">
        <f>SUM(Y221:AB221)</f>
        <v>0</v>
      </c>
      <c r="AD221" s="92"/>
      <c r="AE221" s="93"/>
      <c r="AF221" s="93"/>
      <c r="AG221" s="94">
        <f>SUM(AC221:AF221)</f>
        <v>0</v>
      </c>
      <c r="AH221" s="92"/>
      <c r="AI221" s="93"/>
      <c r="AJ221" s="93"/>
      <c r="AK221" s="94">
        <f>SUM(AG221:AJ221)</f>
        <v>0</v>
      </c>
      <c r="AL221" s="92"/>
      <c r="AM221" s="93"/>
      <c r="AN221" s="93"/>
      <c r="AO221" s="94">
        <f>SUM(AK221:AN221)</f>
        <v>0</v>
      </c>
      <c r="AP221" s="92"/>
      <c r="AQ221" s="93"/>
      <c r="AR221" s="93"/>
      <c r="AS221" s="94">
        <f>SUM(AO221:AR221)</f>
        <v>0</v>
      </c>
      <c r="AT221" s="92"/>
      <c r="AU221" s="93"/>
      <c r="AV221" s="93"/>
      <c r="AW221" s="94">
        <f>SUM(AS221:AV221)</f>
        <v>0</v>
      </c>
      <c r="AX221" s="92"/>
      <c r="AY221" s="93"/>
      <c r="AZ221" s="93"/>
      <c r="BA221" s="413">
        <f>SUM(AW221:AZ221)</f>
        <v>0</v>
      </c>
      <c r="BB221" s="425"/>
      <c r="BC221" s="520"/>
      <c r="BD221" s="520"/>
      <c r="BE221" s="522"/>
    </row>
    <row r="222" spans="1:57" s="50" customFormat="1" ht="24.9" hidden="1" customHeight="1" x14ac:dyDescent="0.3">
      <c r="A222" s="10" t="s">
        <v>60</v>
      </c>
      <c r="B222" s="9" t="s">
        <v>59</v>
      </c>
      <c r="C222" s="92"/>
      <c r="D222" s="93"/>
      <c r="E222" s="93"/>
      <c r="F222" s="399">
        <v>0</v>
      </c>
      <c r="G222" s="399">
        <v>0</v>
      </c>
      <c r="H222" s="94">
        <f>SUM(C222:E222)</f>
        <v>0</v>
      </c>
      <c r="I222" s="92"/>
      <c r="J222" s="415"/>
      <c r="K222" s="93"/>
      <c r="L222" s="93"/>
      <c r="M222" s="94">
        <f>SUM(H222:L222)</f>
        <v>0</v>
      </c>
      <c r="N222" s="92"/>
      <c r="O222" s="93"/>
      <c r="P222" s="93"/>
      <c r="Q222" s="94">
        <f>SUM(M222:P222)</f>
        <v>0</v>
      </c>
      <c r="R222" s="92"/>
      <c r="S222" s="93"/>
      <c r="T222" s="93"/>
      <c r="U222" s="94">
        <f>SUM(Q222:T222)</f>
        <v>0</v>
      </c>
      <c r="V222" s="92"/>
      <c r="W222" s="93"/>
      <c r="X222" s="93"/>
      <c r="Y222" s="94">
        <f>SUM(U222:X222)</f>
        <v>0</v>
      </c>
      <c r="Z222" s="92"/>
      <c r="AA222" s="93"/>
      <c r="AB222" s="93"/>
      <c r="AC222" s="94">
        <f>SUM(Y222:AB222)</f>
        <v>0</v>
      </c>
      <c r="AD222" s="92"/>
      <c r="AE222" s="93"/>
      <c r="AF222" s="93"/>
      <c r="AG222" s="94">
        <f>SUM(AC222:AF222)</f>
        <v>0</v>
      </c>
      <c r="AH222" s="92"/>
      <c r="AI222" s="93"/>
      <c r="AJ222" s="93"/>
      <c r="AK222" s="94">
        <f>SUM(AG222:AJ222)</f>
        <v>0</v>
      </c>
      <c r="AL222" s="92"/>
      <c r="AM222" s="93"/>
      <c r="AN222" s="93"/>
      <c r="AO222" s="94">
        <f>SUM(AK222:AN222)</f>
        <v>0</v>
      </c>
      <c r="AP222" s="92"/>
      <c r="AQ222" s="93"/>
      <c r="AR222" s="93"/>
      <c r="AS222" s="94">
        <f>SUM(AO222:AR222)</f>
        <v>0</v>
      </c>
      <c r="AT222" s="92"/>
      <c r="AU222" s="93"/>
      <c r="AV222" s="93"/>
      <c r="AW222" s="94">
        <f>SUM(AS222:AV222)</f>
        <v>0</v>
      </c>
      <c r="AX222" s="92"/>
      <c r="AY222" s="93"/>
      <c r="AZ222" s="93"/>
      <c r="BA222" s="413">
        <f>SUM(AW222:AZ222)</f>
        <v>0</v>
      </c>
      <c r="BB222" s="425"/>
      <c r="BC222" s="520"/>
      <c r="BD222" s="520"/>
      <c r="BE222" s="522"/>
    </row>
    <row r="223" spans="1:57" s="50" customFormat="1" ht="24.9" hidden="1" customHeight="1" x14ac:dyDescent="0.3">
      <c r="A223" s="10" t="s">
        <v>58</v>
      </c>
      <c r="B223" s="9" t="s">
        <v>57</v>
      </c>
      <c r="C223" s="92"/>
      <c r="D223" s="93"/>
      <c r="E223" s="93"/>
      <c r="F223" s="399">
        <v>0</v>
      </c>
      <c r="G223" s="399">
        <v>0</v>
      </c>
      <c r="H223" s="94">
        <f>SUM(C223:E223)</f>
        <v>0</v>
      </c>
      <c r="I223" s="92"/>
      <c r="J223" s="415"/>
      <c r="K223" s="93"/>
      <c r="L223" s="93"/>
      <c r="M223" s="94">
        <f>SUM(H223:L223)</f>
        <v>0</v>
      </c>
      <c r="N223" s="92"/>
      <c r="O223" s="93"/>
      <c r="P223" s="93"/>
      <c r="Q223" s="94">
        <f>SUM(M223:P223)</f>
        <v>0</v>
      </c>
      <c r="R223" s="92"/>
      <c r="S223" s="93"/>
      <c r="T223" s="93"/>
      <c r="U223" s="94">
        <f>SUM(Q223:T223)</f>
        <v>0</v>
      </c>
      <c r="V223" s="92"/>
      <c r="W223" s="93"/>
      <c r="X223" s="93"/>
      <c r="Y223" s="94">
        <f>SUM(U223:X223)</f>
        <v>0</v>
      </c>
      <c r="Z223" s="92"/>
      <c r="AA223" s="93"/>
      <c r="AB223" s="93"/>
      <c r="AC223" s="94">
        <f>SUM(Y223:AB223)</f>
        <v>0</v>
      </c>
      <c r="AD223" s="92"/>
      <c r="AE223" s="93"/>
      <c r="AF223" s="93"/>
      <c r="AG223" s="94">
        <f>SUM(AC223:AF223)</f>
        <v>0</v>
      </c>
      <c r="AH223" s="92"/>
      <c r="AI223" s="93"/>
      <c r="AJ223" s="93"/>
      <c r="AK223" s="94">
        <f>SUM(AG223:AJ223)</f>
        <v>0</v>
      </c>
      <c r="AL223" s="92"/>
      <c r="AM223" s="93"/>
      <c r="AN223" s="93"/>
      <c r="AO223" s="94">
        <f>SUM(AK223:AN223)</f>
        <v>0</v>
      </c>
      <c r="AP223" s="92"/>
      <c r="AQ223" s="93"/>
      <c r="AR223" s="93"/>
      <c r="AS223" s="94">
        <f>SUM(AO223:AR223)</f>
        <v>0</v>
      </c>
      <c r="AT223" s="92"/>
      <c r="AU223" s="93"/>
      <c r="AV223" s="93"/>
      <c r="AW223" s="94">
        <f>SUM(AS223:AV223)</f>
        <v>0</v>
      </c>
      <c r="AX223" s="92"/>
      <c r="AY223" s="93"/>
      <c r="AZ223" s="93"/>
      <c r="BA223" s="413">
        <f>SUM(AW223:AZ223)</f>
        <v>0</v>
      </c>
      <c r="BB223" s="425"/>
      <c r="BC223" s="520"/>
      <c r="BD223" s="520"/>
      <c r="BE223" s="522"/>
    </row>
    <row r="224" spans="1:57" s="55" customFormat="1" ht="24.9" hidden="1" customHeight="1" x14ac:dyDescent="0.3">
      <c r="A224" s="8" t="s">
        <v>56</v>
      </c>
      <c r="B224" s="7" t="s">
        <v>55</v>
      </c>
      <c r="C224" s="95">
        <f>SUM(C221:C223)</f>
        <v>0</v>
      </c>
      <c r="D224" s="96">
        <f>SUM(D221:D223)</f>
        <v>0</v>
      </c>
      <c r="E224" s="96">
        <f>SUM(E221:E223)</f>
        <v>0</v>
      </c>
      <c r="F224" s="399">
        <v>0</v>
      </c>
      <c r="G224" s="399">
        <v>0</v>
      </c>
      <c r="H224" s="97">
        <f>IF((SUM(C224:E224))=SUM(H221:H223),SUM(H221:H223),"HIBA!")</f>
        <v>0</v>
      </c>
      <c r="I224" s="95">
        <f>SUM(I221:I223)</f>
        <v>0</v>
      </c>
      <c r="J224" s="617"/>
      <c r="K224" s="96">
        <f>SUM(K221:K223)</f>
        <v>0</v>
      </c>
      <c r="L224" s="96">
        <f>SUM(L221:L223)</f>
        <v>0</v>
      </c>
      <c r="M224" s="97">
        <f>IF((SUM(H224:L224))=SUM(M221:M223),SUM(M221:M223),"HIBA!")</f>
        <v>0</v>
      </c>
      <c r="N224" s="95">
        <f>SUM(N221:N223)</f>
        <v>0</v>
      </c>
      <c r="O224" s="96">
        <f>SUM(O221:O223)</f>
        <v>0</v>
      </c>
      <c r="P224" s="96">
        <f>SUM(P221:P223)</f>
        <v>0</v>
      </c>
      <c r="Q224" s="97">
        <f>IF((SUM(M224:P224))=SUM(Q221:Q223),SUM(Q221:Q223),"HIBA!")</f>
        <v>0</v>
      </c>
      <c r="R224" s="95">
        <f>SUM(R221:R223)</f>
        <v>0</v>
      </c>
      <c r="S224" s="96">
        <f>SUM(S221:S223)</f>
        <v>0</v>
      </c>
      <c r="T224" s="96">
        <f>SUM(T221:T223)</f>
        <v>0</v>
      </c>
      <c r="U224" s="97">
        <f>IF((SUM(Q224:T224))=SUM(U221:U223),SUM(U221:U223),"HIBA!")</f>
        <v>0</v>
      </c>
      <c r="V224" s="95">
        <f>SUM(V221:V223)</f>
        <v>0</v>
      </c>
      <c r="W224" s="96">
        <f>SUM(W221:W223)</f>
        <v>0</v>
      </c>
      <c r="X224" s="96">
        <f>SUM(X221:X223)</f>
        <v>0</v>
      </c>
      <c r="Y224" s="97">
        <f>IF((SUM(U224:X224))=SUM(Y221:Y223),SUM(Y221:Y223),"HIBA!")</f>
        <v>0</v>
      </c>
      <c r="Z224" s="95">
        <f>SUM(Z221:Z223)</f>
        <v>0</v>
      </c>
      <c r="AA224" s="96">
        <f>SUM(AA221:AA223)</f>
        <v>0</v>
      </c>
      <c r="AB224" s="96">
        <f>SUM(AB221:AB223)</f>
        <v>0</v>
      </c>
      <c r="AC224" s="97">
        <f>IF((SUM(Y224:AB224))=SUM(AC221:AC223),SUM(AC221:AC223),"HIBA!")</f>
        <v>0</v>
      </c>
      <c r="AD224" s="95">
        <f>SUM(AD221:AD223)</f>
        <v>0</v>
      </c>
      <c r="AE224" s="96">
        <f>SUM(AE221:AE223)</f>
        <v>0</v>
      </c>
      <c r="AF224" s="96">
        <f>SUM(AF221:AF223)</f>
        <v>0</v>
      </c>
      <c r="AG224" s="97">
        <f>IF((SUM(AC224:AF224))=SUM(AG221:AG223),SUM(AG221:AG223),"HIBA!")</f>
        <v>0</v>
      </c>
      <c r="AH224" s="95">
        <f>SUM(AH221:AH223)</f>
        <v>0</v>
      </c>
      <c r="AI224" s="96">
        <f>SUM(AI221:AI223)</f>
        <v>0</v>
      </c>
      <c r="AJ224" s="96">
        <f>SUM(AJ221:AJ223)</f>
        <v>0</v>
      </c>
      <c r="AK224" s="97">
        <f>IF((SUM(AG224:AJ224))=SUM(AK221:AK223),SUM(AK221:AK223),"HIBA!")</f>
        <v>0</v>
      </c>
      <c r="AL224" s="95">
        <f>SUM(AL221:AL223)</f>
        <v>0</v>
      </c>
      <c r="AM224" s="96">
        <f>SUM(AM221:AM223)</f>
        <v>0</v>
      </c>
      <c r="AN224" s="96">
        <f>SUM(AN221:AN223)</f>
        <v>0</v>
      </c>
      <c r="AO224" s="97">
        <f>IF((SUM(AK224:AN224))=SUM(AO221:AO223),SUM(AO221:AO223),"HIBA!")</f>
        <v>0</v>
      </c>
      <c r="AP224" s="95">
        <f>SUM(AP221:AP223)</f>
        <v>0</v>
      </c>
      <c r="AQ224" s="96">
        <f>SUM(AQ221:AQ223)</f>
        <v>0</v>
      </c>
      <c r="AR224" s="96">
        <f>SUM(AR221:AR223)</f>
        <v>0</v>
      </c>
      <c r="AS224" s="97">
        <f>IF((SUM(AO224:AR224))=SUM(AS221:AS223),SUM(AS221:AS223),"HIBA!")</f>
        <v>0</v>
      </c>
      <c r="AT224" s="95">
        <f>SUM(AT221:AT223)</f>
        <v>0</v>
      </c>
      <c r="AU224" s="96">
        <f>SUM(AU221:AU223)</f>
        <v>0</v>
      </c>
      <c r="AV224" s="96">
        <f>SUM(AV221:AV223)</f>
        <v>0</v>
      </c>
      <c r="AW224" s="97">
        <f>IF((SUM(AS224:AV224))=SUM(AW221:AW223),SUM(AW221:AW223),"HIBA!")</f>
        <v>0</v>
      </c>
      <c r="AX224" s="95">
        <f>SUM(AX221:AX223)</f>
        <v>0</v>
      </c>
      <c r="AY224" s="96">
        <f>SUM(AY221:AY223)</f>
        <v>0</v>
      </c>
      <c r="AZ224" s="96">
        <f>SUM(AZ221:AZ223)</f>
        <v>0</v>
      </c>
      <c r="BA224" s="400">
        <f>IF((SUM(AW224:AZ224))=SUM(BA221:BA223),SUM(BA221:BA223),"HIBA!")</f>
        <v>0</v>
      </c>
      <c r="BB224" s="554"/>
      <c r="BC224" s="555"/>
      <c r="BD224" s="555"/>
      <c r="BE224" s="556"/>
    </row>
    <row r="225" spans="1:57" s="50" customFormat="1" ht="24.9" hidden="1" customHeight="1" x14ac:dyDescent="0.3">
      <c r="A225" s="10" t="s">
        <v>54</v>
      </c>
      <c r="B225" s="9" t="s">
        <v>53</v>
      </c>
      <c r="C225" s="92"/>
      <c r="D225" s="93"/>
      <c r="E225" s="93"/>
      <c r="F225" s="399">
        <v>0</v>
      </c>
      <c r="G225" s="399">
        <v>0</v>
      </c>
      <c r="H225" s="94">
        <f>SUM(C225:E225)</f>
        <v>0</v>
      </c>
      <c r="I225" s="92"/>
      <c r="J225" s="415"/>
      <c r="K225" s="93"/>
      <c r="L225" s="93"/>
      <c r="M225" s="94">
        <f>SUM(H225:L225)</f>
        <v>0</v>
      </c>
      <c r="N225" s="92"/>
      <c r="O225" s="93"/>
      <c r="P225" s="93"/>
      <c r="Q225" s="94">
        <f>SUM(M225:P225)</f>
        <v>0</v>
      </c>
      <c r="R225" s="92"/>
      <c r="S225" s="93"/>
      <c r="T225" s="93"/>
      <c r="U225" s="94">
        <f>SUM(Q225:T225)</f>
        <v>0</v>
      </c>
      <c r="V225" s="92"/>
      <c r="W225" s="93"/>
      <c r="X225" s="93"/>
      <c r="Y225" s="94">
        <f>SUM(U225:X225)</f>
        <v>0</v>
      </c>
      <c r="Z225" s="92"/>
      <c r="AA225" s="93"/>
      <c r="AB225" s="93"/>
      <c r="AC225" s="94">
        <f>SUM(Y225:AB225)</f>
        <v>0</v>
      </c>
      <c r="AD225" s="92"/>
      <c r="AE225" s="93"/>
      <c r="AF225" s="93"/>
      <c r="AG225" s="94">
        <f>SUM(AC225:AF225)</f>
        <v>0</v>
      </c>
      <c r="AH225" s="92"/>
      <c r="AI225" s="93"/>
      <c r="AJ225" s="93"/>
      <c r="AK225" s="94">
        <f>SUM(AG225:AJ225)</f>
        <v>0</v>
      </c>
      <c r="AL225" s="92"/>
      <c r="AM225" s="93"/>
      <c r="AN225" s="93"/>
      <c r="AO225" s="94">
        <f>SUM(AK225:AN225)</f>
        <v>0</v>
      </c>
      <c r="AP225" s="92"/>
      <c r="AQ225" s="93"/>
      <c r="AR225" s="93"/>
      <c r="AS225" s="94">
        <f>SUM(AO225:AR225)</f>
        <v>0</v>
      </c>
      <c r="AT225" s="92"/>
      <c r="AU225" s="93"/>
      <c r="AV225" s="93"/>
      <c r="AW225" s="94">
        <f>SUM(AS225:AV225)</f>
        <v>0</v>
      </c>
      <c r="AX225" s="92"/>
      <c r="AY225" s="93"/>
      <c r="AZ225" s="93"/>
      <c r="BA225" s="413">
        <f>SUM(AW225:AZ225)</f>
        <v>0</v>
      </c>
      <c r="BB225" s="425"/>
      <c r="BC225" s="520"/>
      <c r="BD225" s="520"/>
      <c r="BE225" s="522"/>
    </row>
    <row r="226" spans="1:57" s="50" customFormat="1" ht="24.9" hidden="1" customHeight="1" x14ac:dyDescent="0.3">
      <c r="A226" s="10" t="s">
        <v>52</v>
      </c>
      <c r="B226" s="9" t="s">
        <v>51</v>
      </c>
      <c r="C226" s="92"/>
      <c r="D226" s="93"/>
      <c r="E226" s="93"/>
      <c r="F226" s="399">
        <v>0</v>
      </c>
      <c r="G226" s="399">
        <v>0</v>
      </c>
      <c r="H226" s="94">
        <f>SUM(C226:E226)</f>
        <v>0</v>
      </c>
      <c r="I226" s="92"/>
      <c r="J226" s="415"/>
      <c r="K226" s="93"/>
      <c r="L226" s="93"/>
      <c r="M226" s="94">
        <f>SUM(H226:L226)</f>
        <v>0</v>
      </c>
      <c r="N226" s="92"/>
      <c r="O226" s="93"/>
      <c r="P226" s="93"/>
      <c r="Q226" s="94">
        <f>SUM(M226:P226)</f>
        <v>0</v>
      </c>
      <c r="R226" s="92"/>
      <c r="S226" s="93"/>
      <c r="T226" s="93"/>
      <c r="U226" s="94">
        <f>SUM(Q226:T226)</f>
        <v>0</v>
      </c>
      <c r="V226" s="92"/>
      <c r="W226" s="93"/>
      <c r="X226" s="93"/>
      <c r="Y226" s="94">
        <f>SUM(U226:X226)</f>
        <v>0</v>
      </c>
      <c r="Z226" s="92"/>
      <c r="AA226" s="93"/>
      <c r="AB226" s="93"/>
      <c r="AC226" s="94">
        <f>SUM(Y226:AB226)</f>
        <v>0</v>
      </c>
      <c r="AD226" s="92"/>
      <c r="AE226" s="93"/>
      <c r="AF226" s="93"/>
      <c r="AG226" s="94">
        <f>SUM(AC226:AF226)</f>
        <v>0</v>
      </c>
      <c r="AH226" s="92"/>
      <c r="AI226" s="93"/>
      <c r="AJ226" s="93"/>
      <c r="AK226" s="94">
        <f>SUM(AG226:AJ226)</f>
        <v>0</v>
      </c>
      <c r="AL226" s="92"/>
      <c r="AM226" s="93"/>
      <c r="AN226" s="93"/>
      <c r="AO226" s="94">
        <f>SUM(AK226:AN226)</f>
        <v>0</v>
      </c>
      <c r="AP226" s="92"/>
      <c r="AQ226" s="93"/>
      <c r="AR226" s="93"/>
      <c r="AS226" s="94">
        <f>SUM(AO226:AR226)</f>
        <v>0</v>
      </c>
      <c r="AT226" s="92"/>
      <c r="AU226" s="93"/>
      <c r="AV226" s="93"/>
      <c r="AW226" s="94">
        <f>SUM(AS226:AV226)</f>
        <v>0</v>
      </c>
      <c r="AX226" s="92"/>
      <c r="AY226" s="93"/>
      <c r="AZ226" s="93"/>
      <c r="BA226" s="413">
        <f>SUM(AW226:AZ226)</f>
        <v>0</v>
      </c>
      <c r="BB226" s="425"/>
      <c r="BC226" s="520"/>
      <c r="BD226" s="520"/>
      <c r="BE226" s="522"/>
    </row>
    <row r="227" spans="1:57" s="50" customFormat="1" ht="24.9" hidden="1" customHeight="1" x14ac:dyDescent="0.3">
      <c r="A227" s="10" t="s">
        <v>50</v>
      </c>
      <c r="B227" s="9" t="s">
        <v>49</v>
      </c>
      <c r="C227" s="92"/>
      <c r="D227" s="93"/>
      <c r="E227" s="93"/>
      <c r="F227" s="399">
        <v>0</v>
      </c>
      <c r="G227" s="399">
        <v>0</v>
      </c>
      <c r="H227" s="94">
        <f>SUM(C227:E227)</f>
        <v>0</v>
      </c>
      <c r="I227" s="92"/>
      <c r="J227" s="415"/>
      <c r="K227" s="93"/>
      <c r="L227" s="93"/>
      <c r="M227" s="94">
        <f>SUM(H227:L227)</f>
        <v>0</v>
      </c>
      <c r="N227" s="92"/>
      <c r="O227" s="93"/>
      <c r="P227" s="93"/>
      <c r="Q227" s="94">
        <f>SUM(M227:P227)</f>
        <v>0</v>
      </c>
      <c r="R227" s="92"/>
      <c r="S227" s="93"/>
      <c r="T227" s="93"/>
      <c r="U227" s="94">
        <f>SUM(Q227:T227)</f>
        <v>0</v>
      </c>
      <c r="V227" s="92"/>
      <c r="W227" s="93"/>
      <c r="X227" s="93"/>
      <c r="Y227" s="94">
        <f>SUM(U227:X227)</f>
        <v>0</v>
      </c>
      <c r="Z227" s="92"/>
      <c r="AA227" s="93"/>
      <c r="AB227" s="93"/>
      <c r="AC227" s="94">
        <f>SUM(Y227:AB227)</f>
        <v>0</v>
      </c>
      <c r="AD227" s="92"/>
      <c r="AE227" s="93"/>
      <c r="AF227" s="93"/>
      <c r="AG227" s="94">
        <f>SUM(AC227:AF227)</f>
        <v>0</v>
      </c>
      <c r="AH227" s="92"/>
      <c r="AI227" s="93"/>
      <c r="AJ227" s="93"/>
      <c r="AK227" s="94">
        <f>SUM(AG227:AJ227)</f>
        <v>0</v>
      </c>
      <c r="AL227" s="92"/>
      <c r="AM227" s="93"/>
      <c r="AN227" s="93"/>
      <c r="AO227" s="94">
        <f>SUM(AK227:AN227)</f>
        <v>0</v>
      </c>
      <c r="AP227" s="92"/>
      <c r="AQ227" s="93"/>
      <c r="AR227" s="93"/>
      <c r="AS227" s="94">
        <f>SUM(AO227:AR227)</f>
        <v>0</v>
      </c>
      <c r="AT227" s="92"/>
      <c r="AU227" s="93"/>
      <c r="AV227" s="93"/>
      <c r="AW227" s="94">
        <f>SUM(AS227:AV227)</f>
        <v>0</v>
      </c>
      <c r="AX227" s="92"/>
      <c r="AY227" s="93"/>
      <c r="AZ227" s="93"/>
      <c r="BA227" s="413">
        <f>SUM(AW227:AZ227)</f>
        <v>0</v>
      </c>
      <c r="BB227" s="425"/>
      <c r="BC227" s="520"/>
      <c r="BD227" s="520"/>
      <c r="BE227" s="522"/>
    </row>
    <row r="228" spans="1:57" s="50" customFormat="1" ht="24.9" hidden="1" customHeight="1" x14ac:dyDescent="0.3">
      <c r="A228" s="10" t="s">
        <v>48</v>
      </c>
      <c r="B228" s="9" t="s">
        <v>47</v>
      </c>
      <c r="C228" s="92"/>
      <c r="D228" s="93"/>
      <c r="E228" s="93"/>
      <c r="F228" s="399">
        <v>0</v>
      </c>
      <c r="G228" s="399">
        <v>0</v>
      </c>
      <c r="H228" s="94">
        <f>SUM(C228:E228)</f>
        <v>0</v>
      </c>
      <c r="I228" s="92"/>
      <c r="J228" s="415"/>
      <c r="K228" s="93"/>
      <c r="L228" s="93"/>
      <c r="M228" s="94">
        <f>SUM(H228:L228)</f>
        <v>0</v>
      </c>
      <c r="N228" s="92"/>
      <c r="O228" s="93"/>
      <c r="P228" s="93"/>
      <c r="Q228" s="94">
        <f>SUM(M228:P228)</f>
        <v>0</v>
      </c>
      <c r="R228" s="92"/>
      <c r="S228" s="93"/>
      <c r="T228" s="93"/>
      <c r="U228" s="94">
        <f>SUM(Q228:T228)</f>
        <v>0</v>
      </c>
      <c r="V228" s="92"/>
      <c r="W228" s="93"/>
      <c r="X228" s="93"/>
      <c r="Y228" s="94">
        <f>SUM(U228:X228)</f>
        <v>0</v>
      </c>
      <c r="Z228" s="92"/>
      <c r="AA228" s="93"/>
      <c r="AB228" s="93"/>
      <c r="AC228" s="94">
        <f>SUM(Y228:AB228)</f>
        <v>0</v>
      </c>
      <c r="AD228" s="92"/>
      <c r="AE228" s="93"/>
      <c r="AF228" s="93"/>
      <c r="AG228" s="94">
        <f>SUM(AC228:AF228)</f>
        <v>0</v>
      </c>
      <c r="AH228" s="92"/>
      <c r="AI228" s="93"/>
      <c r="AJ228" s="93"/>
      <c r="AK228" s="94">
        <f>SUM(AG228:AJ228)</f>
        <v>0</v>
      </c>
      <c r="AL228" s="92"/>
      <c r="AM228" s="93"/>
      <c r="AN228" s="93"/>
      <c r="AO228" s="94">
        <f>SUM(AK228:AN228)</f>
        <v>0</v>
      </c>
      <c r="AP228" s="92"/>
      <c r="AQ228" s="93"/>
      <c r="AR228" s="93"/>
      <c r="AS228" s="94">
        <f>SUM(AO228:AR228)</f>
        <v>0</v>
      </c>
      <c r="AT228" s="92"/>
      <c r="AU228" s="93"/>
      <c r="AV228" s="93"/>
      <c r="AW228" s="94">
        <f>SUM(AS228:AV228)</f>
        <v>0</v>
      </c>
      <c r="AX228" s="92"/>
      <c r="AY228" s="93"/>
      <c r="AZ228" s="93"/>
      <c r="BA228" s="413">
        <f>SUM(AW228:AZ228)</f>
        <v>0</v>
      </c>
      <c r="BB228" s="425"/>
      <c r="BC228" s="520"/>
      <c r="BD228" s="520"/>
      <c r="BE228" s="522"/>
    </row>
    <row r="229" spans="1:57" s="55" customFormat="1" ht="24.9" hidden="1" customHeight="1" x14ac:dyDescent="0.3">
      <c r="A229" s="8" t="s">
        <v>46</v>
      </c>
      <c r="B229" s="7" t="s">
        <v>45</v>
      </c>
      <c r="C229" s="95">
        <f>SUM(C225:C228)</f>
        <v>0</v>
      </c>
      <c r="D229" s="96">
        <f>SUM(D225:D228)</f>
        <v>0</v>
      </c>
      <c r="E229" s="96">
        <f>SUM(E225:E228)</f>
        <v>0</v>
      </c>
      <c r="F229" s="399">
        <v>0</v>
      </c>
      <c r="G229" s="399">
        <v>0</v>
      </c>
      <c r="H229" s="97">
        <f>IF((SUM(C229:E229))=SUM(H225:H228),SUM(H225:H228),"HIBA!")</f>
        <v>0</v>
      </c>
      <c r="I229" s="95">
        <f>SUM(I225:I228)</f>
        <v>0</v>
      </c>
      <c r="J229" s="617"/>
      <c r="K229" s="96">
        <f>SUM(K225:K228)</f>
        <v>0</v>
      </c>
      <c r="L229" s="96">
        <f>SUM(L225:L228)</f>
        <v>0</v>
      </c>
      <c r="M229" s="97">
        <f>IF((SUM(H229:L229))=SUM(M225:M228),SUM(M225:M228),"HIBA!")</f>
        <v>0</v>
      </c>
      <c r="N229" s="95">
        <f>SUM(N225:N228)</f>
        <v>0</v>
      </c>
      <c r="O229" s="96">
        <f>SUM(O225:O228)</f>
        <v>0</v>
      </c>
      <c r="P229" s="96">
        <f>SUM(P225:P228)</f>
        <v>0</v>
      </c>
      <c r="Q229" s="97">
        <f>IF((SUM(M229:P229))=SUM(Q225:Q228),SUM(Q225:Q228),"HIBA!")</f>
        <v>0</v>
      </c>
      <c r="R229" s="95">
        <f>SUM(R225:R228)</f>
        <v>0</v>
      </c>
      <c r="S229" s="96">
        <f>SUM(S225:S228)</f>
        <v>0</v>
      </c>
      <c r="T229" s="96">
        <f>SUM(T225:T228)</f>
        <v>0</v>
      </c>
      <c r="U229" s="97">
        <f>IF((SUM(Q229:T229))=SUM(U225:U228),SUM(U225:U228),"HIBA!")</f>
        <v>0</v>
      </c>
      <c r="V229" s="95">
        <f>SUM(V225:V228)</f>
        <v>0</v>
      </c>
      <c r="W229" s="96">
        <f>SUM(W225:W228)</f>
        <v>0</v>
      </c>
      <c r="X229" s="96">
        <f>SUM(X225:X228)</f>
        <v>0</v>
      </c>
      <c r="Y229" s="97">
        <f>IF((SUM(U229:X229))=SUM(Y225:Y228),SUM(Y225:Y228),"HIBA!")</f>
        <v>0</v>
      </c>
      <c r="Z229" s="95">
        <f>SUM(Z225:Z228)</f>
        <v>0</v>
      </c>
      <c r="AA229" s="96">
        <f>SUM(AA225:AA228)</f>
        <v>0</v>
      </c>
      <c r="AB229" s="96">
        <f>SUM(AB225:AB228)</f>
        <v>0</v>
      </c>
      <c r="AC229" s="97">
        <f>IF((SUM(Y229:AB229))=SUM(AC225:AC228),SUM(AC225:AC228),"HIBA!")</f>
        <v>0</v>
      </c>
      <c r="AD229" s="95">
        <f>SUM(AD225:AD228)</f>
        <v>0</v>
      </c>
      <c r="AE229" s="96">
        <f>SUM(AE225:AE228)</f>
        <v>0</v>
      </c>
      <c r="AF229" s="96">
        <f>SUM(AF225:AF228)</f>
        <v>0</v>
      </c>
      <c r="AG229" s="97">
        <f>IF((SUM(AC229:AF229))=SUM(AG225:AG228),SUM(AG225:AG228),"HIBA!")</f>
        <v>0</v>
      </c>
      <c r="AH229" s="95">
        <f>SUM(AH225:AH228)</f>
        <v>0</v>
      </c>
      <c r="AI229" s="96">
        <f>SUM(AI225:AI228)</f>
        <v>0</v>
      </c>
      <c r="AJ229" s="96">
        <f>SUM(AJ225:AJ228)</f>
        <v>0</v>
      </c>
      <c r="AK229" s="97">
        <f>IF((SUM(AG229:AJ229))=SUM(AK225:AK228),SUM(AK225:AK228),"HIBA!")</f>
        <v>0</v>
      </c>
      <c r="AL229" s="95">
        <f>SUM(AL225:AL228)</f>
        <v>0</v>
      </c>
      <c r="AM229" s="96">
        <f>SUM(AM225:AM228)</f>
        <v>0</v>
      </c>
      <c r="AN229" s="96">
        <f>SUM(AN225:AN228)</f>
        <v>0</v>
      </c>
      <c r="AO229" s="97">
        <f>IF((SUM(AK229:AN229))=SUM(AO225:AO228),SUM(AO225:AO228),"HIBA!")</f>
        <v>0</v>
      </c>
      <c r="AP229" s="95">
        <f>SUM(AP225:AP228)</f>
        <v>0</v>
      </c>
      <c r="AQ229" s="96">
        <f>SUM(AQ225:AQ228)</f>
        <v>0</v>
      </c>
      <c r="AR229" s="96">
        <f>SUM(AR225:AR228)</f>
        <v>0</v>
      </c>
      <c r="AS229" s="97">
        <f>IF((SUM(AO229:AR229))=SUM(AS225:AS228),SUM(AS225:AS228),"HIBA!")</f>
        <v>0</v>
      </c>
      <c r="AT229" s="95">
        <f>SUM(AT225:AT228)</f>
        <v>0</v>
      </c>
      <c r="AU229" s="96">
        <f>SUM(AU225:AU228)</f>
        <v>0</v>
      </c>
      <c r="AV229" s="96">
        <f>SUM(AV225:AV228)</f>
        <v>0</v>
      </c>
      <c r="AW229" s="97">
        <f>IF((SUM(AS229:AV229))=SUM(AW225:AW228),SUM(AW225:AW228),"HIBA!")</f>
        <v>0</v>
      </c>
      <c r="AX229" s="95">
        <f>SUM(AX225:AX228)</f>
        <v>0</v>
      </c>
      <c r="AY229" s="96">
        <f>SUM(AY225:AY228)</f>
        <v>0</v>
      </c>
      <c r="AZ229" s="96">
        <f>SUM(AZ225:AZ228)</f>
        <v>0</v>
      </c>
      <c r="BA229" s="400">
        <f>IF((SUM(AW229:AZ229))=SUM(BA225:BA228),SUM(BA225:BA228),"HIBA!")</f>
        <v>0</v>
      </c>
      <c r="BB229" s="554"/>
      <c r="BC229" s="555"/>
      <c r="BD229" s="555"/>
      <c r="BE229" s="556"/>
    </row>
    <row r="230" spans="1:57" s="50" customFormat="1" ht="24.9" customHeight="1" x14ac:dyDescent="0.3">
      <c r="A230" s="10" t="s">
        <v>44</v>
      </c>
      <c r="B230" s="9" t="s">
        <v>42</v>
      </c>
      <c r="C230" s="92">
        <v>5834720</v>
      </c>
      <c r="D230" s="93"/>
      <c r="E230" s="93"/>
      <c r="F230" s="399">
        <v>0</v>
      </c>
      <c r="G230" s="399">
        <v>0</v>
      </c>
      <c r="H230" s="94">
        <f>SUM(C230:E230)</f>
        <v>5834720</v>
      </c>
      <c r="I230" s="92">
        <v>285761</v>
      </c>
      <c r="J230" s="415">
        <v>0</v>
      </c>
      <c r="K230" s="93"/>
      <c r="L230" s="93">
        <v>0</v>
      </c>
      <c r="M230" s="94">
        <f>SUM(H230:L230)</f>
        <v>6120481</v>
      </c>
      <c r="N230" s="92"/>
      <c r="O230" s="93"/>
      <c r="P230" s="93"/>
      <c r="Q230" s="94">
        <f>SUM(M230:P230)</f>
        <v>6120481</v>
      </c>
      <c r="R230" s="92"/>
      <c r="S230" s="93"/>
      <c r="T230" s="93"/>
      <c r="U230" s="94">
        <f>SUM(Q230:T230)</f>
        <v>6120481</v>
      </c>
      <c r="V230" s="92"/>
      <c r="W230" s="93"/>
      <c r="X230" s="93"/>
      <c r="Y230" s="94">
        <f>SUM(U230:X230)</f>
        <v>6120481</v>
      </c>
      <c r="Z230" s="92"/>
      <c r="AA230" s="93"/>
      <c r="AB230" s="93"/>
      <c r="AC230" s="94">
        <f>SUM(Y230:AB230)</f>
        <v>6120481</v>
      </c>
      <c r="AD230" s="92"/>
      <c r="AE230" s="93"/>
      <c r="AF230" s="93"/>
      <c r="AG230" s="94">
        <f>SUM(AC230:AF230)</f>
        <v>6120481</v>
      </c>
      <c r="AH230" s="92"/>
      <c r="AI230" s="93"/>
      <c r="AJ230" s="93"/>
      <c r="AK230" s="94">
        <f>SUM(AG230:AJ230)</f>
        <v>6120481</v>
      </c>
      <c r="AL230" s="92"/>
      <c r="AM230" s="93"/>
      <c r="AN230" s="93"/>
      <c r="AO230" s="94">
        <f>SUM(AK230:AN230)</f>
        <v>6120481</v>
      </c>
      <c r="AP230" s="92"/>
      <c r="AQ230" s="93"/>
      <c r="AR230" s="93"/>
      <c r="AS230" s="94">
        <f>SUM(AO230:AR230)</f>
        <v>6120481</v>
      </c>
      <c r="AT230" s="92"/>
      <c r="AU230" s="93"/>
      <c r="AV230" s="93"/>
      <c r="AW230" s="94">
        <f>SUM(AS230:AV230)</f>
        <v>6120481</v>
      </c>
      <c r="AX230" s="92"/>
      <c r="AY230" s="93"/>
      <c r="AZ230" s="93"/>
      <c r="BA230" s="413">
        <f>SUM(AW230:AZ230)</f>
        <v>6120481</v>
      </c>
      <c r="BB230" s="425">
        <v>0</v>
      </c>
      <c r="BC230" s="520">
        <v>0</v>
      </c>
      <c r="BD230" s="520">
        <v>0</v>
      </c>
      <c r="BE230" s="522">
        <v>6120481</v>
      </c>
    </row>
    <row r="231" spans="1:57" s="50" customFormat="1" ht="24.9" hidden="1" customHeight="1" x14ac:dyDescent="0.3">
      <c r="A231" s="10" t="s">
        <v>43</v>
      </c>
      <c r="B231" s="9" t="s">
        <v>42</v>
      </c>
      <c r="C231" s="92"/>
      <c r="D231" s="93"/>
      <c r="E231" s="93"/>
      <c r="F231" s="399">
        <v>0</v>
      </c>
      <c r="G231" s="399">
        <v>0</v>
      </c>
      <c r="H231" s="94">
        <f>SUM(C231:E231)</f>
        <v>0</v>
      </c>
      <c r="I231" s="92"/>
      <c r="J231" s="415"/>
      <c r="K231" s="93"/>
      <c r="L231" s="93"/>
      <c r="M231" s="94">
        <f>SUM(H231:L231)</f>
        <v>0</v>
      </c>
      <c r="N231" s="92"/>
      <c r="O231" s="93"/>
      <c r="P231" s="93"/>
      <c r="Q231" s="94">
        <f>SUM(M231:P231)</f>
        <v>0</v>
      </c>
      <c r="R231" s="92"/>
      <c r="S231" s="93"/>
      <c r="T231" s="93"/>
      <c r="U231" s="94">
        <f>SUM(Q231:T231)</f>
        <v>0</v>
      </c>
      <c r="V231" s="92"/>
      <c r="W231" s="93"/>
      <c r="X231" s="93"/>
      <c r="Y231" s="94">
        <f>SUM(U231:X231)</f>
        <v>0</v>
      </c>
      <c r="Z231" s="92"/>
      <c r="AA231" s="93"/>
      <c r="AB231" s="93"/>
      <c r="AC231" s="94">
        <f>SUM(Y231:AB231)</f>
        <v>0</v>
      </c>
      <c r="AD231" s="92"/>
      <c r="AE231" s="93"/>
      <c r="AF231" s="93"/>
      <c r="AG231" s="94">
        <f>SUM(AC231:AF231)</f>
        <v>0</v>
      </c>
      <c r="AH231" s="92"/>
      <c r="AI231" s="93"/>
      <c r="AJ231" s="93"/>
      <c r="AK231" s="94">
        <f>SUM(AG231:AJ231)</f>
        <v>0</v>
      </c>
      <c r="AL231" s="92"/>
      <c r="AM231" s="93"/>
      <c r="AN231" s="93"/>
      <c r="AO231" s="94">
        <f>SUM(AK231:AN231)</f>
        <v>0</v>
      </c>
      <c r="AP231" s="92"/>
      <c r="AQ231" s="93"/>
      <c r="AR231" s="93"/>
      <c r="AS231" s="94">
        <f>SUM(AO231:AR231)</f>
        <v>0</v>
      </c>
      <c r="AT231" s="92"/>
      <c r="AU231" s="93"/>
      <c r="AV231" s="93"/>
      <c r="AW231" s="94">
        <f>SUM(AS231:AV231)</f>
        <v>0</v>
      </c>
      <c r="AX231" s="92"/>
      <c r="AY231" s="93"/>
      <c r="AZ231" s="93"/>
      <c r="BA231" s="413">
        <f>SUM(AW231:AZ231)</f>
        <v>0</v>
      </c>
      <c r="BB231" s="425"/>
      <c r="BC231" s="520"/>
      <c r="BD231" s="520"/>
      <c r="BE231" s="522"/>
    </row>
    <row r="232" spans="1:57" s="50" customFormat="1" ht="24.9" hidden="1" customHeight="1" x14ac:dyDescent="0.3">
      <c r="A232" s="10" t="s">
        <v>41</v>
      </c>
      <c r="B232" s="9" t="s">
        <v>39</v>
      </c>
      <c r="C232" s="92"/>
      <c r="D232" s="93"/>
      <c r="E232" s="93"/>
      <c r="F232" s="399">
        <v>0</v>
      </c>
      <c r="G232" s="399">
        <v>0</v>
      </c>
      <c r="H232" s="94">
        <f>SUM(C232:E232)</f>
        <v>0</v>
      </c>
      <c r="I232" s="92"/>
      <c r="J232" s="415"/>
      <c r="K232" s="93"/>
      <c r="L232" s="93"/>
      <c r="M232" s="94">
        <f>SUM(H232:L232)</f>
        <v>0</v>
      </c>
      <c r="N232" s="92"/>
      <c r="O232" s="93"/>
      <c r="P232" s="93"/>
      <c r="Q232" s="94">
        <f>SUM(M232:P232)</f>
        <v>0</v>
      </c>
      <c r="R232" s="92"/>
      <c r="S232" s="93"/>
      <c r="T232" s="93"/>
      <c r="U232" s="94">
        <f>SUM(Q232:T232)</f>
        <v>0</v>
      </c>
      <c r="V232" s="92"/>
      <c r="W232" s="93"/>
      <c r="X232" s="93"/>
      <c r="Y232" s="94">
        <f>SUM(U232:X232)</f>
        <v>0</v>
      </c>
      <c r="Z232" s="92"/>
      <c r="AA232" s="93"/>
      <c r="AB232" s="93"/>
      <c r="AC232" s="94">
        <f>SUM(Y232:AB232)</f>
        <v>0</v>
      </c>
      <c r="AD232" s="92"/>
      <c r="AE232" s="93"/>
      <c r="AF232" s="93"/>
      <c r="AG232" s="94">
        <f>SUM(AC232:AF232)</f>
        <v>0</v>
      </c>
      <c r="AH232" s="92"/>
      <c r="AI232" s="93"/>
      <c r="AJ232" s="93"/>
      <c r="AK232" s="94">
        <f>SUM(AG232:AJ232)</f>
        <v>0</v>
      </c>
      <c r="AL232" s="92"/>
      <c r="AM232" s="93"/>
      <c r="AN232" s="93"/>
      <c r="AO232" s="94">
        <f>SUM(AK232:AN232)</f>
        <v>0</v>
      </c>
      <c r="AP232" s="92"/>
      <c r="AQ232" s="93"/>
      <c r="AR232" s="93"/>
      <c r="AS232" s="94">
        <f>SUM(AO232:AR232)</f>
        <v>0</v>
      </c>
      <c r="AT232" s="92"/>
      <c r="AU232" s="93"/>
      <c r="AV232" s="93"/>
      <c r="AW232" s="94">
        <f>SUM(AS232:AV232)</f>
        <v>0</v>
      </c>
      <c r="AX232" s="92"/>
      <c r="AY232" s="93"/>
      <c r="AZ232" s="93"/>
      <c r="BA232" s="413">
        <f>SUM(AW232:AZ232)</f>
        <v>0</v>
      </c>
      <c r="BB232" s="425"/>
      <c r="BC232" s="520"/>
      <c r="BD232" s="520"/>
      <c r="BE232" s="522"/>
    </row>
    <row r="233" spans="1:57" s="50" customFormat="1" ht="24.9" hidden="1" customHeight="1" x14ac:dyDescent="0.3">
      <c r="A233" s="10" t="s">
        <v>40</v>
      </c>
      <c r="B233" s="9" t="s">
        <v>39</v>
      </c>
      <c r="C233" s="92"/>
      <c r="D233" s="93"/>
      <c r="E233" s="93"/>
      <c r="F233" s="399">
        <v>0</v>
      </c>
      <c r="G233" s="399">
        <v>0</v>
      </c>
      <c r="H233" s="94">
        <f>SUM(C233:E233)</f>
        <v>0</v>
      </c>
      <c r="I233" s="92"/>
      <c r="J233" s="415"/>
      <c r="K233" s="93"/>
      <c r="L233" s="93"/>
      <c r="M233" s="94">
        <f>SUM(H233:L233)</f>
        <v>0</v>
      </c>
      <c r="N233" s="92"/>
      <c r="O233" s="93"/>
      <c r="P233" s="93"/>
      <c r="Q233" s="94">
        <f>SUM(M233:P233)</f>
        <v>0</v>
      </c>
      <c r="R233" s="92"/>
      <c r="S233" s="93"/>
      <c r="T233" s="93"/>
      <c r="U233" s="94">
        <f>SUM(Q233:T233)</f>
        <v>0</v>
      </c>
      <c r="V233" s="92"/>
      <c r="W233" s="93"/>
      <c r="X233" s="93"/>
      <c r="Y233" s="94">
        <f>SUM(U233:X233)</f>
        <v>0</v>
      </c>
      <c r="Z233" s="92"/>
      <c r="AA233" s="93"/>
      <c r="AB233" s="93"/>
      <c r="AC233" s="94">
        <f>SUM(Y233:AB233)</f>
        <v>0</v>
      </c>
      <c r="AD233" s="92"/>
      <c r="AE233" s="93"/>
      <c r="AF233" s="93"/>
      <c r="AG233" s="94">
        <f>SUM(AC233:AF233)</f>
        <v>0</v>
      </c>
      <c r="AH233" s="92"/>
      <c r="AI233" s="93"/>
      <c r="AJ233" s="93"/>
      <c r="AK233" s="94">
        <f>SUM(AG233:AJ233)</f>
        <v>0</v>
      </c>
      <c r="AL233" s="92"/>
      <c r="AM233" s="93"/>
      <c r="AN233" s="93"/>
      <c r="AO233" s="94">
        <f>SUM(AK233:AN233)</f>
        <v>0</v>
      </c>
      <c r="AP233" s="92"/>
      <c r="AQ233" s="93"/>
      <c r="AR233" s="93"/>
      <c r="AS233" s="94">
        <f>SUM(AO233:AR233)</f>
        <v>0</v>
      </c>
      <c r="AT233" s="92"/>
      <c r="AU233" s="93"/>
      <c r="AV233" s="93"/>
      <c r="AW233" s="94">
        <f>SUM(AS233:AV233)</f>
        <v>0</v>
      </c>
      <c r="AX233" s="92"/>
      <c r="AY233" s="93"/>
      <c r="AZ233" s="93"/>
      <c r="BA233" s="413">
        <f>SUM(AW233:AZ233)</f>
        <v>0</v>
      </c>
      <c r="BB233" s="425"/>
      <c r="BC233" s="520"/>
      <c r="BD233" s="520"/>
      <c r="BE233" s="522"/>
    </row>
    <row r="234" spans="1:57" s="55" customFormat="1" ht="24.9" customHeight="1" x14ac:dyDescent="0.3">
      <c r="A234" s="8" t="s">
        <v>38</v>
      </c>
      <c r="B234" s="7" t="s">
        <v>37</v>
      </c>
      <c r="C234" s="95">
        <f>SUM(C230:C233)</f>
        <v>5834720</v>
      </c>
      <c r="D234" s="96">
        <f>SUM(D230:D233)</f>
        <v>0</v>
      </c>
      <c r="E234" s="96">
        <f>SUM(E230:E233)</f>
        <v>0</v>
      </c>
      <c r="F234" s="491">
        <v>0</v>
      </c>
      <c r="G234" s="491">
        <v>0</v>
      </c>
      <c r="H234" s="97">
        <f>IF((SUM(C234:E234))=SUM(H230:H233),SUM(H230:H233),"HIBA!")</f>
        <v>5834720</v>
      </c>
      <c r="I234" s="95">
        <f>SUM(I230:I233)</f>
        <v>285761</v>
      </c>
      <c r="J234" s="617">
        <v>0</v>
      </c>
      <c r="K234" s="96">
        <f>SUM(K230:K233)</f>
        <v>0</v>
      </c>
      <c r="L234" s="96">
        <f>SUM(L230:L233)</f>
        <v>0</v>
      </c>
      <c r="M234" s="97">
        <f>IF((SUM(H234:L234))=SUM(M230:M233),SUM(M230:M233),"HIBA!")</f>
        <v>6120481</v>
      </c>
      <c r="N234" s="95">
        <f>SUM(N230:N233)</f>
        <v>0</v>
      </c>
      <c r="O234" s="96">
        <f>SUM(O230:O233)</f>
        <v>0</v>
      </c>
      <c r="P234" s="96">
        <f>SUM(P230:P233)</f>
        <v>0</v>
      </c>
      <c r="Q234" s="97">
        <f>IF((SUM(M234:P234))=SUM(Q230:Q233),SUM(Q230:Q233),"HIBA!")</f>
        <v>6120481</v>
      </c>
      <c r="R234" s="95">
        <f>SUM(R230:R233)</f>
        <v>0</v>
      </c>
      <c r="S234" s="96">
        <f>SUM(S230:S233)</f>
        <v>0</v>
      </c>
      <c r="T234" s="96">
        <f>SUM(T230:T233)</f>
        <v>0</v>
      </c>
      <c r="U234" s="97">
        <f>IF((SUM(Q234:T234))=SUM(U230:U233),SUM(U230:U233),"HIBA!")</f>
        <v>6120481</v>
      </c>
      <c r="V234" s="95">
        <f>SUM(V230:V233)</f>
        <v>0</v>
      </c>
      <c r="W234" s="96">
        <f>SUM(W230:W233)</f>
        <v>0</v>
      </c>
      <c r="X234" s="96">
        <f>SUM(X230:X233)</f>
        <v>0</v>
      </c>
      <c r="Y234" s="97">
        <f>IF((SUM(U234:X234))=SUM(Y230:Y233),SUM(Y230:Y233),"HIBA!")</f>
        <v>6120481</v>
      </c>
      <c r="Z234" s="95">
        <f>SUM(Z230:Z233)</f>
        <v>0</v>
      </c>
      <c r="AA234" s="96">
        <f>SUM(AA230:AA233)</f>
        <v>0</v>
      </c>
      <c r="AB234" s="96">
        <f>SUM(AB230:AB233)</f>
        <v>0</v>
      </c>
      <c r="AC234" s="97">
        <f>IF((SUM(Y234:AB234))=SUM(AC230:AC233),SUM(AC230:AC233),"HIBA!")</f>
        <v>6120481</v>
      </c>
      <c r="AD234" s="95">
        <f>SUM(AD230:AD233)</f>
        <v>0</v>
      </c>
      <c r="AE234" s="96">
        <f>SUM(AE230:AE233)</f>
        <v>0</v>
      </c>
      <c r="AF234" s="96">
        <f>SUM(AF230:AF233)</f>
        <v>0</v>
      </c>
      <c r="AG234" s="97">
        <f>IF((SUM(AC234:AF234))=SUM(AG230:AG233),SUM(AG230:AG233),"HIBA!")</f>
        <v>6120481</v>
      </c>
      <c r="AH234" s="95">
        <f>SUM(AH230:AH233)</f>
        <v>0</v>
      </c>
      <c r="AI234" s="96">
        <f>SUM(AI230:AI233)</f>
        <v>0</v>
      </c>
      <c r="AJ234" s="96">
        <f>SUM(AJ230:AJ233)</f>
        <v>0</v>
      </c>
      <c r="AK234" s="97">
        <f>IF((SUM(AG234:AJ234))=SUM(AK230:AK233),SUM(AK230:AK233),"HIBA!")</f>
        <v>6120481</v>
      </c>
      <c r="AL234" s="95">
        <f>SUM(AL230:AL233)</f>
        <v>0</v>
      </c>
      <c r="AM234" s="96">
        <f>SUM(AM230:AM233)</f>
        <v>0</v>
      </c>
      <c r="AN234" s="96">
        <f>SUM(AN230:AN233)</f>
        <v>0</v>
      </c>
      <c r="AO234" s="97">
        <f>IF((SUM(AK234:AN234))=SUM(AO230:AO233),SUM(AO230:AO233),"HIBA!")</f>
        <v>6120481</v>
      </c>
      <c r="AP234" s="95">
        <f>SUM(AP230:AP233)</f>
        <v>0</v>
      </c>
      <c r="AQ234" s="96">
        <f>SUM(AQ230:AQ233)</f>
        <v>0</v>
      </c>
      <c r="AR234" s="96">
        <f>SUM(AR230:AR233)</f>
        <v>0</v>
      </c>
      <c r="AS234" s="97">
        <f>IF((SUM(AO234:AR234))=SUM(AS230:AS233),SUM(AS230:AS233),"HIBA!")</f>
        <v>6120481</v>
      </c>
      <c r="AT234" s="95">
        <f>SUM(AT230:AT233)</f>
        <v>0</v>
      </c>
      <c r="AU234" s="96">
        <f>SUM(AU230:AU233)</f>
        <v>0</v>
      </c>
      <c r="AV234" s="96">
        <f>SUM(AV230:AV233)</f>
        <v>0</v>
      </c>
      <c r="AW234" s="97">
        <f>IF((SUM(AS234:AV234))=SUM(AW230:AW233),SUM(AW230:AW233),"HIBA!")</f>
        <v>6120481</v>
      </c>
      <c r="AX234" s="95">
        <f>SUM(AX230:AX233)</f>
        <v>0</v>
      </c>
      <c r="AY234" s="96">
        <f>SUM(AY230:AY233)</f>
        <v>0</v>
      </c>
      <c r="AZ234" s="96">
        <f>SUM(AZ230:AZ233)</f>
        <v>0</v>
      </c>
      <c r="BA234" s="400">
        <f>IF((SUM(AW234:AZ234))=SUM(BA230:BA233),SUM(BA230:BA233),"HIBA!")</f>
        <v>6120481</v>
      </c>
      <c r="BB234" s="527">
        <v>0</v>
      </c>
      <c r="BC234" s="528">
        <v>0</v>
      </c>
      <c r="BD234" s="528">
        <v>0</v>
      </c>
      <c r="BE234" s="529">
        <f>SUM(BE230)</f>
        <v>6120481</v>
      </c>
    </row>
    <row r="235" spans="1:57" s="50" customFormat="1" ht="24.9" hidden="1" customHeight="1" x14ac:dyDescent="0.3">
      <c r="A235" s="10" t="s">
        <v>36</v>
      </c>
      <c r="B235" s="9" t="s">
        <v>35</v>
      </c>
      <c r="C235" s="92"/>
      <c r="D235" s="93"/>
      <c r="E235" s="93"/>
      <c r="F235" s="399">
        <v>0</v>
      </c>
      <c r="G235" s="399">
        <v>0</v>
      </c>
      <c r="H235" s="94">
        <f t="shared" ref="H235:H241" si="133">SUM(C235:E235)</f>
        <v>0</v>
      </c>
      <c r="I235" s="92"/>
      <c r="J235" s="415"/>
      <c r="K235" s="93"/>
      <c r="L235" s="93"/>
      <c r="M235" s="94">
        <f t="shared" ref="M235:M241" si="134">SUM(H235:L235)</f>
        <v>0</v>
      </c>
      <c r="N235" s="92"/>
      <c r="O235" s="93"/>
      <c r="P235" s="93"/>
      <c r="Q235" s="94">
        <f t="shared" ref="Q235:Q241" si="135">SUM(M235:P235)</f>
        <v>0</v>
      </c>
      <c r="R235" s="92"/>
      <c r="S235" s="93"/>
      <c r="T235" s="93"/>
      <c r="U235" s="94">
        <f t="shared" ref="U235:U241" si="136">SUM(Q235:T235)</f>
        <v>0</v>
      </c>
      <c r="V235" s="92"/>
      <c r="W235" s="93"/>
      <c r="X235" s="93"/>
      <c r="Y235" s="94">
        <f t="shared" ref="Y235:Y241" si="137">SUM(U235:X235)</f>
        <v>0</v>
      </c>
      <c r="Z235" s="92"/>
      <c r="AA235" s="93"/>
      <c r="AB235" s="93"/>
      <c r="AC235" s="94">
        <f t="shared" ref="AC235:AC241" si="138">SUM(Y235:AB235)</f>
        <v>0</v>
      </c>
      <c r="AD235" s="92"/>
      <c r="AE235" s="93"/>
      <c r="AF235" s="93"/>
      <c r="AG235" s="94">
        <f t="shared" ref="AG235:AG241" si="139">SUM(AC235:AF235)</f>
        <v>0</v>
      </c>
      <c r="AH235" s="92"/>
      <c r="AI235" s="93"/>
      <c r="AJ235" s="93"/>
      <c r="AK235" s="94">
        <f t="shared" ref="AK235:AK241" si="140">SUM(AG235:AJ235)</f>
        <v>0</v>
      </c>
      <c r="AL235" s="92"/>
      <c r="AM235" s="93"/>
      <c r="AN235" s="93"/>
      <c r="AO235" s="94">
        <f t="shared" ref="AO235:AO241" si="141">SUM(AK235:AN235)</f>
        <v>0</v>
      </c>
      <c r="AP235" s="92"/>
      <c r="AQ235" s="93"/>
      <c r="AR235" s="93"/>
      <c r="AS235" s="94">
        <f t="shared" ref="AS235:AS241" si="142">SUM(AO235:AR235)</f>
        <v>0</v>
      </c>
      <c r="AT235" s="92"/>
      <c r="AU235" s="93"/>
      <c r="AV235" s="93"/>
      <c r="AW235" s="94">
        <f t="shared" ref="AW235:AW241" si="143">SUM(AS235:AV235)</f>
        <v>0</v>
      </c>
      <c r="AX235" s="92"/>
      <c r="AY235" s="93"/>
      <c r="AZ235" s="93"/>
      <c r="BA235" s="413">
        <f t="shared" ref="BA235:BA241" si="144">SUM(AW235:AZ235)</f>
        <v>0</v>
      </c>
      <c r="BB235" s="425"/>
      <c r="BC235" s="520"/>
      <c r="BD235" s="520"/>
      <c r="BE235" s="522"/>
    </row>
    <row r="236" spans="1:57" s="50" customFormat="1" ht="24.9" hidden="1" customHeight="1" x14ac:dyDescent="0.3">
      <c r="A236" s="10" t="s">
        <v>34</v>
      </c>
      <c r="B236" s="9" t="s">
        <v>33</v>
      </c>
      <c r="C236" s="92"/>
      <c r="D236" s="93"/>
      <c r="E236" s="93"/>
      <c r="F236" s="399">
        <v>0</v>
      </c>
      <c r="G236" s="399">
        <v>0</v>
      </c>
      <c r="H236" s="94">
        <f t="shared" si="133"/>
        <v>0</v>
      </c>
      <c r="I236" s="92"/>
      <c r="J236" s="415"/>
      <c r="K236" s="93"/>
      <c r="L236" s="93"/>
      <c r="M236" s="94">
        <f t="shared" si="134"/>
        <v>0</v>
      </c>
      <c r="N236" s="92"/>
      <c r="O236" s="93"/>
      <c r="P236" s="93"/>
      <c r="Q236" s="94">
        <f t="shared" si="135"/>
        <v>0</v>
      </c>
      <c r="R236" s="92"/>
      <c r="S236" s="93"/>
      <c r="T236" s="93"/>
      <c r="U236" s="94">
        <f t="shared" si="136"/>
        <v>0</v>
      </c>
      <c r="V236" s="92"/>
      <c r="W236" s="93"/>
      <c r="X236" s="93"/>
      <c r="Y236" s="94">
        <f t="shared" si="137"/>
        <v>0</v>
      </c>
      <c r="Z236" s="92"/>
      <c r="AA236" s="93"/>
      <c r="AB236" s="93"/>
      <c r="AC236" s="94">
        <f t="shared" si="138"/>
        <v>0</v>
      </c>
      <c r="AD236" s="92"/>
      <c r="AE236" s="93"/>
      <c r="AF236" s="93"/>
      <c r="AG236" s="94">
        <f t="shared" si="139"/>
        <v>0</v>
      </c>
      <c r="AH236" s="92"/>
      <c r="AI236" s="93"/>
      <c r="AJ236" s="93"/>
      <c r="AK236" s="94">
        <f t="shared" si="140"/>
        <v>0</v>
      </c>
      <c r="AL236" s="92"/>
      <c r="AM236" s="93"/>
      <c r="AN236" s="93"/>
      <c r="AO236" s="94">
        <f t="shared" si="141"/>
        <v>0</v>
      </c>
      <c r="AP236" s="92"/>
      <c r="AQ236" s="93"/>
      <c r="AR236" s="93"/>
      <c r="AS236" s="94">
        <f t="shared" si="142"/>
        <v>0</v>
      </c>
      <c r="AT236" s="92"/>
      <c r="AU236" s="93"/>
      <c r="AV236" s="93"/>
      <c r="AW236" s="94">
        <f t="shared" si="143"/>
        <v>0</v>
      </c>
      <c r="AX236" s="92"/>
      <c r="AY236" s="93"/>
      <c r="AZ236" s="93"/>
      <c r="BA236" s="413">
        <f t="shared" si="144"/>
        <v>0</v>
      </c>
      <c r="BB236" s="425"/>
      <c r="BC236" s="520"/>
      <c r="BD236" s="520"/>
      <c r="BE236" s="522"/>
    </row>
    <row r="237" spans="1:57" s="50" customFormat="1" ht="24.9" customHeight="1" x14ac:dyDescent="0.3">
      <c r="A237" s="316" t="s">
        <v>32</v>
      </c>
      <c r="B237" s="317" t="s">
        <v>31</v>
      </c>
      <c r="C237" s="321">
        <v>64602743</v>
      </c>
      <c r="D237" s="322"/>
      <c r="E237" s="322"/>
      <c r="F237" s="646">
        <v>0</v>
      </c>
      <c r="G237" s="646">
        <v>0</v>
      </c>
      <c r="H237" s="323">
        <f t="shared" si="133"/>
        <v>64602743</v>
      </c>
      <c r="I237" s="321">
        <v>0</v>
      </c>
      <c r="J237" s="647">
        <v>0</v>
      </c>
      <c r="K237" s="322"/>
      <c r="L237" s="322">
        <v>0</v>
      </c>
      <c r="M237" s="323">
        <f t="shared" si="134"/>
        <v>64602743</v>
      </c>
      <c r="N237" s="321"/>
      <c r="O237" s="322"/>
      <c r="P237" s="322"/>
      <c r="Q237" s="323">
        <f t="shared" si="135"/>
        <v>64602743</v>
      </c>
      <c r="R237" s="92"/>
      <c r="S237" s="93"/>
      <c r="T237" s="93"/>
      <c r="U237" s="94">
        <f t="shared" si="136"/>
        <v>64602743</v>
      </c>
      <c r="V237" s="92"/>
      <c r="W237" s="93"/>
      <c r="X237" s="93"/>
      <c r="Y237" s="94">
        <f t="shared" si="137"/>
        <v>64602743</v>
      </c>
      <c r="Z237" s="92"/>
      <c r="AA237" s="93"/>
      <c r="AB237" s="93"/>
      <c r="AC237" s="94">
        <f t="shared" si="138"/>
        <v>64602743</v>
      </c>
      <c r="AD237" s="92"/>
      <c r="AE237" s="93"/>
      <c r="AF237" s="93"/>
      <c r="AG237" s="94">
        <f t="shared" si="139"/>
        <v>64602743</v>
      </c>
      <c r="AH237" s="92"/>
      <c r="AI237" s="93"/>
      <c r="AJ237" s="93"/>
      <c r="AK237" s="94">
        <f t="shared" si="140"/>
        <v>64602743</v>
      </c>
      <c r="AL237" s="92"/>
      <c r="AM237" s="93"/>
      <c r="AN237" s="93"/>
      <c r="AO237" s="94">
        <f t="shared" si="141"/>
        <v>64602743</v>
      </c>
      <c r="AP237" s="92"/>
      <c r="AQ237" s="93"/>
      <c r="AR237" s="93"/>
      <c r="AS237" s="94">
        <f t="shared" si="142"/>
        <v>64602743</v>
      </c>
      <c r="AT237" s="92"/>
      <c r="AU237" s="93"/>
      <c r="AV237" s="93"/>
      <c r="AW237" s="94">
        <f t="shared" si="143"/>
        <v>64602743</v>
      </c>
      <c r="AX237" s="92"/>
      <c r="AY237" s="93"/>
      <c r="AZ237" s="93"/>
      <c r="BA237" s="413">
        <f t="shared" si="144"/>
        <v>64602743</v>
      </c>
      <c r="BB237" s="648">
        <v>0</v>
      </c>
      <c r="BC237" s="649">
        <v>0</v>
      </c>
      <c r="BD237" s="649">
        <v>0</v>
      </c>
      <c r="BE237" s="650">
        <v>64602743</v>
      </c>
    </row>
    <row r="238" spans="1:57" s="50" customFormat="1" ht="24.9" hidden="1" customHeight="1" x14ac:dyDescent="0.3">
      <c r="A238" s="10" t="s">
        <v>30</v>
      </c>
      <c r="B238" s="9" t="s">
        <v>29</v>
      </c>
      <c r="C238" s="92"/>
      <c r="D238" s="93"/>
      <c r="E238" s="93"/>
      <c r="F238" s="399">
        <v>0</v>
      </c>
      <c r="G238" s="399">
        <v>0</v>
      </c>
      <c r="H238" s="94">
        <f t="shared" si="133"/>
        <v>0</v>
      </c>
      <c r="I238" s="92"/>
      <c r="J238" s="415"/>
      <c r="K238" s="93"/>
      <c r="L238" s="93"/>
      <c r="M238" s="94">
        <f t="shared" si="134"/>
        <v>0</v>
      </c>
      <c r="N238" s="92"/>
      <c r="O238" s="93"/>
      <c r="P238" s="93"/>
      <c r="Q238" s="94">
        <f t="shared" si="135"/>
        <v>0</v>
      </c>
      <c r="R238" s="92"/>
      <c r="S238" s="93"/>
      <c r="T238" s="93"/>
      <c r="U238" s="94">
        <f t="shared" si="136"/>
        <v>0</v>
      </c>
      <c r="V238" s="92"/>
      <c r="W238" s="93"/>
      <c r="X238" s="93"/>
      <c r="Y238" s="94">
        <f t="shared" si="137"/>
        <v>0</v>
      </c>
      <c r="Z238" s="92"/>
      <c r="AA238" s="93"/>
      <c r="AB238" s="93"/>
      <c r="AC238" s="94">
        <f t="shared" si="138"/>
        <v>0</v>
      </c>
      <c r="AD238" s="92"/>
      <c r="AE238" s="93"/>
      <c r="AF238" s="93"/>
      <c r="AG238" s="94">
        <f t="shared" si="139"/>
        <v>0</v>
      </c>
      <c r="AH238" s="92"/>
      <c r="AI238" s="93"/>
      <c r="AJ238" s="93"/>
      <c r="AK238" s="94">
        <f t="shared" si="140"/>
        <v>0</v>
      </c>
      <c r="AL238" s="92"/>
      <c r="AM238" s="93"/>
      <c r="AN238" s="93"/>
      <c r="AO238" s="94">
        <f t="shared" si="141"/>
        <v>0</v>
      </c>
      <c r="AP238" s="92"/>
      <c r="AQ238" s="93"/>
      <c r="AR238" s="93"/>
      <c r="AS238" s="94">
        <f t="shared" si="142"/>
        <v>0</v>
      </c>
      <c r="AT238" s="92"/>
      <c r="AU238" s="93"/>
      <c r="AV238" s="93"/>
      <c r="AW238" s="94">
        <f t="shared" si="143"/>
        <v>0</v>
      </c>
      <c r="AX238" s="92"/>
      <c r="AY238" s="93"/>
      <c r="AZ238" s="93"/>
      <c r="BA238" s="413">
        <f t="shared" si="144"/>
        <v>0</v>
      </c>
      <c r="BB238" s="425"/>
      <c r="BC238" s="520"/>
      <c r="BD238" s="520"/>
      <c r="BE238" s="522"/>
    </row>
    <row r="239" spans="1:57" s="50" customFormat="1" ht="24.9" hidden="1" customHeight="1" x14ac:dyDescent="0.3">
      <c r="A239" s="10" t="s">
        <v>28</v>
      </c>
      <c r="B239" s="9" t="s">
        <v>27</v>
      </c>
      <c r="C239" s="92"/>
      <c r="D239" s="93"/>
      <c r="E239" s="93"/>
      <c r="F239" s="399">
        <v>0</v>
      </c>
      <c r="G239" s="399">
        <v>0</v>
      </c>
      <c r="H239" s="94">
        <f t="shared" si="133"/>
        <v>0</v>
      </c>
      <c r="I239" s="92"/>
      <c r="J239" s="415"/>
      <c r="K239" s="93"/>
      <c r="L239" s="93"/>
      <c r="M239" s="94">
        <f t="shared" si="134"/>
        <v>0</v>
      </c>
      <c r="N239" s="92"/>
      <c r="O239" s="93"/>
      <c r="P239" s="93"/>
      <c r="Q239" s="94">
        <f t="shared" si="135"/>
        <v>0</v>
      </c>
      <c r="R239" s="92"/>
      <c r="S239" s="93"/>
      <c r="T239" s="93"/>
      <c r="U239" s="94">
        <f t="shared" si="136"/>
        <v>0</v>
      </c>
      <c r="V239" s="92"/>
      <c r="W239" s="93"/>
      <c r="X239" s="93"/>
      <c r="Y239" s="94">
        <f t="shared" si="137"/>
        <v>0</v>
      </c>
      <c r="Z239" s="92"/>
      <c r="AA239" s="93"/>
      <c r="AB239" s="93"/>
      <c r="AC239" s="94">
        <f t="shared" si="138"/>
        <v>0</v>
      </c>
      <c r="AD239" s="92"/>
      <c r="AE239" s="93"/>
      <c r="AF239" s="93"/>
      <c r="AG239" s="94">
        <f t="shared" si="139"/>
        <v>0</v>
      </c>
      <c r="AH239" s="92"/>
      <c r="AI239" s="93"/>
      <c r="AJ239" s="93"/>
      <c r="AK239" s="94">
        <f t="shared" si="140"/>
        <v>0</v>
      </c>
      <c r="AL239" s="92"/>
      <c r="AM239" s="93"/>
      <c r="AN239" s="93"/>
      <c r="AO239" s="94">
        <f t="shared" si="141"/>
        <v>0</v>
      </c>
      <c r="AP239" s="92"/>
      <c r="AQ239" s="93"/>
      <c r="AR239" s="93"/>
      <c r="AS239" s="94">
        <f t="shared" si="142"/>
        <v>0</v>
      </c>
      <c r="AT239" s="92"/>
      <c r="AU239" s="93"/>
      <c r="AV239" s="93"/>
      <c r="AW239" s="94">
        <f t="shared" si="143"/>
        <v>0</v>
      </c>
      <c r="AX239" s="92"/>
      <c r="AY239" s="93"/>
      <c r="AZ239" s="93"/>
      <c r="BA239" s="413">
        <f t="shared" si="144"/>
        <v>0</v>
      </c>
      <c r="BB239" s="425"/>
      <c r="BC239" s="520"/>
      <c r="BD239" s="520"/>
      <c r="BE239" s="522"/>
    </row>
    <row r="240" spans="1:57" s="50" customFormat="1" ht="24.9" hidden="1" customHeight="1" x14ac:dyDescent="0.3">
      <c r="A240" s="10" t="s">
        <v>26</v>
      </c>
      <c r="B240" s="9" t="s">
        <v>25</v>
      </c>
      <c r="C240" s="92"/>
      <c r="D240" s="93"/>
      <c r="E240" s="93"/>
      <c r="F240" s="399">
        <v>0</v>
      </c>
      <c r="G240" s="399">
        <v>0</v>
      </c>
      <c r="H240" s="94">
        <f t="shared" si="133"/>
        <v>0</v>
      </c>
      <c r="I240" s="92"/>
      <c r="J240" s="415"/>
      <c r="K240" s="93"/>
      <c r="L240" s="93"/>
      <c r="M240" s="94">
        <f t="shared" si="134"/>
        <v>0</v>
      </c>
      <c r="N240" s="92"/>
      <c r="O240" s="93"/>
      <c r="P240" s="93"/>
      <c r="Q240" s="94">
        <f t="shared" si="135"/>
        <v>0</v>
      </c>
      <c r="R240" s="92"/>
      <c r="S240" s="93"/>
      <c r="T240" s="93"/>
      <c r="U240" s="94">
        <f t="shared" si="136"/>
        <v>0</v>
      </c>
      <c r="V240" s="92"/>
      <c r="W240" s="93"/>
      <c r="X240" s="93"/>
      <c r="Y240" s="94">
        <f t="shared" si="137"/>
        <v>0</v>
      </c>
      <c r="Z240" s="92"/>
      <c r="AA240" s="93"/>
      <c r="AB240" s="93"/>
      <c r="AC240" s="94">
        <f t="shared" si="138"/>
        <v>0</v>
      </c>
      <c r="AD240" s="92"/>
      <c r="AE240" s="93"/>
      <c r="AF240" s="93"/>
      <c r="AG240" s="94">
        <f t="shared" si="139"/>
        <v>0</v>
      </c>
      <c r="AH240" s="92"/>
      <c r="AI240" s="93"/>
      <c r="AJ240" s="93"/>
      <c r="AK240" s="94">
        <f t="shared" si="140"/>
        <v>0</v>
      </c>
      <c r="AL240" s="92"/>
      <c r="AM240" s="93"/>
      <c r="AN240" s="93"/>
      <c r="AO240" s="94">
        <f t="shared" si="141"/>
        <v>0</v>
      </c>
      <c r="AP240" s="92"/>
      <c r="AQ240" s="93"/>
      <c r="AR240" s="93"/>
      <c r="AS240" s="94">
        <f t="shared" si="142"/>
        <v>0</v>
      </c>
      <c r="AT240" s="92"/>
      <c r="AU240" s="93"/>
      <c r="AV240" s="93"/>
      <c r="AW240" s="94">
        <f t="shared" si="143"/>
        <v>0</v>
      </c>
      <c r="AX240" s="92"/>
      <c r="AY240" s="93"/>
      <c r="AZ240" s="93"/>
      <c r="BA240" s="413">
        <f t="shared" si="144"/>
        <v>0</v>
      </c>
      <c r="BB240" s="425"/>
      <c r="BC240" s="520"/>
      <c r="BD240" s="520"/>
      <c r="BE240" s="522"/>
    </row>
    <row r="241" spans="1:57" s="50" customFormat="1" ht="24.9" hidden="1" customHeight="1" x14ac:dyDescent="0.3">
      <c r="A241" s="10" t="s">
        <v>24</v>
      </c>
      <c r="B241" s="9" t="s">
        <v>23</v>
      </c>
      <c r="C241" s="92"/>
      <c r="D241" s="93"/>
      <c r="E241" s="93"/>
      <c r="F241" s="399">
        <v>0</v>
      </c>
      <c r="G241" s="399">
        <v>0</v>
      </c>
      <c r="H241" s="94">
        <f t="shared" si="133"/>
        <v>0</v>
      </c>
      <c r="I241" s="92"/>
      <c r="J241" s="415"/>
      <c r="K241" s="93"/>
      <c r="L241" s="93"/>
      <c r="M241" s="94">
        <f t="shared" si="134"/>
        <v>0</v>
      </c>
      <c r="N241" s="92"/>
      <c r="O241" s="93"/>
      <c r="P241" s="93"/>
      <c r="Q241" s="94">
        <f t="shared" si="135"/>
        <v>0</v>
      </c>
      <c r="R241" s="92"/>
      <c r="S241" s="93"/>
      <c r="T241" s="93"/>
      <c r="U241" s="94">
        <f t="shared" si="136"/>
        <v>0</v>
      </c>
      <c r="V241" s="92"/>
      <c r="W241" s="93"/>
      <c r="X241" s="93"/>
      <c r="Y241" s="94">
        <f t="shared" si="137"/>
        <v>0</v>
      </c>
      <c r="Z241" s="92"/>
      <c r="AA241" s="93"/>
      <c r="AB241" s="93"/>
      <c r="AC241" s="94">
        <f t="shared" si="138"/>
        <v>0</v>
      </c>
      <c r="AD241" s="92"/>
      <c r="AE241" s="93"/>
      <c r="AF241" s="93"/>
      <c r="AG241" s="94">
        <f t="shared" si="139"/>
        <v>0</v>
      </c>
      <c r="AH241" s="92"/>
      <c r="AI241" s="93"/>
      <c r="AJ241" s="93"/>
      <c r="AK241" s="94">
        <f t="shared" si="140"/>
        <v>0</v>
      </c>
      <c r="AL241" s="92"/>
      <c r="AM241" s="93"/>
      <c r="AN241" s="93"/>
      <c r="AO241" s="94">
        <f t="shared" si="141"/>
        <v>0</v>
      </c>
      <c r="AP241" s="92"/>
      <c r="AQ241" s="93"/>
      <c r="AR241" s="93"/>
      <c r="AS241" s="94">
        <f t="shared" si="142"/>
        <v>0</v>
      </c>
      <c r="AT241" s="92"/>
      <c r="AU241" s="93"/>
      <c r="AV241" s="93"/>
      <c r="AW241" s="94">
        <f t="shared" si="143"/>
        <v>0</v>
      </c>
      <c r="AX241" s="92"/>
      <c r="AY241" s="93"/>
      <c r="AZ241" s="93"/>
      <c r="BA241" s="413">
        <f t="shared" si="144"/>
        <v>0</v>
      </c>
      <c r="BB241" s="425"/>
      <c r="BC241" s="520"/>
      <c r="BD241" s="520"/>
      <c r="BE241" s="522"/>
    </row>
    <row r="242" spans="1:57" s="55" customFormat="1" ht="24.9" hidden="1" customHeight="1" x14ac:dyDescent="0.3">
      <c r="A242" s="8" t="s">
        <v>22</v>
      </c>
      <c r="B242" s="7" t="s">
        <v>21</v>
      </c>
      <c r="C242" s="95">
        <f>SUM(C240:C241)</f>
        <v>0</v>
      </c>
      <c r="D242" s="96">
        <f>SUM(D240:D241)</f>
        <v>0</v>
      </c>
      <c r="E242" s="96">
        <f>SUM(E240:E241)</f>
        <v>0</v>
      </c>
      <c r="F242" s="399">
        <v>0</v>
      </c>
      <c r="G242" s="399">
        <v>0</v>
      </c>
      <c r="H242" s="97">
        <f>IF((SUM(C242:E242))=SUM(H240:H241),SUM(H240:H241),"HIBA!")</f>
        <v>0</v>
      </c>
      <c r="I242" s="95">
        <f>SUM(I240:I241)</f>
        <v>0</v>
      </c>
      <c r="J242" s="617"/>
      <c r="K242" s="96">
        <f>SUM(K240:K241)</f>
        <v>0</v>
      </c>
      <c r="L242" s="96">
        <f>SUM(L240:L241)</f>
        <v>0</v>
      </c>
      <c r="M242" s="97">
        <f>IF((SUM(H242:L242))=SUM(M240:M241),SUM(M240:M241),"HIBA!")</f>
        <v>0</v>
      </c>
      <c r="N242" s="95">
        <f>SUM(N240:N241)</f>
        <v>0</v>
      </c>
      <c r="O242" s="96">
        <f>SUM(O240:O241)</f>
        <v>0</v>
      </c>
      <c r="P242" s="96">
        <f>SUM(P240:P241)</f>
        <v>0</v>
      </c>
      <c r="Q242" s="97">
        <f>IF((SUM(M242:P242))=SUM(Q240:Q241),SUM(Q240:Q241),"HIBA!")</f>
        <v>0</v>
      </c>
      <c r="R242" s="95">
        <f>SUM(R240:R241)</f>
        <v>0</v>
      </c>
      <c r="S242" s="96">
        <f>SUM(S240:S241)</f>
        <v>0</v>
      </c>
      <c r="T242" s="96">
        <f>SUM(T240:T241)</f>
        <v>0</v>
      </c>
      <c r="U242" s="97">
        <f>IF((SUM(Q242:T242))=SUM(U240:U241),SUM(U240:U241),"HIBA!")</f>
        <v>0</v>
      </c>
      <c r="V242" s="95">
        <f>SUM(V240:V241)</f>
        <v>0</v>
      </c>
      <c r="W242" s="96">
        <f>SUM(W240:W241)</f>
        <v>0</v>
      </c>
      <c r="X242" s="96">
        <f>SUM(X240:X241)</f>
        <v>0</v>
      </c>
      <c r="Y242" s="97">
        <f>IF((SUM(U242:X242))=SUM(Y240:Y241),SUM(Y240:Y241),"HIBA!")</f>
        <v>0</v>
      </c>
      <c r="Z242" s="95">
        <f>SUM(Z240:Z241)</f>
        <v>0</v>
      </c>
      <c r="AA242" s="96">
        <f>SUM(AA240:AA241)</f>
        <v>0</v>
      </c>
      <c r="AB242" s="96">
        <f>SUM(AB240:AB241)</f>
        <v>0</v>
      </c>
      <c r="AC242" s="97">
        <f>IF((SUM(Y242:AB242))=SUM(AC240:AC241),SUM(AC240:AC241),"HIBA!")</f>
        <v>0</v>
      </c>
      <c r="AD242" s="95">
        <f>SUM(AD240:AD241)</f>
        <v>0</v>
      </c>
      <c r="AE242" s="96">
        <f>SUM(AE240:AE241)</f>
        <v>0</v>
      </c>
      <c r="AF242" s="96">
        <f>SUM(AF240:AF241)</f>
        <v>0</v>
      </c>
      <c r="AG242" s="97">
        <f>IF((SUM(AC242:AF242))=SUM(AG240:AG241),SUM(AG240:AG241),"HIBA!")</f>
        <v>0</v>
      </c>
      <c r="AH242" s="95">
        <f>SUM(AH240:AH241)</f>
        <v>0</v>
      </c>
      <c r="AI242" s="96">
        <f>SUM(AI240:AI241)</f>
        <v>0</v>
      </c>
      <c r="AJ242" s="96">
        <f>SUM(AJ240:AJ241)</f>
        <v>0</v>
      </c>
      <c r="AK242" s="97">
        <f>IF((SUM(AG242:AJ242))=SUM(AK240:AK241),SUM(AK240:AK241),"HIBA!")</f>
        <v>0</v>
      </c>
      <c r="AL242" s="95">
        <f>SUM(AL240:AL241)</f>
        <v>0</v>
      </c>
      <c r="AM242" s="96">
        <f>SUM(AM240:AM241)</f>
        <v>0</v>
      </c>
      <c r="AN242" s="96">
        <f>SUM(AN240:AN241)</f>
        <v>0</v>
      </c>
      <c r="AO242" s="97">
        <f>IF((SUM(AK242:AN242))=SUM(AO240:AO241),SUM(AO240:AO241),"HIBA!")</f>
        <v>0</v>
      </c>
      <c r="AP242" s="95">
        <f>SUM(AP240:AP241)</f>
        <v>0</v>
      </c>
      <c r="AQ242" s="96">
        <f>SUM(AQ240:AQ241)</f>
        <v>0</v>
      </c>
      <c r="AR242" s="96">
        <f>SUM(AR240:AR241)</f>
        <v>0</v>
      </c>
      <c r="AS242" s="97">
        <f>IF((SUM(AO242:AR242))=SUM(AS240:AS241),SUM(AS240:AS241),"HIBA!")</f>
        <v>0</v>
      </c>
      <c r="AT242" s="95">
        <f>SUM(AT240:AT241)</f>
        <v>0</v>
      </c>
      <c r="AU242" s="96">
        <f>SUM(AU240:AU241)</f>
        <v>0</v>
      </c>
      <c r="AV242" s="96">
        <f>SUM(AV240:AV241)</f>
        <v>0</v>
      </c>
      <c r="AW242" s="97">
        <f>IF((SUM(AS242:AV242))=SUM(AW240:AW241),SUM(AW240:AW241),"HIBA!")</f>
        <v>0</v>
      </c>
      <c r="AX242" s="95">
        <f>SUM(AX240:AX241)</f>
        <v>0</v>
      </c>
      <c r="AY242" s="96">
        <f>SUM(AY240:AY241)</f>
        <v>0</v>
      </c>
      <c r="AZ242" s="96">
        <f>SUM(AZ240:AZ241)</f>
        <v>0</v>
      </c>
      <c r="BA242" s="400">
        <f>IF((SUM(AW242:AZ242))=SUM(BA240:BA241),SUM(BA240:BA241),"HIBA!")</f>
        <v>0</v>
      </c>
      <c r="BB242" s="554"/>
      <c r="BC242" s="555"/>
      <c r="BD242" s="555"/>
      <c r="BE242" s="556"/>
    </row>
    <row r="243" spans="1:57" s="55" customFormat="1" ht="24.9" customHeight="1" x14ac:dyDescent="0.3">
      <c r="A243" s="8" t="s">
        <v>20</v>
      </c>
      <c r="B243" s="7" t="s">
        <v>19</v>
      </c>
      <c r="C243" s="95">
        <f>SUM(C234:C239,C229,C224,C242)</f>
        <v>70437463</v>
      </c>
      <c r="D243" s="96">
        <f>SUM(D234:D239,D229,D224,D242)</f>
        <v>0</v>
      </c>
      <c r="E243" s="96">
        <f>SUM(E234:E239,E229,E224,E242)</f>
        <v>0</v>
      </c>
      <c r="F243" s="491">
        <v>0</v>
      </c>
      <c r="G243" s="491">
        <v>0</v>
      </c>
      <c r="H243" s="97">
        <f>IF((SUM(C243:E243))=SUM(H234:H239,H229,H224,H242),SUM(H234:H239,H229,H224,H242),"HIBA!")</f>
        <v>70437463</v>
      </c>
      <c r="I243" s="95">
        <f>SUM(I234:I239,I229,I224,I242)</f>
        <v>285761</v>
      </c>
      <c r="J243" s="617">
        <v>0</v>
      </c>
      <c r="K243" s="96">
        <f>SUM(K234:K239,K229,K224,K242)</f>
        <v>0</v>
      </c>
      <c r="L243" s="96">
        <f>SUM(L234:L239,L229,L224,L242)</f>
        <v>0</v>
      </c>
      <c r="M243" s="97">
        <f>IF((SUM(H243:L243))=SUM(M234:M239,M229,M224,M242),SUM(M234:M239,M229,M224,M242),"HIBA!")</f>
        <v>70723224</v>
      </c>
      <c r="N243" s="95">
        <f>SUM(N234:N239,N229,N224,N242)</f>
        <v>0</v>
      </c>
      <c r="O243" s="96">
        <f>SUM(O234:O239,O229,O224,O242)</f>
        <v>0</v>
      </c>
      <c r="P243" s="96">
        <f>SUM(P234:P239,P229,P224,P242)</f>
        <v>0</v>
      </c>
      <c r="Q243" s="97">
        <f>IF((SUM(M243:P243))=SUM(Q234:Q239,Q229,Q224,Q242),SUM(Q234:Q239,Q229,Q224,Q242),"HIBA!")</f>
        <v>70723224</v>
      </c>
      <c r="R243" s="95">
        <f>SUM(R234:R239,R229,R224,R242)</f>
        <v>0</v>
      </c>
      <c r="S243" s="96">
        <f>SUM(S234:S239,S229,S224,S242)</f>
        <v>0</v>
      </c>
      <c r="T243" s="96">
        <f>SUM(T234:T239,T229,T224,T242)</f>
        <v>0</v>
      </c>
      <c r="U243" s="97">
        <f>IF((SUM(Q243:T243))=SUM(U234:U239,U229,U224,U242),SUM(U234:U239,U229,U224,U242),"HIBA!")</f>
        <v>70723224</v>
      </c>
      <c r="V243" s="95">
        <f>SUM(V234:V239,V229,V224,V242)</f>
        <v>0</v>
      </c>
      <c r="W243" s="96">
        <f>SUM(W234:W239,W229,W224,W242)</f>
        <v>0</v>
      </c>
      <c r="X243" s="96">
        <f>SUM(X234:X239,X229,X224,X242)</f>
        <v>0</v>
      </c>
      <c r="Y243" s="97">
        <f>IF((SUM(U243:X243))=SUM(Y234:Y239,Y229,Y224,Y242),SUM(Y234:Y239,Y229,Y224,Y242),"HIBA!")</f>
        <v>70723224</v>
      </c>
      <c r="Z243" s="95">
        <f>SUM(Z234:Z239,Z229,Z224,Z242)</f>
        <v>0</v>
      </c>
      <c r="AA243" s="96">
        <f>SUM(AA234:AA239,AA229,AA224,AA242)</f>
        <v>0</v>
      </c>
      <c r="AB243" s="96">
        <f>SUM(AB234:AB239,AB229,AB224,AB242)</f>
        <v>0</v>
      </c>
      <c r="AC243" s="97">
        <f>IF((SUM(Y243:AB243))=SUM(AC234:AC239,AC229,AC224,AC242),SUM(AC234:AC239,AC229,AC224,AC242),"HIBA!")</f>
        <v>70723224</v>
      </c>
      <c r="AD243" s="95">
        <f>SUM(AD234:AD239,AD229,AD224,AD242)</f>
        <v>0</v>
      </c>
      <c r="AE243" s="96">
        <f>SUM(AE234:AE239,AE229,AE224,AE242)</f>
        <v>0</v>
      </c>
      <c r="AF243" s="96">
        <f>SUM(AF234:AF239,AF229,AF224,AF242)</f>
        <v>0</v>
      </c>
      <c r="AG243" s="97">
        <f>IF((SUM(AC243:AF243))=SUM(AG234:AG239,AG229,AG224,AG242),SUM(AG234:AG239,AG229,AG224,AG242),"HIBA!")</f>
        <v>70723224</v>
      </c>
      <c r="AH243" s="95">
        <f>SUM(AH234:AH239,AH229,AH224,AH242)</f>
        <v>0</v>
      </c>
      <c r="AI243" s="96">
        <f>SUM(AI234:AI239,AI229,AI224,AI242)</f>
        <v>0</v>
      </c>
      <c r="AJ243" s="96">
        <f>SUM(AJ234:AJ239,AJ229,AJ224,AJ242)</f>
        <v>0</v>
      </c>
      <c r="AK243" s="97">
        <f>IF((SUM(AG243:AJ243))=SUM(AK234:AK239,AK229,AK224,AK242),SUM(AK234:AK239,AK229,AK224,AK242),"HIBA!")</f>
        <v>70723224</v>
      </c>
      <c r="AL243" s="95">
        <f>SUM(AL234:AL239,AL229,AL224,AL242)</f>
        <v>0</v>
      </c>
      <c r="AM243" s="96">
        <f>SUM(AM234:AM239,AM229,AM224,AM242)</f>
        <v>0</v>
      </c>
      <c r="AN243" s="96">
        <f>SUM(AN234:AN239,AN229,AN224,AN242)</f>
        <v>0</v>
      </c>
      <c r="AO243" s="97">
        <f>IF((SUM(AK243:AN243))=SUM(AO234:AO239,AO229,AO224,AO242),SUM(AO234:AO239,AO229,AO224,AO242),"HIBA!")</f>
        <v>70723224</v>
      </c>
      <c r="AP243" s="95">
        <f>SUM(AP234:AP239,AP229,AP224,AP242)</f>
        <v>0</v>
      </c>
      <c r="AQ243" s="96">
        <f>SUM(AQ234:AQ239,AQ229,AQ224,AQ242)</f>
        <v>0</v>
      </c>
      <c r="AR243" s="96">
        <f>SUM(AR234:AR239,AR229,AR224,AR242)</f>
        <v>0</v>
      </c>
      <c r="AS243" s="97">
        <f>IF((SUM(AO243:AR243))=SUM(AS234:AS239,AS229,AS224,AS242),SUM(AS234:AS239,AS229,AS224,AS242),"HIBA!")</f>
        <v>70723224</v>
      </c>
      <c r="AT243" s="95">
        <f>SUM(AT234:AT239,AT229,AT224,AT242)</f>
        <v>0</v>
      </c>
      <c r="AU243" s="96">
        <f>SUM(AU234:AU239,AU229,AU224,AU242)</f>
        <v>0</v>
      </c>
      <c r="AV243" s="96">
        <f>SUM(AV234:AV239,AV229,AV224,AV242)</f>
        <v>0</v>
      </c>
      <c r="AW243" s="97">
        <f>IF((SUM(AS243:AV243))=SUM(AW234:AW239,AW229,AW224,AW242),SUM(AW234:AW239,AW229,AW224,AW242),"HIBA!")</f>
        <v>70723224</v>
      </c>
      <c r="AX243" s="95">
        <f>SUM(AX234:AX239,AX229,AX224,AX242)</f>
        <v>0</v>
      </c>
      <c r="AY243" s="96">
        <f>SUM(AY234:AY239,AY229,AY224,AY242)</f>
        <v>0</v>
      </c>
      <c r="AZ243" s="96">
        <f>SUM(AZ234:AZ239,AZ229,AZ224,AZ242)</f>
        <v>0</v>
      </c>
      <c r="BA243" s="400">
        <f>IF((SUM(AW243:AZ243))=SUM(BA234:BA239,BA229,BA224,BA242),SUM(BA234:BA239,BA229,BA224,BA242),"HIBA!")</f>
        <v>70723224</v>
      </c>
      <c r="BB243" s="527">
        <v>0</v>
      </c>
      <c r="BC243" s="528">
        <v>0</v>
      </c>
      <c r="BD243" s="528">
        <v>0</v>
      </c>
      <c r="BE243" s="529">
        <v>70723224</v>
      </c>
    </row>
    <row r="244" spans="1:57" s="50" customFormat="1" ht="24.9" hidden="1" customHeight="1" x14ac:dyDescent="0.3">
      <c r="A244" s="10" t="s">
        <v>18</v>
      </c>
      <c r="B244" s="9" t="s">
        <v>17</v>
      </c>
      <c r="C244" s="92"/>
      <c r="D244" s="93"/>
      <c r="E244" s="93"/>
      <c r="F244" s="622">
        <v>0</v>
      </c>
      <c r="G244" s="622">
        <v>0</v>
      </c>
      <c r="H244" s="94">
        <f>SUM(C244:E244)</f>
        <v>0</v>
      </c>
      <c r="I244" s="92"/>
      <c r="J244" s="415"/>
      <c r="K244" s="93"/>
      <c r="L244" s="93"/>
      <c r="M244" s="94">
        <f>SUM(H244:L244)</f>
        <v>0</v>
      </c>
      <c r="N244" s="92"/>
      <c r="O244" s="93"/>
      <c r="P244" s="93"/>
      <c r="Q244" s="94">
        <f>SUM(M244:P244)</f>
        <v>0</v>
      </c>
      <c r="R244" s="92"/>
      <c r="S244" s="93"/>
      <c r="T244" s="93"/>
      <c r="U244" s="94">
        <f>SUM(Q244:T244)</f>
        <v>0</v>
      </c>
      <c r="V244" s="92"/>
      <c r="W244" s="93"/>
      <c r="X244" s="93"/>
      <c r="Y244" s="94">
        <f>SUM(U244:X244)</f>
        <v>0</v>
      </c>
      <c r="Z244" s="92"/>
      <c r="AA244" s="93"/>
      <c r="AB244" s="93"/>
      <c r="AC244" s="94">
        <f>SUM(Y244:AB244)</f>
        <v>0</v>
      </c>
      <c r="AD244" s="92"/>
      <c r="AE244" s="93"/>
      <c r="AF244" s="93"/>
      <c r="AG244" s="94">
        <f>SUM(AC244:AF244)</f>
        <v>0</v>
      </c>
      <c r="AH244" s="92"/>
      <c r="AI244" s="93"/>
      <c r="AJ244" s="93"/>
      <c r="AK244" s="94">
        <f>SUM(AG244:AJ244)</f>
        <v>0</v>
      </c>
      <c r="AL244" s="92"/>
      <c r="AM244" s="93"/>
      <c r="AN244" s="93"/>
      <c r="AO244" s="94">
        <f>SUM(AK244:AN244)</f>
        <v>0</v>
      </c>
      <c r="AP244" s="92"/>
      <c r="AQ244" s="93"/>
      <c r="AR244" s="93"/>
      <c r="AS244" s="94">
        <f>SUM(AO244:AR244)</f>
        <v>0</v>
      </c>
      <c r="AT244" s="92"/>
      <c r="AU244" s="93"/>
      <c r="AV244" s="93"/>
      <c r="AW244" s="94">
        <f>SUM(AS244:AV244)</f>
        <v>0</v>
      </c>
      <c r="AX244" s="92"/>
      <c r="AY244" s="93"/>
      <c r="AZ244" s="93"/>
      <c r="BA244" s="413">
        <f>SUM(AW244:AZ244)</f>
        <v>0</v>
      </c>
      <c r="BB244" s="425"/>
      <c r="BC244" s="520"/>
      <c r="BD244" s="520"/>
      <c r="BE244" s="522"/>
    </row>
    <row r="245" spans="1:57" s="50" customFormat="1" ht="24.9" hidden="1" customHeight="1" x14ac:dyDescent="0.3">
      <c r="A245" s="10" t="s">
        <v>16</v>
      </c>
      <c r="B245" s="9" t="s">
        <v>15</v>
      </c>
      <c r="C245" s="92"/>
      <c r="D245" s="93"/>
      <c r="E245" s="93"/>
      <c r="F245" s="622">
        <v>0</v>
      </c>
      <c r="G245" s="622">
        <v>0</v>
      </c>
      <c r="H245" s="94">
        <f>SUM(C245:E245)</f>
        <v>0</v>
      </c>
      <c r="I245" s="92"/>
      <c r="J245" s="415"/>
      <c r="K245" s="93"/>
      <c r="L245" s="93"/>
      <c r="M245" s="94">
        <f>SUM(H245:L245)</f>
        <v>0</v>
      </c>
      <c r="N245" s="92"/>
      <c r="O245" s="93"/>
      <c r="P245" s="93"/>
      <c r="Q245" s="94">
        <f>SUM(M245:P245)</f>
        <v>0</v>
      </c>
      <c r="R245" s="92"/>
      <c r="S245" s="93"/>
      <c r="T245" s="93"/>
      <c r="U245" s="94">
        <f>SUM(Q245:T245)</f>
        <v>0</v>
      </c>
      <c r="V245" s="92"/>
      <c r="W245" s="93"/>
      <c r="X245" s="93"/>
      <c r="Y245" s="94">
        <f>SUM(U245:X245)</f>
        <v>0</v>
      </c>
      <c r="Z245" s="92"/>
      <c r="AA245" s="93"/>
      <c r="AB245" s="93"/>
      <c r="AC245" s="94">
        <f>SUM(Y245:AB245)</f>
        <v>0</v>
      </c>
      <c r="AD245" s="92"/>
      <c r="AE245" s="93"/>
      <c r="AF245" s="93"/>
      <c r="AG245" s="94">
        <f>SUM(AC245:AF245)</f>
        <v>0</v>
      </c>
      <c r="AH245" s="92"/>
      <c r="AI245" s="93"/>
      <c r="AJ245" s="93"/>
      <c r="AK245" s="94">
        <f>SUM(AG245:AJ245)</f>
        <v>0</v>
      </c>
      <c r="AL245" s="92"/>
      <c r="AM245" s="93"/>
      <c r="AN245" s="93"/>
      <c r="AO245" s="94">
        <f>SUM(AK245:AN245)</f>
        <v>0</v>
      </c>
      <c r="AP245" s="92"/>
      <c r="AQ245" s="93"/>
      <c r="AR245" s="93"/>
      <c r="AS245" s="94">
        <f>SUM(AO245:AR245)</f>
        <v>0</v>
      </c>
      <c r="AT245" s="92"/>
      <c r="AU245" s="93"/>
      <c r="AV245" s="93"/>
      <c r="AW245" s="94">
        <f>SUM(AS245:AV245)</f>
        <v>0</v>
      </c>
      <c r="AX245" s="92"/>
      <c r="AY245" s="93"/>
      <c r="AZ245" s="93"/>
      <c r="BA245" s="413">
        <f>SUM(AW245:AZ245)</f>
        <v>0</v>
      </c>
      <c r="BB245" s="425"/>
      <c r="BC245" s="520"/>
      <c r="BD245" s="520"/>
      <c r="BE245" s="522"/>
    </row>
    <row r="246" spans="1:57" s="50" customFormat="1" ht="24.9" hidden="1" customHeight="1" x14ac:dyDescent="0.3">
      <c r="A246" s="10" t="s">
        <v>14</v>
      </c>
      <c r="B246" s="9" t="s">
        <v>13</v>
      </c>
      <c r="C246" s="92"/>
      <c r="D246" s="93"/>
      <c r="E246" s="93"/>
      <c r="F246" s="622">
        <v>0</v>
      </c>
      <c r="G246" s="622">
        <v>0</v>
      </c>
      <c r="H246" s="94">
        <f>SUM(C246:E246)</f>
        <v>0</v>
      </c>
      <c r="I246" s="92"/>
      <c r="J246" s="415"/>
      <c r="K246" s="93"/>
      <c r="L246" s="93"/>
      <c r="M246" s="94">
        <f>SUM(H246:L246)</f>
        <v>0</v>
      </c>
      <c r="N246" s="92"/>
      <c r="O246" s="93"/>
      <c r="P246" s="93"/>
      <c r="Q246" s="94">
        <f>SUM(M246:P246)</f>
        <v>0</v>
      </c>
      <c r="R246" s="92"/>
      <c r="S246" s="93"/>
      <c r="T246" s="93"/>
      <c r="U246" s="94">
        <f>SUM(Q246:T246)</f>
        <v>0</v>
      </c>
      <c r="V246" s="92"/>
      <c r="W246" s="93"/>
      <c r="X246" s="93"/>
      <c r="Y246" s="94">
        <f>SUM(U246:X246)</f>
        <v>0</v>
      </c>
      <c r="Z246" s="92"/>
      <c r="AA246" s="93"/>
      <c r="AB246" s="93"/>
      <c r="AC246" s="94">
        <f>SUM(Y246:AB246)</f>
        <v>0</v>
      </c>
      <c r="AD246" s="92"/>
      <c r="AE246" s="93"/>
      <c r="AF246" s="93"/>
      <c r="AG246" s="94">
        <f>SUM(AC246:AF246)</f>
        <v>0</v>
      </c>
      <c r="AH246" s="92"/>
      <c r="AI246" s="93"/>
      <c r="AJ246" s="93"/>
      <c r="AK246" s="94">
        <f>SUM(AG246:AJ246)</f>
        <v>0</v>
      </c>
      <c r="AL246" s="92"/>
      <c r="AM246" s="93"/>
      <c r="AN246" s="93"/>
      <c r="AO246" s="94">
        <f>SUM(AK246:AN246)</f>
        <v>0</v>
      </c>
      <c r="AP246" s="92"/>
      <c r="AQ246" s="93"/>
      <c r="AR246" s="93"/>
      <c r="AS246" s="94">
        <f>SUM(AO246:AR246)</f>
        <v>0</v>
      </c>
      <c r="AT246" s="92"/>
      <c r="AU246" s="93"/>
      <c r="AV246" s="93"/>
      <c r="AW246" s="94">
        <f>SUM(AS246:AV246)</f>
        <v>0</v>
      </c>
      <c r="AX246" s="92"/>
      <c r="AY246" s="93"/>
      <c r="AZ246" s="93"/>
      <c r="BA246" s="413">
        <f>SUM(AW246:AZ246)</f>
        <v>0</v>
      </c>
      <c r="BB246" s="425"/>
      <c r="BC246" s="520"/>
      <c r="BD246" s="520"/>
      <c r="BE246" s="522"/>
    </row>
    <row r="247" spans="1:57" s="50" customFormat="1" ht="24.9" hidden="1" customHeight="1" x14ac:dyDescent="0.3">
      <c r="A247" s="10" t="s">
        <v>12</v>
      </c>
      <c r="B247" s="9" t="s">
        <v>11</v>
      </c>
      <c r="C247" s="92"/>
      <c r="D247" s="93"/>
      <c r="E247" s="93"/>
      <c r="F247" s="622">
        <v>0</v>
      </c>
      <c r="G247" s="622">
        <v>0</v>
      </c>
      <c r="H247" s="94">
        <f>SUM(C247:E247)</f>
        <v>0</v>
      </c>
      <c r="I247" s="92"/>
      <c r="J247" s="415"/>
      <c r="K247" s="93"/>
      <c r="L247" s="93"/>
      <c r="M247" s="94">
        <f>SUM(H247:L247)</f>
        <v>0</v>
      </c>
      <c r="N247" s="92"/>
      <c r="O247" s="93"/>
      <c r="P247" s="93"/>
      <c r="Q247" s="94">
        <f>SUM(M247:P247)</f>
        <v>0</v>
      </c>
      <c r="R247" s="92"/>
      <c r="S247" s="93"/>
      <c r="T247" s="93"/>
      <c r="U247" s="94">
        <f>SUM(Q247:T247)</f>
        <v>0</v>
      </c>
      <c r="V247" s="92"/>
      <c r="W247" s="93"/>
      <c r="X247" s="93"/>
      <c r="Y247" s="94">
        <f>SUM(U247:X247)</f>
        <v>0</v>
      </c>
      <c r="Z247" s="92"/>
      <c r="AA247" s="93"/>
      <c r="AB247" s="93"/>
      <c r="AC247" s="94">
        <f>SUM(Y247:AB247)</f>
        <v>0</v>
      </c>
      <c r="AD247" s="92"/>
      <c r="AE247" s="93"/>
      <c r="AF247" s="93"/>
      <c r="AG247" s="94">
        <f>SUM(AC247:AF247)</f>
        <v>0</v>
      </c>
      <c r="AH247" s="92"/>
      <c r="AI247" s="93"/>
      <c r="AJ247" s="93"/>
      <c r="AK247" s="94">
        <f>SUM(AG247:AJ247)</f>
        <v>0</v>
      </c>
      <c r="AL247" s="92"/>
      <c r="AM247" s="93"/>
      <c r="AN247" s="93"/>
      <c r="AO247" s="94">
        <f>SUM(AK247:AN247)</f>
        <v>0</v>
      </c>
      <c r="AP247" s="92"/>
      <c r="AQ247" s="93"/>
      <c r="AR247" s="93"/>
      <c r="AS247" s="94">
        <f>SUM(AO247:AR247)</f>
        <v>0</v>
      </c>
      <c r="AT247" s="92"/>
      <c r="AU247" s="93"/>
      <c r="AV247" s="93"/>
      <c r="AW247" s="94">
        <f>SUM(AS247:AV247)</f>
        <v>0</v>
      </c>
      <c r="AX247" s="92"/>
      <c r="AY247" s="93"/>
      <c r="AZ247" s="93"/>
      <c r="BA247" s="413">
        <f>SUM(AW247:AZ247)</f>
        <v>0</v>
      </c>
      <c r="BB247" s="425"/>
      <c r="BC247" s="520"/>
      <c r="BD247" s="520"/>
      <c r="BE247" s="522"/>
    </row>
    <row r="248" spans="1:57" s="50" customFormat="1" ht="24.9" hidden="1" customHeight="1" x14ac:dyDescent="0.3">
      <c r="A248" s="10" t="s">
        <v>10</v>
      </c>
      <c r="B248" s="9" t="s">
        <v>9</v>
      </c>
      <c r="C248" s="92"/>
      <c r="D248" s="93"/>
      <c r="E248" s="93"/>
      <c r="F248" s="622">
        <v>0</v>
      </c>
      <c r="G248" s="622">
        <v>0</v>
      </c>
      <c r="H248" s="94">
        <f>SUM(C248:E248)</f>
        <v>0</v>
      </c>
      <c r="I248" s="92"/>
      <c r="J248" s="415"/>
      <c r="K248" s="93"/>
      <c r="L248" s="93"/>
      <c r="M248" s="94">
        <f>SUM(H248:L248)</f>
        <v>0</v>
      </c>
      <c r="N248" s="92"/>
      <c r="O248" s="93"/>
      <c r="P248" s="93"/>
      <c r="Q248" s="94">
        <f>SUM(M248:P248)</f>
        <v>0</v>
      </c>
      <c r="R248" s="92"/>
      <c r="S248" s="93"/>
      <c r="T248" s="93"/>
      <c r="U248" s="94">
        <f>SUM(Q248:T248)</f>
        <v>0</v>
      </c>
      <c r="V248" s="92"/>
      <c r="W248" s="93"/>
      <c r="X248" s="93"/>
      <c r="Y248" s="94">
        <f>SUM(U248:X248)</f>
        <v>0</v>
      </c>
      <c r="Z248" s="92"/>
      <c r="AA248" s="93"/>
      <c r="AB248" s="93"/>
      <c r="AC248" s="94">
        <f>SUM(Y248:AB248)</f>
        <v>0</v>
      </c>
      <c r="AD248" s="92"/>
      <c r="AE248" s="93"/>
      <c r="AF248" s="93"/>
      <c r="AG248" s="94">
        <f>SUM(AC248:AF248)</f>
        <v>0</v>
      </c>
      <c r="AH248" s="92"/>
      <c r="AI248" s="93"/>
      <c r="AJ248" s="93"/>
      <c r="AK248" s="94">
        <f>SUM(AG248:AJ248)</f>
        <v>0</v>
      </c>
      <c r="AL248" s="92"/>
      <c r="AM248" s="93"/>
      <c r="AN248" s="93"/>
      <c r="AO248" s="94">
        <f>SUM(AK248:AN248)</f>
        <v>0</v>
      </c>
      <c r="AP248" s="92"/>
      <c r="AQ248" s="93"/>
      <c r="AR248" s="93"/>
      <c r="AS248" s="94">
        <f>SUM(AO248:AR248)</f>
        <v>0</v>
      </c>
      <c r="AT248" s="92"/>
      <c r="AU248" s="93"/>
      <c r="AV248" s="93"/>
      <c r="AW248" s="94">
        <f>SUM(AS248:AV248)</f>
        <v>0</v>
      </c>
      <c r="AX248" s="92"/>
      <c r="AY248" s="93"/>
      <c r="AZ248" s="93"/>
      <c r="BA248" s="413">
        <f>SUM(AW248:AZ248)</f>
        <v>0</v>
      </c>
      <c r="BB248" s="425"/>
      <c r="BC248" s="520"/>
      <c r="BD248" s="520"/>
      <c r="BE248" s="522"/>
    </row>
    <row r="249" spans="1:57" s="55" customFormat="1" ht="24.9" hidden="1" customHeight="1" x14ac:dyDescent="0.3">
      <c r="A249" s="8" t="s">
        <v>8</v>
      </c>
      <c r="B249" s="7" t="s">
        <v>7</v>
      </c>
      <c r="C249" s="95">
        <f>SUM(C244:C248)</f>
        <v>0</v>
      </c>
      <c r="D249" s="96">
        <f>SUM(D244:D248)</f>
        <v>0</v>
      </c>
      <c r="E249" s="96">
        <f>SUM(E244:E248)</f>
        <v>0</v>
      </c>
      <c r="F249" s="622">
        <v>0</v>
      </c>
      <c r="G249" s="622">
        <v>0</v>
      </c>
      <c r="H249" s="97">
        <f>IF((SUM(C249:E249))=SUM(H244:H248),SUM(H244:H248),"HIBA!")</f>
        <v>0</v>
      </c>
      <c r="I249" s="95">
        <f>SUM(I244:I248)</f>
        <v>0</v>
      </c>
      <c r="J249" s="617"/>
      <c r="K249" s="96">
        <f>SUM(K244:K248)</f>
        <v>0</v>
      </c>
      <c r="L249" s="96">
        <f>SUM(L244:L248)</f>
        <v>0</v>
      </c>
      <c r="M249" s="97">
        <f>IF((SUM(H249:L249))=SUM(M244:M248),SUM(M244:M248),"HIBA!")</f>
        <v>0</v>
      </c>
      <c r="N249" s="95">
        <f>SUM(N244:N248)</f>
        <v>0</v>
      </c>
      <c r="O249" s="96">
        <f>SUM(O244:O248)</f>
        <v>0</v>
      </c>
      <c r="P249" s="96">
        <f>SUM(P244:P248)</f>
        <v>0</v>
      </c>
      <c r="Q249" s="97">
        <f>IF((SUM(M249:P249))=SUM(Q244:Q248),SUM(Q244:Q248),"HIBA!")</f>
        <v>0</v>
      </c>
      <c r="R249" s="95">
        <f>SUM(R244:R248)</f>
        <v>0</v>
      </c>
      <c r="S249" s="96">
        <f>SUM(S244:S248)</f>
        <v>0</v>
      </c>
      <c r="T249" s="96">
        <f>SUM(T244:T248)</f>
        <v>0</v>
      </c>
      <c r="U249" s="97">
        <f>IF((SUM(Q249:T249))=SUM(U244:U248),SUM(U244:U248),"HIBA!")</f>
        <v>0</v>
      </c>
      <c r="V249" s="95">
        <f>SUM(V244:V248)</f>
        <v>0</v>
      </c>
      <c r="W249" s="96">
        <f>SUM(W244:W248)</f>
        <v>0</v>
      </c>
      <c r="X249" s="96">
        <f>SUM(X244:X248)</f>
        <v>0</v>
      </c>
      <c r="Y249" s="97">
        <f>IF((SUM(U249:X249))=SUM(Y244:Y248),SUM(Y244:Y248),"HIBA!")</f>
        <v>0</v>
      </c>
      <c r="Z249" s="95">
        <f>SUM(Z244:Z248)</f>
        <v>0</v>
      </c>
      <c r="AA249" s="96">
        <f>SUM(AA244:AA248)</f>
        <v>0</v>
      </c>
      <c r="AB249" s="96">
        <f>SUM(AB244:AB248)</f>
        <v>0</v>
      </c>
      <c r="AC249" s="97">
        <f>IF((SUM(Y249:AB249))=SUM(AC244:AC248),SUM(AC244:AC248),"HIBA!")</f>
        <v>0</v>
      </c>
      <c r="AD249" s="95">
        <f>SUM(AD244:AD248)</f>
        <v>0</v>
      </c>
      <c r="AE249" s="96">
        <f>SUM(AE244:AE248)</f>
        <v>0</v>
      </c>
      <c r="AF249" s="96">
        <f>SUM(AF244:AF248)</f>
        <v>0</v>
      </c>
      <c r="AG249" s="97">
        <f>IF((SUM(AC249:AF249))=SUM(AG244:AG248),SUM(AG244:AG248),"HIBA!")</f>
        <v>0</v>
      </c>
      <c r="AH249" s="95">
        <f>SUM(AH244:AH248)</f>
        <v>0</v>
      </c>
      <c r="AI249" s="96">
        <f>SUM(AI244:AI248)</f>
        <v>0</v>
      </c>
      <c r="AJ249" s="96">
        <f>SUM(AJ244:AJ248)</f>
        <v>0</v>
      </c>
      <c r="AK249" s="97">
        <f>IF((SUM(AG249:AJ249))=SUM(AK244:AK248),SUM(AK244:AK248),"HIBA!")</f>
        <v>0</v>
      </c>
      <c r="AL249" s="95">
        <f>SUM(AL244:AL248)</f>
        <v>0</v>
      </c>
      <c r="AM249" s="96">
        <f>SUM(AM244:AM248)</f>
        <v>0</v>
      </c>
      <c r="AN249" s="96">
        <f>SUM(AN244:AN248)</f>
        <v>0</v>
      </c>
      <c r="AO249" s="97">
        <f>IF((SUM(AK249:AN249))=SUM(AO244:AO248),SUM(AO244:AO248),"HIBA!")</f>
        <v>0</v>
      </c>
      <c r="AP249" s="95">
        <f>SUM(AP244:AP248)</f>
        <v>0</v>
      </c>
      <c r="AQ249" s="96">
        <f>SUM(AQ244:AQ248)</f>
        <v>0</v>
      </c>
      <c r="AR249" s="96">
        <f>SUM(AR244:AR248)</f>
        <v>0</v>
      </c>
      <c r="AS249" s="97">
        <f>IF((SUM(AO249:AR249))=SUM(AS244:AS248),SUM(AS244:AS248),"HIBA!")</f>
        <v>0</v>
      </c>
      <c r="AT249" s="95">
        <f>SUM(AT244:AT248)</f>
        <v>0</v>
      </c>
      <c r="AU249" s="96">
        <f>SUM(AU244:AU248)</f>
        <v>0</v>
      </c>
      <c r="AV249" s="96">
        <f>SUM(AV244:AV248)</f>
        <v>0</v>
      </c>
      <c r="AW249" s="97">
        <f>IF((SUM(AS249:AV249))=SUM(AW244:AW248),SUM(AW244:AW248),"HIBA!")</f>
        <v>0</v>
      </c>
      <c r="AX249" s="95">
        <f>SUM(AX244:AX248)</f>
        <v>0</v>
      </c>
      <c r="AY249" s="96">
        <f>SUM(AY244:AY248)</f>
        <v>0</v>
      </c>
      <c r="AZ249" s="96">
        <f>SUM(AZ244:AZ248)</f>
        <v>0</v>
      </c>
      <c r="BA249" s="400">
        <f>IF((SUM(AW249:AZ249))=SUM(BA244:BA248),SUM(BA244:BA248),"HIBA!")</f>
        <v>0</v>
      </c>
      <c r="BB249" s="554"/>
      <c r="BC249" s="555"/>
      <c r="BD249" s="555"/>
      <c r="BE249" s="556"/>
    </row>
    <row r="250" spans="1:57" s="69" customFormat="1" ht="24.9" hidden="1" customHeight="1" x14ac:dyDescent="0.3">
      <c r="A250" s="6" t="s">
        <v>6</v>
      </c>
      <c r="B250" s="5" t="s">
        <v>5</v>
      </c>
      <c r="C250" s="99"/>
      <c r="D250" s="100"/>
      <c r="E250" s="100"/>
      <c r="F250" s="622">
        <v>0</v>
      </c>
      <c r="G250" s="622">
        <v>0</v>
      </c>
      <c r="H250" s="98">
        <f>SUM(C250:E250)</f>
        <v>0</v>
      </c>
      <c r="I250" s="99"/>
      <c r="J250" s="623"/>
      <c r="K250" s="100"/>
      <c r="L250" s="100"/>
      <c r="M250" s="98">
        <f>SUM(H250:L250)</f>
        <v>0</v>
      </c>
      <c r="N250" s="99"/>
      <c r="O250" s="100"/>
      <c r="P250" s="100"/>
      <c r="Q250" s="98">
        <f>SUM(M250:P250)</f>
        <v>0</v>
      </c>
      <c r="R250" s="99"/>
      <c r="S250" s="100"/>
      <c r="T250" s="100"/>
      <c r="U250" s="98">
        <f>SUM(Q250:T250)</f>
        <v>0</v>
      </c>
      <c r="V250" s="99"/>
      <c r="W250" s="100"/>
      <c r="X250" s="100"/>
      <c r="Y250" s="98">
        <f>SUM(U250:X250)</f>
        <v>0</v>
      </c>
      <c r="Z250" s="99"/>
      <c r="AA250" s="100"/>
      <c r="AB250" s="100"/>
      <c r="AC250" s="98">
        <f>SUM(Y250:AB250)</f>
        <v>0</v>
      </c>
      <c r="AD250" s="99"/>
      <c r="AE250" s="100"/>
      <c r="AF250" s="100"/>
      <c r="AG250" s="98">
        <f>SUM(AC250:AF250)</f>
        <v>0</v>
      </c>
      <c r="AH250" s="99"/>
      <c r="AI250" s="100"/>
      <c r="AJ250" s="100"/>
      <c r="AK250" s="98">
        <f>SUM(AG250:AJ250)</f>
        <v>0</v>
      </c>
      <c r="AL250" s="99"/>
      <c r="AM250" s="100"/>
      <c r="AN250" s="100"/>
      <c r="AO250" s="98">
        <f>SUM(AK250:AN250)</f>
        <v>0</v>
      </c>
      <c r="AP250" s="99"/>
      <c r="AQ250" s="100"/>
      <c r="AR250" s="100"/>
      <c r="AS250" s="98">
        <f>SUM(AO250:AR250)</f>
        <v>0</v>
      </c>
      <c r="AT250" s="99"/>
      <c r="AU250" s="100"/>
      <c r="AV250" s="100"/>
      <c r="AW250" s="98">
        <f>SUM(AS250:AV250)</f>
        <v>0</v>
      </c>
      <c r="AX250" s="99"/>
      <c r="AY250" s="100"/>
      <c r="AZ250" s="100"/>
      <c r="BA250" s="414">
        <f>SUM(AW250:AZ250)</f>
        <v>0</v>
      </c>
      <c r="BB250" s="548"/>
      <c r="BC250" s="549"/>
      <c r="BD250" s="549"/>
      <c r="BE250" s="550"/>
    </row>
    <row r="251" spans="1:57" s="69" customFormat="1" ht="24.9" hidden="1" customHeight="1" x14ac:dyDescent="0.3">
      <c r="A251" s="6" t="s">
        <v>4</v>
      </c>
      <c r="B251" s="5" t="s">
        <v>3</v>
      </c>
      <c r="C251" s="99"/>
      <c r="D251" s="100"/>
      <c r="E251" s="100"/>
      <c r="F251" s="622">
        <v>0</v>
      </c>
      <c r="G251" s="622">
        <v>0</v>
      </c>
      <c r="H251" s="98">
        <f>SUM(C251:E251)</f>
        <v>0</v>
      </c>
      <c r="I251" s="99"/>
      <c r="J251" s="623"/>
      <c r="K251" s="100"/>
      <c r="L251" s="100"/>
      <c r="M251" s="98">
        <f>SUM(H251:L251)</f>
        <v>0</v>
      </c>
      <c r="N251" s="99"/>
      <c r="O251" s="100"/>
      <c r="P251" s="100"/>
      <c r="Q251" s="98">
        <f>SUM(M251:P251)</f>
        <v>0</v>
      </c>
      <c r="R251" s="99"/>
      <c r="S251" s="100"/>
      <c r="T251" s="100"/>
      <c r="U251" s="98">
        <f>SUM(Q251:T251)</f>
        <v>0</v>
      </c>
      <c r="V251" s="99"/>
      <c r="W251" s="100"/>
      <c r="X251" s="100"/>
      <c r="Y251" s="98">
        <f>SUM(U251:X251)</f>
        <v>0</v>
      </c>
      <c r="Z251" s="99"/>
      <c r="AA251" s="100"/>
      <c r="AB251" s="100"/>
      <c r="AC251" s="98">
        <f>SUM(Y251:AB251)</f>
        <v>0</v>
      </c>
      <c r="AD251" s="99"/>
      <c r="AE251" s="100"/>
      <c r="AF251" s="100"/>
      <c r="AG251" s="98">
        <f>SUM(AC251:AF251)</f>
        <v>0</v>
      </c>
      <c r="AH251" s="99"/>
      <c r="AI251" s="100"/>
      <c r="AJ251" s="100"/>
      <c r="AK251" s="98">
        <f>SUM(AG251:AJ251)</f>
        <v>0</v>
      </c>
      <c r="AL251" s="99"/>
      <c r="AM251" s="100"/>
      <c r="AN251" s="100"/>
      <c r="AO251" s="98">
        <f>SUM(AK251:AN251)</f>
        <v>0</v>
      </c>
      <c r="AP251" s="99"/>
      <c r="AQ251" s="100"/>
      <c r="AR251" s="100"/>
      <c r="AS251" s="98">
        <f>SUM(AO251:AR251)</f>
        <v>0</v>
      </c>
      <c r="AT251" s="99"/>
      <c r="AU251" s="100"/>
      <c r="AV251" s="100"/>
      <c r="AW251" s="98">
        <f>SUM(AS251:AV251)</f>
        <v>0</v>
      </c>
      <c r="AX251" s="99"/>
      <c r="AY251" s="100"/>
      <c r="AZ251" s="100"/>
      <c r="BA251" s="414">
        <f>SUM(AW251:AZ251)</f>
        <v>0</v>
      </c>
      <c r="BB251" s="548"/>
      <c r="BC251" s="549"/>
      <c r="BD251" s="549"/>
      <c r="BE251" s="550"/>
    </row>
    <row r="252" spans="1:57" s="60" customFormat="1" ht="30" customHeight="1" x14ac:dyDescent="0.3">
      <c r="A252" s="4" t="s">
        <v>2</v>
      </c>
      <c r="B252" s="3" t="s">
        <v>1</v>
      </c>
      <c r="C252" s="101">
        <f>SUM(C249:C251,C243)</f>
        <v>70437463</v>
      </c>
      <c r="D252" s="102">
        <f>SUM(D249:D251,D243)</f>
        <v>0</v>
      </c>
      <c r="E252" s="102">
        <f>SUM(E249:E251,E243)</f>
        <v>0</v>
      </c>
      <c r="F252" s="651">
        <v>0</v>
      </c>
      <c r="G252" s="651">
        <v>0</v>
      </c>
      <c r="H252" s="103">
        <f>IF((SUM(C252:E252))=SUM(H249:H251,H243),SUM(H249:H251,H243),"HIBA!")</f>
        <v>70437463</v>
      </c>
      <c r="I252" s="101">
        <f>SUM(I249:I251,I243)</f>
        <v>285761</v>
      </c>
      <c r="J252" s="624">
        <v>0</v>
      </c>
      <c r="K252" s="102">
        <f>SUM(K249:K251,K243)</f>
        <v>0</v>
      </c>
      <c r="L252" s="102">
        <f>SUM(L249:L251,L243)</f>
        <v>0</v>
      </c>
      <c r="M252" s="103">
        <f>IF((SUM(H252:L252))=SUM(M249:M251,M243),SUM(M249:M251,M243),"HIBA!")</f>
        <v>70723224</v>
      </c>
      <c r="N252" s="101">
        <f>SUM(N249:N251,N243)</f>
        <v>0</v>
      </c>
      <c r="O252" s="102">
        <f>SUM(O249:O251,O243)</f>
        <v>0</v>
      </c>
      <c r="P252" s="102">
        <f>SUM(P249:P251,P243)</f>
        <v>0</v>
      </c>
      <c r="Q252" s="103">
        <f>IF((SUM(M252:P252))=SUM(Q249:Q251,Q243),SUM(Q249:Q251,Q243),"HIBA!")</f>
        <v>70723224</v>
      </c>
      <c r="R252" s="101">
        <f>SUM(R249:R251,R243)</f>
        <v>0</v>
      </c>
      <c r="S252" s="102">
        <f>SUM(S249:S251,S243)</f>
        <v>0</v>
      </c>
      <c r="T252" s="102">
        <f>SUM(T249:T251,T243)</f>
        <v>0</v>
      </c>
      <c r="U252" s="103">
        <f>IF((SUM(Q252:T252))=SUM(U249:U251,U243),SUM(U249:U251,U243),"HIBA!")</f>
        <v>70723224</v>
      </c>
      <c r="V252" s="101">
        <f>SUM(V249:V251,V243)</f>
        <v>0</v>
      </c>
      <c r="W252" s="102">
        <f>SUM(W249:W251,W243)</f>
        <v>0</v>
      </c>
      <c r="X252" s="102">
        <f>SUM(X249:X251,X243)</f>
        <v>0</v>
      </c>
      <c r="Y252" s="103">
        <f>IF((SUM(U252:X252))=SUM(Y249:Y251,Y243),SUM(Y249:Y251,Y243),"HIBA!")</f>
        <v>70723224</v>
      </c>
      <c r="Z252" s="101">
        <f>SUM(Z249:Z251,Z243)</f>
        <v>0</v>
      </c>
      <c r="AA252" s="102">
        <f>SUM(AA249:AA251,AA243)</f>
        <v>0</v>
      </c>
      <c r="AB252" s="102">
        <f>SUM(AB249:AB251,AB243)</f>
        <v>0</v>
      </c>
      <c r="AC252" s="103">
        <f>IF((SUM(Y252:AB252))=SUM(AC249:AC251,AC243),SUM(AC249:AC251,AC243),"HIBA!")</f>
        <v>70723224</v>
      </c>
      <c r="AD252" s="101">
        <f>SUM(AD249:AD251,AD243)</f>
        <v>0</v>
      </c>
      <c r="AE252" s="102">
        <f>SUM(AE249:AE251,AE243)</f>
        <v>0</v>
      </c>
      <c r="AF252" s="102">
        <f>SUM(AF249:AF251,AF243)</f>
        <v>0</v>
      </c>
      <c r="AG252" s="103">
        <f>IF((SUM(AC252:AF252))=SUM(AG249:AG251,AG243),SUM(AG249:AG251,AG243),"HIBA!")</f>
        <v>70723224</v>
      </c>
      <c r="AH252" s="101">
        <f>SUM(AH249:AH251,AH243)</f>
        <v>0</v>
      </c>
      <c r="AI252" s="102">
        <f>SUM(AI249:AI251,AI243)</f>
        <v>0</v>
      </c>
      <c r="AJ252" s="102">
        <f>SUM(AJ249:AJ251,AJ243)</f>
        <v>0</v>
      </c>
      <c r="AK252" s="103">
        <f>IF((SUM(AG252:AJ252))=SUM(AK249:AK251,AK243),SUM(AK249:AK251,AK243),"HIBA!")</f>
        <v>70723224</v>
      </c>
      <c r="AL252" s="101">
        <f>SUM(AL249:AL251,AL243)</f>
        <v>0</v>
      </c>
      <c r="AM252" s="102">
        <f>SUM(AM249:AM251,AM243)</f>
        <v>0</v>
      </c>
      <c r="AN252" s="102">
        <f>SUM(AN249:AN251,AN243)</f>
        <v>0</v>
      </c>
      <c r="AO252" s="103">
        <f>IF((SUM(AK252:AN252))=SUM(AO249:AO251,AO243),SUM(AO249:AO251,AO243),"HIBA!")</f>
        <v>70723224</v>
      </c>
      <c r="AP252" s="101">
        <f>SUM(AP249:AP251,AP243)</f>
        <v>0</v>
      </c>
      <c r="AQ252" s="102">
        <f>SUM(AQ249:AQ251,AQ243)</f>
        <v>0</v>
      </c>
      <c r="AR252" s="102">
        <f>SUM(AR249:AR251,AR243)</f>
        <v>0</v>
      </c>
      <c r="AS252" s="103">
        <f>IF((SUM(AO252:AR252))=SUM(AS249:AS251,AS243),SUM(AS249:AS251,AS243),"HIBA!")</f>
        <v>70723224</v>
      </c>
      <c r="AT252" s="101">
        <f>SUM(AT249:AT251,AT243)</f>
        <v>0</v>
      </c>
      <c r="AU252" s="102">
        <f>SUM(AU249:AU251,AU243)</f>
        <v>0</v>
      </c>
      <c r="AV252" s="102">
        <f>SUM(AV249:AV251,AV243)</f>
        <v>0</v>
      </c>
      <c r="AW252" s="103">
        <f>IF((SUM(AS252:AV252))=SUM(AW249:AW251,AW243),SUM(AW249:AW251,AW243),"HIBA!")</f>
        <v>70723224</v>
      </c>
      <c r="AX252" s="101">
        <f>SUM(AX249:AX251,AX243)</f>
        <v>0</v>
      </c>
      <c r="AY252" s="102">
        <f>SUM(AY249:AY251,AY243)</f>
        <v>0</v>
      </c>
      <c r="AZ252" s="102">
        <f>SUM(AZ249:AZ251,AZ243)</f>
        <v>0</v>
      </c>
      <c r="BA252" s="401">
        <f>IF((SUM(AW252:AZ252))=SUM(BA249:BA251,BA243),SUM(BA249:BA251,BA243),"HIBA!")</f>
        <v>70723224</v>
      </c>
      <c r="BB252" s="532">
        <v>0</v>
      </c>
      <c r="BC252" s="533">
        <v>0</v>
      </c>
      <c r="BD252" s="533">
        <v>0</v>
      </c>
      <c r="BE252" s="534">
        <v>70723224</v>
      </c>
    </row>
    <row r="253" spans="1:57" s="75" customFormat="1" ht="30" customHeight="1" thickBot="1" x14ac:dyDescent="0.35">
      <c r="A253" s="82" t="s">
        <v>0</v>
      </c>
      <c r="B253" s="2"/>
      <c r="C253" s="110">
        <f>SUM(C252,C220)</f>
        <v>98868063</v>
      </c>
      <c r="D253" s="111">
        <f>SUM(D252,D220)</f>
        <v>0</v>
      </c>
      <c r="E253" s="111">
        <f>SUM(E252,E220)</f>
        <v>0</v>
      </c>
      <c r="F253" s="652">
        <v>0</v>
      </c>
      <c r="G253" s="652">
        <v>0</v>
      </c>
      <c r="H253" s="112">
        <f>IF((SUM(C253:E253))=SUM(H252,H220),SUM(H252,H220),"HIBA!")</f>
        <v>98868063</v>
      </c>
      <c r="I253" s="110">
        <f>SUM(I252,I220)</f>
        <v>302851</v>
      </c>
      <c r="J253" s="653">
        <v>0</v>
      </c>
      <c r="K253" s="111">
        <f>SUM(K252,K220)</f>
        <v>0</v>
      </c>
      <c r="L253" s="111">
        <f>SUM(L252,L220)</f>
        <v>0</v>
      </c>
      <c r="M253" s="112">
        <f>IF((SUM(H253:L253))=SUM(M252,M220),SUM(M252,M220),"HIBA!")</f>
        <v>99170914</v>
      </c>
      <c r="N253" s="110">
        <f>SUM(N252,N220)</f>
        <v>0</v>
      </c>
      <c r="O253" s="111">
        <f>SUM(O252,O220)</f>
        <v>0</v>
      </c>
      <c r="P253" s="111">
        <f>SUM(P252,P220)</f>
        <v>0</v>
      </c>
      <c r="Q253" s="112">
        <f>IF((SUM(M253:P253))=SUM(Q252,Q220),SUM(Q252,Q220),"HIBA!")</f>
        <v>99170914</v>
      </c>
      <c r="R253" s="110">
        <f>SUM(R252,R220)</f>
        <v>0</v>
      </c>
      <c r="S253" s="111">
        <f>SUM(S252,S220)</f>
        <v>0</v>
      </c>
      <c r="T253" s="111">
        <f>SUM(T252,T220)</f>
        <v>0</v>
      </c>
      <c r="U253" s="112">
        <f>IF((SUM(Q253:T253))=SUM(U252,U220),SUM(U252,U220),"HIBA!")</f>
        <v>99170914</v>
      </c>
      <c r="V253" s="110">
        <f>SUM(V252,V220)</f>
        <v>0</v>
      </c>
      <c r="W253" s="111">
        <f>SUM(W252,W220)</f>
        <v>0</v>
      </c>
      <c r="X253" s="111">
        <f>SUM(X252,X220)</f>
        <v>0</v>
      </c>
      <c r="Y253" s="112">
        <f>IF((SUM(U253:X253))=SUM(Y252,Y220),SUM(Y252,Y220),"HIBA!")</f>
        <v>99170914</v>
      </c>
      <c r="Z253" s="110">
        <f>SUM(Z252,Z220)</f>
        <v>0</v>
      </c>
      <c r="AA253" s="111">
        <f>SUM(AA252,AA220)</f>
        <v>0</v>
      </c>
      <c r="AB253" s="111">
        <f>SUM(AB252,AB220)</f>
        <v>0</v>
      </c>
      <c r="AC253" s="112">
        <f>IF((SUM(Y253:AB253))=SUM(AC252,AC220),SUM(AC252,AC220),"HIBA!")</f>
        <v>99170914</v>
      </c>
      <c r="AD253" s="110">
        <f>SUM(AD252,AD220)</f>
        <v>0</v>
      </c>
      <c r="AE253" s="111">
        <f>SUM(AE252,AE220)</f>
        <v>0</v>
      </c>
      <c r="AF253" s="111">
        <f>SUM(AF252,AF220)</f>
        <v>0</v>
      </c>
      <c r="AG253" s="112">
        <f>IF((SUM(AC253:AF253))=SUM(AG252,AG220),SUM(AG252,AG220),"HIBA!")</f>
        <v>99170914</v>
      </c>
      <c r="AH253" s="110">
        <f>SUM(AH252,AH220)</f>
        <v>0</v>
      </c>
      <c r="AI253" s="111">
        <f>SUM(AI252,AI220)</f>
        <v>0</v>
      </c>
      <c r="AJ253" s="111">
        <f>SUM(AJ252,AJ220)</f>
        <v>0</v>
      </c>
      <c r="AK253" s="112">
        <f>IF((SUM(AG253:AJ253))=SUM(AK252,AK220),SUM(AK252,AK220),"HIBA!")</f>
        <v>99170914</v>
      </c>
      <c r="AL253" s="110">
        <f>SUM(AL252,AL220)</f>
        <v>0</v>
      </c>
      <c r="AM253" s="111">
        <f>SUM(AM252,AM220)</f>
        <v>0</v>
      </c>
      <c r="AN253" s="111">
        <f>SUM(AN252,AN220)</f>
        <v>0</v>
      </c>
      <c r="AO253" s="112">
        <f>IF((SUM(AK253:AN253))=SUM(AO252,AO220),SUM(AO252,AO220),"HIBA!")</f>
        <v>99170914</v>
      </c>
      <c r="AP253" s="110">
        <f>SUM(AP252,AP220)</f>
        <v>0</v>
      </c>
      <c r="AQ253" s="111">
        <f>SUM(AQ252,AQ220)</f>
        <v>0</v>
      </c>
      <c r="AR253" s="111">
        <f>SUM(AR252,AR220)</f>
        <v>0</v>
      </c>
      <c r="AS253" s="112">
        <f>IF((SUM(AO253:AR253))=SUM(AS252,AS220),SUM(AS252,AS220),"HIBA!")</f>
        <v>99170914</v>
      </c>
      <c r="AT253" s="110">
        <f>SUM(AT252,AT220)</f>
        <v>0</v>
      </c>
      <c r="AU253" s="111">
        <f>SUM(AU252,AU220)</f>
        <v>0</v>
      </c>
      <c r="AV253" s="111">
        <f>SUM(AV252,AV220)</f>
        <v>0</v>
      </c>
      <c r="AW253" s="112">
        <f>IF((SUM(AS253:AV253))=SUM(AW252,AW220),SUM(AW252,AW220),"HIBA!")</f>
        <v>99170914</v>
      </c>
      <c r="AX253" s="110">
        <f>SUM(AX252,AX220)</f>
        <v>0</v>
      </c>
      <c r="AY253" s="111">
        <f>SUM(AY252,AY220)</f>
        <v>0</v>
      </c>
      <c r="AZ253" s="111">
        <f>SUM(AZ252,AZ220)</f>
        <v>0</v>
      </c>
      <c r="BA253" s="654">
        <f>IF((SUM(AW253:AZ253))=SUM(BA252,BA220),SUM(BA252,BA220),"HIBA!")</f>
        <v>99170914</v>
      </c>
      <c r="BB253" s="578">
        <v>0</v>
      </c>
      <c r="BC253" s="579">
        <v>0</v>
      </c>
      <c r="BD253" s="579">
        <v>0</v>
      </c>
      <c r="BE253" s="580">
        <f>SUM(BE252+BE220)</f>
        <v>99170914</v>
      </c>
    </row>
    <row r="254" spans="1:57" x14ac:dyDescent="0.3">
      <c r="C254" s="113"/>
      <c r="D254" s="113">
        <f t="shared" ref="D254:K254" si="145">D253-D141</f>
        <v>0</v>
      </c>
      <c r="E254" s="113">
        <f t="shared" si="145"/>
        <v>0</v>
      </c>
      <c r="F254" s="113"/>
      <c r="G254" s="113"/>
      <c r="H254" s="113"/>
      <c r="I254" s="113"/>
      <c r="J254" s="113"/>
      <c r="K254" s="113">
        <f t="shared" si="145"/>
        <v>0</v>
      </c>
      <c r="L254" s="113"/>
      <c r="M254" s="113"/>
      <c r="Q254" s="34" t="str">
        <f>IF(Q141=Q253,"",Q141-Q253)</f>
        <v/>
      </c>
      <c r="U254" s="34" t="str">
        <f>IF(U141=U253,"",U141-U253)</f>
        <v/>
      </c>
      <c r="Y254" s="34" t="str">
        <f>IF(Y141=Y253,"",Y141-Y253)</f>
        <v/>
      </c>
      <c r="AC254" s="34" t="str">
        <f>IF(AC141=AC253,"",AC141-AC253)</f>
        <v/>
      </c>
      <c r="AG254" s="34" t="str">
        <f>IF(AG141=AG253,"",AG141-AG253)</f>
        <v/>
      </c>
      <c r="AK254" s="34" t="str">
        <f>IF(AK141=AK253,"",AK141-AK253)</f>
        <v/>
      </c>
      <c r="AO254" s="34" t="str">
        <f>IF(AO141=AO253,"",AO141-AO253)</f>
        <v/>
      </c>
      <c r="AS254" s="34" t="str">
        <f>IF(AS141=AS253,"",AS141-AS253)</f>
        <v/>
      </c>
      <c r="AW254" s="34" t="str">
        <f>IF(AW141=AW253,"",AW141-AW253)</f>
        <v/>
      </c>
      <c r="BA254" s="34" t="str">
        <f>IF(BA141=BA253,"",BA141-BA253)</f>
        <v/>
      </c>
    </row>
  </sheetData>
  <sheetProtection selectLockedCells="1"/>
  <mergeCells count="28">
    <mergeCell ref="AH149:AJ149"/>
    <mergeCell ref="AL149:AN149"/>
    <mergeCell ref="AP149:AR149"/>
    <mergeCell ref="AT149:AV149"/>
    <mergeCell ref="AX149:AZ149"/>
    <mergeCell ref="BB149:BE149"/>
    <mergeCell ref="AT7:AV7"/>
    <mergeCell ref="AX7:AZ7"/>
    <mergeCell ref="BB7:BE7"/>
    <mergeCell ref="C149:H149"/>
    <mergeCell ref="I149:M149"/>
    <mergeCell ref="N149:P149"/>
    <mergeCell ref="R149:T149"/>
    <mergeCell ref="V149:X149"/>
    <mergeCell ref="Z149:AB149"/>
    <mergeCell ref="AD149:AF149"/>
    <mergeCell ref="V7:X7"/>
    <mergeCell ref="Z7:AB7"/>
    <mergeCell ref="AD7:AF7"/>
    <mergeCell ref="AH7:AJ7"/>
    <mergeCell ref="AL7:AN7"/>
    <mergeCell ref="AP7:AR7"/>
    <mergeCell ref="A2:M2"/>
    <mergeCell ref="A3:M3"/>
    <mergeCell ref="C7:H7"/>
    <mergeCell ref="I7:M7"/>
    <mergeCell ref="N7:P7"/>
    <mergeCell ref="R7:T7"/>
  </mergeCells>
  <pageMargins left="0.7" right="0.7" top="0.75" bottom="0.75" header="0.3" footer="0.3"/>
  <pageSetup paperSize="8" scale="66" orientation="portrait" r:id="rId1"/>
  <headerFooter alignWithMargins="0"/>
  <rowBreaks count="1" manualBreakCount="1">
    <brk id="141" max="5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B1F1-6349-49B9-A39B-CEB49E9A256D}">
  <dimension ref="C1:J46"/>
  <sheetViews>
    <sheetView view="pageBreakPreview" zoomScale="60" zoomScaleNormal="100" workbookViewId="0">
      <selection activeCell="K7" sqref="K7"/>
    </sheetView>
  </sheetViews>
  <sheetFormatPr defaultRowHeight="14.4" x14ac:dyDescent="0.3"/>
  <cols>
    <col min="1" max="2" width="9.109375" style="738"/>
    <col min="3" max="3" width="9.6640625" style="738" hidden="1" customWidth="1"/>
    <col min="4" max="4" width="5.33203125" style="738" customWidth="1"/>
    <col min="5" max="5" width="48.33203125" style="738" bestFit="1" customWidth="1"/>
    <col min="6" max="6" width="14.109375" style="738" bestFit="1" customWidth="1"/>
    <col min="7" max="7" width="14.6640625" style="738" bestFit="1" customWidth="1"/>
    <col min="8" max="258" width="9.109375" style="738"/>
    <col min="259" max="259" width="0" style="738" hidden="1" customWidth="1"/>
    <col min="260" max="260" width="5.33203125" style="738" customWidth="1"/>
    <col min="261" max="261" width="48.33203125" style="738" bestFit="1" customWidth="1"/>
    <col min="262" max="262" width="14.109375" style="738" bestFit="1" customWidth="1"/>
    <col min="263" max="263" width="14.6640625" style="738" bestFit="1" customWidth="1"/>
    <col min="264" max="514" width="9.109375" style="738"/>
    <col min="515" max="515" width="0" style="738" hidden="1" customWidth="1"/>
    <col min="516" max="516" width="5.33203125" style="738" customWidth="1"/>
    <col min="517" max="517" width="48.33203125" style="738" bestFit="1" customWidth="1"/>
    <col min="518" max="518" width="14.109375" style="738" bestFit="1" customWidth="1"/>
    <col min="519" max="519" width="14.6640625" style="738" bestFit="1" customWidth="1"/>
    <col min="520" max="770" width="9.109375" style="738"/>
    <col min="771" max="771" width="0" style="738" hidden="1" customWidth="1"/>
    <col min="772" max="772" width="5.33203125" style="738" customWidth="1"/>
    <col min="773" max="773" width="48.33203125" style="738" bestFit="1" customWidth="1"/>
    <col min="774" max="774" width="14.109375" style="738" bestFit="1" customWidth="1"/>
    <col min="775" max="775" width="14.6640625" style="738" bestFit="1" customWidth="1"/>
    <col min="776" max="1026" width="9.109375" style="738"/>
    <col min="1027" max="1027" width="0" style="738" hidden="1" customWidth="1"/>
    <col min="1028" max="1028" width="5.33203125" style="738" customWidth="1"/>
    <col min="1029" max="1029" width="48.33203125" style="738" bestFit="1" customWidth="1"/>
    <col min="1030" max="1030" width="14.109375" style="738" bestFit="1" customWidth="1"/>
    <col min="1031" max="1031" width="14.6640625" style="738" bestFit="1" customWidth="1"/>
    <col min="1032" max="1282" width="9.109375" style="738"/>
    <col min="1283" max="1283" width="0" style="738" hidden="1" customWidth="1"/>
    <col min="1284" max="1284" width="5.33203125" style="738" customWidth="1"/>
    <col min="1285" max="1285" width="48.33203125" style="738" bestFit="1" customWidth="1"/>
    <col min="1286" max="1286" width="14.109375" style="738" bestFit="1" customWidth="1"/>
    <col min="1287" max="1287" width="14.6640625" style="738" bestFit="1" customWidth="1"/>
    <col min="1288" max="1538" width="9.109375" style="738"/>
    <col min="1539" max="1539" width="0" style="738" hidden="1" customWidth="1"/>
    <col min="1540" max="1540" width="5.33203125" style="738" customWidth="1"/>
    <col min="1541" max="1541" width="48.33203125" style="738" bestFit="1" customWidth="1"/>
    <col min="1542" max="1542" width="14.109375" style="738" bestFit="1" customWidth="1"/>
    <col min="1543" max="1543" width="14.6640625" style="738" bestFit="1" customWidth="1"/>
    <col min="1544" max="1794" width="9.109375" style="738"/>
    <col min="1795" max="1795" width="0" style="738" hidden="1" customWidth="1"/>
    <col min="1796" max="1796" width="5.33203125" style="738" customWidth="1"/>
    <col min="1797" max="1797" width="48.33203125" style="738" bestFit="1" customWidth="1"/>
    <col min="1798" max="1798" width="14.109375" style="738" bestFit="1" customWidth="1"/>
    <col min="1799" max="1799" width="14.6640625" style="738" bestFit="1" customWidth="1"/>
    <col min="1800" max="2050" width="9.109375" style="738"/>
    <col min="2051" max="2051" width="0" style="738" hidden="1" customWidth="1"/>
    <col min="2052" max="2052" width="5.33203125" style="738" customWidth="1"/>
    <col min="2053" max="2053" width="48.33203125" style="738" bestFit="1" customWidth="1"/>
    <col min="2054" max="2054" width="14.109375" style="738" bestFit="1" customWidth="1"/>
    <col min="2055" max="2055" width="14.6640625" style="738" bestFit="1" customWidth="1"/>
    <col min="2056" max="2306" width="9.109375" style="738"/>
    <col min="2307" max="2307" width="0" style="738" hidden="1" customWidth="1"/>
    <col min="2308" max="2308" width="5.33203125" style="738" customWidth="1"/>
    <col min="2309" max="2309" width="48.33203125" style="738" bestFit="1" customWidth="1"/>
    <col min="2310" max="2310" width="14.109375" style="738" bestFit="1" customWidth="1"/>
    <col min="2311" max="2311" width="14.6640625" style="738" bestFit="1" customWidth="1"/>
    <col min="2312" max="2562" width="9.109375" style="738"/>
    <col min="2563" max="2563" width="0" style="738" hidden="1" customWidth="1"/>
    <col min="2564" max="2564" width="5.33203125" style="738" customWidth="1"/>
    <col min="2565" max="2565" width="48.33203125" style="738" bestFit="1" customWidth="1"/>
    <col min="2566" max="2566" width="14.109375" style="738" bestFit="1" customWidth="1"/>
    <col min="2567" max="2567" width="14.6640625" style="738" bestFit="1" customWidth="1"/>
    <col min="2568" max="2818" width="9.109375" style="738"/>
    <col min="2819" max="2819" width="0" style="738" hidden="1" customWidth="1"/>
    <col min="2820" max="2820" width="5.33203125" style="738" customWidth="1"/>
    <col min="2821" max="2821" width="48.33203125" style="738" bestFit="1" customWidth="1"/>
    <col min="2822" max="2822" width="14.109375" style="738" bestFit="1" customWidth="1"/>
    <col min="2823" max="2823" width="14.6640625" style="738" bestFit="1" customWidth="1"/>
    <col min="2824" max="3074" width="9.109375" style="738"/>
    <col min="3075" max="3075" width="0" style="738" hidden="1" customWidth="1"/>
    <col min="3076" max="3076" width="5.33203125" style="738" customWidth="1"/>
    <col min="3077" max="3077" width="48.33203125" style="738" bestFit="1" customWidth="1"/>
    <col min="3078" max="3078" width="14.109375" style="738" bestFit="1" customWidth="1"/>
    <col min="3079" max="3079" width="14.6640625" style="738" bestFit="1" customWidth="1"/>
    <col min="3080" max="3330" width="9.109375" style="738"/>
    <col min="3331" max="3331" width="0" style="738" hidden="1" customWidth="1"/>
    <col min="3332" max="3332" width="5.33203125" style="738" customWidth="1"/>
    <col min="3333" max="3333" width="48.33203125" style="738" bestFit="1" customWidth="1"/>
    <col min="3334" max="3334" width="14.109375" style="738" bestFit="1" customWidth="1"/>
    <col min="3335" max="3335" width="14.6640625" style="738" bestFit="1" customWidth="1"/>
    <col min="3336" max="3586" width="9.109375" style="738"/>
    <col min="3587" max="3587" width="0" style="738" hidden="1" customWidth="1"/>
    <col min="3588" max="3588" width="5.33203125" style="738" customWidth="1"/>
    <col min="3589" max="3589" width="48.33203125" style="738" bestFit="1" customWidth="1"/>
    <col min="3590" max="3590" width="14.109375" style="738" bestFit="1" customWidth="1"/>
    <col min="3591" max="3591" width="14.6640625" style="738" bestFit="1" customWidth="1"/>
    <col min="3592" max="3842" width="9.109375" style="738"/>
    <col min="3843" max="3843" width="0" style="738" hidden="1" customWidth="1"/>
    <col min="3844" max="3844" width="5.33203125" style="738" customWidth="1"/>
    <col min="3845" max="3845" width="48.33203125" style="738" bestFit="1" customWidth="1"/>
    <col min="3846" max="3846" width="14.109375" style="738" bestFit="1" customWidth="1"/>
    <col min="3847" max="3847" width="14.6640625" style="738" bestFit="1" customWidth="1"/>
    <col min="3848" max="4098" width="9.109375" style="738"/>
    <col min="4099" max="4099" width="0" style="738" hidden="1" customWidth="1"/>
    <col min="4100" max="4100" width="5.33203125" style="738" customWidth="1"/>
    <col min="4101" max="4101" width="48.33203125" style="738" bestFit="1" customWidth="1"/>
    <col min="4102" max="4102" width="14.109375" style="738" bestFit="1" customWidth="1"/>
    <col min="4103" max="4103" width="14.6640625" style="738" bestFit="1" customWidth="1"/>
    <col min="4104" max="4354" width="9.109375" style="738"/>
    <col min="4355" max="4355" width="0" style="738" hidden="1" customWidth="1"/>
    <col min="4356" max="4356" width="5.33203125" style="738" customWidth="1"/>
    <col min="4357" max="4357" width="48.33203125" style="738" bestFit="1" customWidth="1"/>
    <col min="4358" max="4358" width="14.109375" style="738" bestFit="1" customWidth="1"/>
    <col min="4359" max="4359" width="14.6640625" style="738" bestFit="1" customWidth="1"/>
    <col min="4360" max="4610" width="9.109375" style="738"/>
    <col min="4611" max="4611" width="0" style="738" hidden="1" customWidth="1"/>
    <col min="4612" max="4612" width="5.33203125" style="738" customWidth="1"/>
    <col min="4613" max="4613" width="48.33203125" style="738" bestFit="1" customWidth="1"/>
    <col min="4614" max="4614" width="14.109375" style="738" bestFit="1" customWidth="1"/>
    <col min="4615" max="4615" width="14.6640625" style="738" bestFit="1" customWidth="1"/>
    <col min="4616" max="4866" width="9.109375" style="738"/>
    <col min="4867" max="4867" width="0" style="738" hidden="1" customWidth="1"/>
    <col min="4868" max="4868" width="5.33203125" style="738" customWidth="1"/>
    <col min="4869" max="4869" width="48.33203125" style="738" bestFit="1" customWidth="1"/>
    <col min="4870" max="4870" width="14.109375" style="738" bestFit="1" customWidth="1"/>
    <col min="4871" max="4871" width="14.6640625" style="738" bestFit="1" customWidth="1"/>
    <col min="4872" max="5122" width="9.109375" style="738"/>
    <col min="5123" max="5123" width="0" style="738" hidden="1" customWidth="1"/>
    <col min="5124" max="5124" width="5.33203125" style="738" customWidth="1"/>
    <col min="5125" max="5125" width="48.33203125" style="738" bestFit="1" customWidth="1"/>
    <col min="5126" max="5126" width="14.109375" style="738" bestFit="1" customWidth="1"/>
    <col min="5127" max="5127" width="14.6640625" style="738" bestFit="1" customWidth="1"/>
    <col min="5128" max="5378" width="9.109375" style="738"/>
    <col min="5379" max="5379" width="0" style="738" hidden="1" customWidth="1"/>
    <col min="5380" max="5380" width="5.33203125" style="738" customWidth="1"/>
    <col min="5381" max="5381" width="48.33203125" style="738" bestFit="1" customWidth="1"/>
    <col min="5382" max="5382" width="14.109375" style="738" bestFit="1" customWidth="1"/>
    <col min="5383" max="5383" width="14.6640625" style="738" bestFit="1" customWidth="1"/>
    <col min="5384" max="5634" width="9.109375" style="738"/>
    <col min="5635" max="5635" width="0" style="738" hidden="1" customWidth="1"/>
    <col min="5636" max="5636" width="5.33203125" style="738" customWidth="1"/>
    <col min="5637" max="5637" width="48.33203125" style="738" bestFit="1" customWidth="1"/>
    <col min="5638" max="5638" width="14.109375" style="738" bestFit="1" customWidth="1"/>
    <col min="5639" max="5639" width="14.6640625" style="738" bestFit="1" customWidth="1"/>
    <col min="5640" max="5890" width="9.109375" style="738"/>
    <col min="5891" max="5891" width="0" style="738" hidden="1" customWidth="1"/>
    <col min="5892" max="5892" width="5.33203125" style="738" customWidth="1"/>
    <col min="5893" max="5893" width="48.33203125" style="738" bestFit="1" customWidth="1"/>
    <col min="5894" max="5894" width="14.109375" style="738" bestFit="1" customWidth="1"/>
    <col min="5895" max="5895" width="14.6640625" style="738" bestFit="1" customWidth="1"/>
    <col min="5896" max="6146" width="9.109375" style="738"/>
    <col min="6147" max="6147" width="0" style="738" hidden="1" customWidth="1"/>
    <col min="6148" max="6148" width="5.33203125" style="738" customWidth="1"/>
    <col min="6149" max="6149" width="48.33203125" style="738" bestFit="1" customWidth="1"/>
    <col min="6150" max="6150" width="14.109375" style="738" bestFit="1" customWidth="1"/>
    <col min="6151" max="6151" width="14.6640625" style="738" bestFit="1" customWidth="1"/>
    <col min="6152" max="6402" width="9.109375" style="738"/>
    <col min="6403" max="6403" width="0" style="738" hidden="1" customWidth="1"/>
    <col min="6404" max="6404" width="5.33203125" style="738" customWidth="1"/>
    <col min="6405" max="6405" width="48.33203125" style="738" bestFit="1" customWidth="1"/>
    <col min="6406" max="6406" width="14.109375" style="738" bestFit="1" customWidth="1"/>
    <col min="6407" max="6407" width="14.6640625" style="738" bestFit="1" customWidth="1"/>
    <col min="6408" max="6658" width="9.109375" style="738"/>
    <col min="6659" max="6659" width="0" style="738" hidden="1" customWidth="1"/>
    <col min="6660" max="6660" width="5.33203125" style="738" customWidth="1"/>
    <col min="6661" max="6661" width="48.33203125" style="738" bestFit="1" customWidth="1"/>
    <col min="6662" max="6662" width="14.109375" style="738" bestFit="1" customWidth="1"/>
    <col min="6663" max="6663" width="14.6640625" style="738" bestFit="1" customWidth="1"/>
    <col min="6664" max="6914" width="9.109375" style="738"/>
    <col min="6915" max="6915" width="0" style="738" hidden="1" customWidth="1"/>
    <col min="6916" max="6916" width="5.33203125" style="738" customWidth="1"/>
    <col min="6917" max="6917" width="48.33203125" style="738" bestFit="1" customWidth="1"/>
    <col min="6918" max="6918" width="14.109375" style="738" bestFit="1" customWidth="1"/>
    <col min="6919" max="6919" width="14.6640625" style="738" bestFit="1" customWidth="1"/>
    <col min="6920" max="7170" width="9.109375" style="738"/>
    <col min="7171" max="7171" width="0" style="738" hidden="1" customWidth="1"/>
    <col min="7172" max="7172" width="5.33203125" style="738" customWidth="1"/>
    <col min="7173" max="7173" width="48.33203125" style="738" bestFit="1" customWidth="1"/>
    <col min="7174" max="7174" width="14.109375" style="738" bestFit="1" customWidth="1"/>
    <col min="7175" max="7175" width="14.6640625" style="738" bestFit="1" customWidth="1"/>
    <col min="7176" max="7426" width="9.109375" style="738"/>
    <col min="7427" max="7427" width="0" style="738" hidden="1" customWidth="1"/>
    <col min="7428" max="7428" width="5.33203125" style="738" customWidth="1"/>
    <col min="7429" max="7429" width="48.33203125" style="738" bestFit="1" customWidth="1"/>
    <col min="7430" max="7430" width="14.109375" style="738" bestFit="1" customWidth="1"/>
    <col min="7431" max="7431" width="14.6640625" style="738" bestFit="1" customWidth="1"/>
    <col min="7432" max="7682" width="9.109375" style="738"/>
    <col min="7683" max="7683" width="0" style="738" hidden="1" customWidth="1"/>
    <col min="7684" max="7684" width="5.33203125" style="738" customWidth="1"/>
    <col min="7685" max="7685" width="48.33203125" style="738" bestFit="1" customWidth="1"/>
    <col min="7686" max="7686" width="14.109375" style="738" bestFit="1" customWidth="1"/>
    <col min="7687" max="7687" width="14.6640625" style="738" bestFit="1" customWidth="1"/>
    <col min="7688" max="7938" width="9.109375" style="738"/>
    <col min="7939" max="7939" width="0" style="738" hidden="1" customWidth="1"/>
    <col min="7940" max="7940" width="5.33203125" style="738" customWidth="1"/>
    <col min="7941" max="7941" width="48.33203125" style="738" bestFit="1" customWidth="1"/>
    <col min="7942" max="7942" width="14.109375" style="738" bestFit="1" customWidth="1"/>
    <col min="7943" max="7943" width="14.6640625" style="738" bestFit="1" customWidth="1"/>
    <col min="7944" max="8194" width="9.109375" style="738"/>
    <col min="8195" max="8195" width="0" style="738" hidden="1" customWidth="1"/>
    <col min="8196" max="8196" width="5.33203125" style="738" customWidth="1"/>
    <col min="8197" max="8197" width="48.33203125" style="738" bestFit="1" customWidth="1"/>
    <col min="8198" max="8198" width="14.109375" style="738" bestFit="1" customWidth="1"/>
    <col min="8199" max="8199" width="14.6640625" style="738" bestFit="1" customWidth="1"/>
    <col min="8200" max="8450" width="9.109375" style="738"/>
    <col min="8451" max="8451" width="0" style="738" hidden="1" customWidth="1"/>
    <col min="8452" max="8452" width="5.33203125" style="738" customWidth="1"/>
    <col min="8453" max="8453" width="48.33203125" style="738" bestFit="1" customWidth="1"/>
    <col min="8454" max="8454" width="14.109375" style="738" bestFit="1" customWidth="1"/>
    <col min="8455" max="8455" width="14.6640625" style="738" bestFit="1" customWidth="1"/>
    <col min="8456" max="8706" width="9.109375" style="738"/>
    <col min="8707" max="8707" width="0" style="738" hidden="1" customWidth="1"/>
    <col min="8708" max="8708" width="5.33203125" style="738" customWidth="1"/>
    <col min="8709" max="8709" width="48.33203125" style="738" bestFit="1" customWidth="1"/>
    <col min="8710" max="8710" width="14.109375" style="738" bestFit="1" customWidth="1"/>
    <col min="8711" max="8711" width="14.6640625" style="738" bestFit="1" customWidth="1"/>
    <col min="8712" max="8962" width="9.109375" style="738"/>
    <col min="8963" max="8963" width="0" style="738" hidden="1" customWidth="1"/>
    <col min="8964" max="8964" width="5.33203125" style="738" customWidth="1"/>
    <col min="8965" max="8965" width="48.33203125" style="738" bestFit="1" customWidth="1"/>
    <col min="8966" max="8966" width="14.109375" style="738" bestFit="1" customWidth="1"/>
    <col min="8967" max="8967" width="14.6640625" style="738" bestFit="1" customWidth="1"/>
    <col min="8968" max="9218" width="9.109375" style="738"/>
    <col min="9219" max="9219" width="0" style="738" hidden="1" customWidth="1"/>
    <col min="9220" max="9220" width="5.33203125" style="738" customWidth="1"/>
    <col min="9221" max="9221" width="48.33203125" style="738" bestFit="1" customWidth="1"/>
    <col min="9222" max="9222" width="14.109375" style="738" bestFit="1" customWidth="1"/>
    <col min="9223" max="9223" width="14.6640625" style="738" bestFit="1" customWidth="1"/>
    <col min="9224" max="9474" width="9.109375" style="738"/>
    <col min="9475" max="9475" width="0" style="738" hidden="1" customWidth="1"/>
    <col min="9476" max="9476" width="5.33203125" style="738" customWidth="1"/>
    <col min="9477" max="9477" width="48.33203125" style="738" bestFit="1" customWidth="1"/>
    <col min="9478" max="9478" width="14.109375" style="738" bestFit="1" customWidth="1"/>
    <col min="9479" max="9479" width="14.6640625" style="738" bestFit="1" customWidth="1"/>
    <col min="9480" max="9730" width="9.109375" style="738"/>
    <col min="9731" max="9731" width="0" style="738" hidden="1" customWidth="1"/>
    <col min="9732" max="9732" width="5.33203125" style="738" customWidth="1"/>
    <col min="9733" max="9733" width="48.33203125" style="738" bestFit="1" customWidth="1"/>
    <col min="9734" max="9734" width="14.109375" style="738" bestFit="1" customWidth="1"/>
    <col min="9735" max="9735" width="14.6640625" style="738" bestFit="1" customWidth="1"/>
    <col min="9736" max="9986" width="9.109375" style="738"/>
    <col min="9987" max="9987" width="0" style="738" hidden="1" customWidth="1"/>
    <col min="9988" max="9988" width="5.33203125" style="738" customWidth="1"/>
    <col min="9989" max="9989" width="48.33203125" style="738" bestFit="1" customWidth="1"/>
    <col min="9990" max="9990" width="14.109375" style="738" bestFit="1" customWidth="1"/>
    <col min="9991" max="9991" width="14.6640625" style="738" bestFit="1" customWidth="1"/>
    <col min="9992" max="10242" width="9.109375" style="738"/>
    <col min="10243" max="10243" width="0" style="738" hidden="1" customWidth="1"/>
    <col min="10244" max="10244" width="5.33203125" style="738" customWidth="1"/>
    <col min="10245" max="10245" width="48.33203125" style="738" bestFit="1" customWidth="1"/>
    <col min="10246" max="10246" width="14.109375" style="738" bestFit="1" customWidth="1"/>
    <col min="10247" max="10247" width="14.6640625" style="738" bestFit="1" customWidth="1"/>
    <col min="10248" max="10498" width="9.109375" style="738"/>
    <col min="10499" max="10499" width="0" style="738" hidden="1" customWidth="1"/>
    <col min="10500" max="10500" width="5.33203125" style="738" customWidth="1"/>
    <col min="10501" max="10501" width="48.33203125" style="738" bestFit="1" customWidth="1"/>
    <col min="10502" max="10502" width="14.109375" style="738" bestFit="1" customWidth="1"/>
    <col min="10503" max="10503" width="14.6640625" style="738" bestFit="1" customWidth="1"/>
    <col min="10504" max="10754" width="9.109375" style="738"/>
    <col min="10755" max="10755" width="0" style="738" hidden="1" customWidth="1"/>
    <col min="10756" max="10756" width="5.33203125" style="738" customWidth="1"/>
    <col min="10757" max="10757" width="48.33203125" style="738" bestFit="1" customWidth="1"/>
    <col min="10758" max="10758" width="14.109375" style="738" bestFit="1" customWidth="1"/>
    <col min="10759" max="10759" width="14.6640625" style="738" bestFit="1" customWidth="1"/>
    <col min="10760" max="11010" width="9.109375" style="738"/>
    <col min="11011" max="11011" width="0" style="738" hidden="1" customWidth="1"/>
    <col min="11012" max="11012" width="5.33203125" style="738" customWidth="1"/>
    <col min="11013" max="11013" width="48.33203125" style="738" bestFit="1" customWidth="1"/>
    <col min="11014" max="11014" width="14.109375" style="738" bestFit="1" customWidth="1"/>
    <col min="11015" max="11015" width="14.6640625" style="738" bestFit="1" customWidth="1"/>
    <col min="11016" max="11266" width="9.109375" style="738"/>
    <col min="11267" max="11267" width="0" style="738" hidden="1" customWidth="1"/>
    <col min="11268" max="11268" width="5.33203125" style="738" customWidth="1"/>
    <col min="11269" max="11269" width="48.33203125" style="738" bestFit="1" customWidth="1"/>
    <col min="11270" max="11270" width="14.109375" style="738" bestFit="1" customWidth="1"/>
    <col min="11271" max="11271" width="14.6640625" style="738" bestFit="1" customWidth="1"/>
    <col min="11272" max="11522" width="9.109375" style="738"/>
    <col min="11523" max="11523" width="0" style="738" hidden="1" customWidth="1"/>
    <col min="11524" max="11524" width="5.33203125" style="738" customWidth="1"/>
    <col min="11525" max="11525" width="48.33203125" style="738" bestFit="1" customWidth="1"/>
    <col min="11526" max="11526" width="14.109375" style="738" bestFit="1" customWidth="1"/>
    <col min="11527" max="11527" width="14.6640625" style="738" bestFit="1" customWidth="1"/>
    <col min="11528" max="11778" width="9.109375" style="738"/>
    <col min="11779" max="11779" width="0" style="738" hidden="1" customWidth="1"/>
    <col min="11780" max="11780" width="5.33203125" style="738" customWidth="1"/>
    <col min="11781" max="11781" width="48.33203125" style="738" bestFit="1" customWidth="1"/>
    <col min="11782" max="11782" width="14.109375" style="738" bestFit="1" customWidth="1"/>
    <col min="11783" max="11783" width="14.6640625" style="738" bestFit="1" customWidth="1"/>
    <col min="11784" max="12034" width="9.109375" style="738"/>
    <col min="12035" max="12035" width="0" style="738" hidden="1" customWidth="1"/>
    <col min="12036" max="12036" width="5.33203125" style="738" customWidth="1"/>
    <col min="12037" max="12037" width="48.33203125" style="738" bestFit="1" customWidth="1"/>
    <col min="12038" max="12038" width="14.109375" style="738" bestFit="1" customWidth="1"/>
    <col min="12039" max="12039" width="14.6640625" style="738" bestFit="1" customWidth="1"/>
    <col min="12040" max="12290" width="9.109375" style="738"/>
    <col min="12291" max="12291" width="0" style="738" hidden="1" customWidth="1"/>
    <col min="12292" max="12292" width="5.33203125" style="738" customWidth="1"/>
    <col min="12293" max="12293" width="48.33203125" style="738" bestFit="1" customWidth="1"/>
    <col min="12294" max="12294" width="14.109375" style="738" bestFit="1" customWidth="1"/>
    <col min="12295" max="12295" width="14.6640625" style="738" bestFit="1" customWidth="1"/>
    <col min="12296" max="12546" width="9.109375" style="738"/>
    <col min="12547" max="12547" width="0" style="738" hidden="1" customWidth="1"/>
    <col min="12548" max="12548" width="5.33203125" style="738" customWidth="1"/>
    <col min="12549" max="12549" width="48.33203125" style="738" bestFit="1" customWidth="1"/>
    <col min="12550" max="12550" width="14.109375" style="738" bestFit="1" customWidth="1"/>
    <col min="12551" max="12551" width="14.6640625" style="738" bestFit="1" customWidth="1"/>
    <col min="12552" max="12802" width="9.109375" style="738"/>
    <col min="12803" max="12803" width="0" style="738" hidden="1" customWidth="1"/>
    <col min="12804" max="12804" width="5.33203125" style="738" customWidth="1"/>
    <col min="12805" max="12805" width="48.33203125" style="738" bestFit="1" customWidth="1"/>
    <col min="12806" max="12806" width="14.109375" style="738" bestFit="1" customWidth="1"/>
    <col min="12807" max="12807" width="14.6640625" style="738" bestFit="1" customWidth="1"/>
    <col min="12808" max="13058" width="9.109375" style="738"/>
    <col min="13059" max="13059" width="0" style="738" hidden="1" customWidth="1"/>
    <col min="13060" max="13060" width="5.33203125" style="738" customWidth="1"/>
    <col min="13061" max="13061" width="48.33203125" style="738" bestFit="1" customWidth="1"/>
    <col min="13062" max="13062" width="14.109375" style="738" bestFit="1" customWidth="1"/>
    <col min="13063" max="13063" width="14.6640625" style="738" bestFit="1" customWidth="1"/>
    <col min="13064" max="13314" width="9.109375" style="738"/>
    <col min="13315" max="13315" width="0" style="738" hidden="1" customWidth="1"/>
    <col min="13316" max="13316" width="5.33203125" style="738" customWidth="1"/>
    <col min="13317" max="13317" width="48.33203125" style="738" bestFit="1" customWidth="1"/>
    <col min="13318" max="13318" width="14.109375" style="738" bestFit="1" customWidth="1"/>
    <col min="13319" max="13319" width="14.6640625" style="738" bestFit="1" customWidth="1"/>
    <col min="13320" max="13570" width="9.109375" style="738"/>
    <col min="13571" max="13571" width="0" style="738" hidden="1" customWidth="1"/>
    <col min="13572" max="13572" width="5.33203125" style="738" customWidth="1"/>
    <col min="13573" max="13573" width="48.33203125" style="738" bestFit="1" customWidth="1"/>
    <col min="13574" max="13574" width="14.109375" style="738" bestFit="1" customWidth="1"/>
    <col min="13575" max="13575" width="14.6640625" style="738" bestFit="1" customWidth="1"/>
    <col min="13576" max="13826" width="9.109375" style="738"/>
    <col min="13827" max="13827" width="0" style="738" hidden="1" customWidth="1"/>
    <col min="13828" max="13828" width="5.33203125" style="738" customWidth="1"/>
    <col min="13829" max="13829" width="48.33203125" style="738" bestFit="1" customWidth="1"/>
    <col min="13830" max="13830" width="14.109375" style="738" bestFit="1" customWidth="1"/>
    <col min="13831" max="13831" width="14.6640625" style="738" bestFit="1" customWidth="1"/>
    <col min="13832" max="14082" width="9.109375" style="738"/>
    <col min="14083" max="14083" width="0" style="738" hidden="1" customWidth="1"/>
    <col min="14084" max="14084" width="5.33203125" style="738" customWidth="1"/>
    <col min="14085" max="14085" width="48.33203125" style="738" bestFit="1" customWidth="1"/>
    <col min="14086" max="14086" width="14.109375" style="738" bestFit="1" customWidth="1"/>
    <col min="14087" max="14087" width="14.6640625" style="738" bestFit="1" customWidth="1"/>
    <col min="14088" max="14338" width="9.109375" style="738"/>
    <col min="14339" max="14339" width="0" style="738" hidden="1" customWidth="1"/>
    <col min="14340" max="14340" width="5.33203125" style="738" customWidth="1"/>
    <col min="14341" max="14341" width="48.33203125" style="738" bestFit="1" customWidth="1"/>
    <col min="14342" max="14342" width="14.109375" style="738" bestFit="1" customWidth="1"/>
    <col min="14343" max="14343" width="14.6640625" style="738" bestFit="1" customWidth="1"/>
    <col min="14344" max="14594" width="9.109375" style="738"/>
    <col min="14595" max="14595" width="0" style="738" hidden="1" customWidth="1"/>
    <col min="14596" max="14596" width="5.33203125" style="738" customWidth="1"/>
    <col min="14597" max="14597" width="48.33203125" style="738" bestFit="1" customWidth="1"/>
    <col min="14598" max="14598" width="14.109375" style="738" bestFit="1" customWidth="1"/>
    <col min="14599" max="14599" width="14.6640625" style="738" bestFit="1" customWidth="1"/>
    <col min="14600" max="14850" width="9.109375" style="738"/>
    <col min="14851" max="14851" width="0" style="738" hidden="1" customWidth="1"/>
    <col min="14852" max="14852" width="5.33203125" style="738" customWidth="1"/>
    <col min="14853" max="14853" width="48.33203125" style="738" bestFit="1" customWidth="1"/>
    <col min="14854" max="14854" width="14.109375" style="738" bestFit="1" customWidth="1"/>
    <col min="14855" max="14855" width="14.6640625" style="738" bestFit="1" customWidth="1"/>
    <col min="14856" max="15106" width="9.109375" style="738"/>
    <col min="15107" max="15107" width="0" style="738" hidden="1" customWidth="1"/>
    <col min="15108" max="15108" width="5.33203125" style="738" customWidth="1"/>
    <col min="15109" max="15109" width="48.33203125" style="738" bestFit="1" customWidth="1"/>
    <col min="15110" max="15110" width="14.109375" style="738" bestFit="1" customWidth="1"/>
    <col min="15111" max="15111" width="14.6640625" style="738" bestFit="1" customWidth="1"/>
    <col min="15112" max="15362" width="9.109375" style="738"/>
    <col min="15363" max="15363" width="0" style="738" hidden="1" customWidth="1"/>
    <col min="15364" max="15364" width="5.33203125" style="738" customWidth="1"/>
    <col min="15365" max="15365" width="48.33203125" style="738" bestFit="1" customWidth="1"/>
    <col min="15366" max="15366" width="14.109375" style="738" bestFit="1" customWidth="1"/>
    <col min="15367" max="15367" width="14.6640625" style="738" bestFit="1" customWidth="1"/>
    <col min="15368" max="15618" width="9.109375" style="738"/>
    <col min="15619" max="15619" width="0" style="738" hidden="1" customWidth="1"/>
    <col min="15620" max="15620" width="5.33203125" style="738" customWidth="1"/>
    <col min="15621" max="15621" width="48.33203125" style="738" bestFit="1" customWidth="1"/>
    <col min="15622" max="15622" width="14.109375" style="738" bestFit="1" customWidth="1"/>
    <col min="15623" max="15623" width="14.6640625" style="738" bestFit="1" customWidth="1"/>
    <col min="15624" max="15874" width="9.109375" style="738"/>
    <col min="15875" max="15875" width="0" style="738" hidden="1" customWidth="1"/>
    <col min="15876" max="15876" width="5.33203125" style="738" customWidth="1"/>
    <col min="15877" max="15877" width="48.33203125" style="738" bestFit="1" customWidth="1"/>
    <col min="15878" max="15878" width="14.109375" style="738" bestFit="1" customWidth="1"/>
    <col min="15879" max="15879" width="14.6640625" style="738" bestFit="1" customWidth="1"/>
    <col min="15880" max="16130" width="9.109375" style="738"/>
    <col min="16131" max="16131" width="0" style="738" hidden="1" customWidth="1"/>
    <col min="16132" max="16132" width="5.33203125" style="738" customWidth="1"/>
    <col min="16133" max="16133" width="48.33203125" style="738" bestFit="1" customWidth="1"/>
    <col min="16134" max="16134" width="14.109375" style="738" bestFit="1" customWidth="1"/>
    <col min="16135" max="16135" width="14.6640625" style="738" bestFit="1" customWidth="1"/>
    <col min="16136" max="16384" width="9.109375" style="738"/>
  </cols>
  <sheetData>
    <row r="1" spans="4:10" x14ac:dyDescent="0.3">
      <c r="E1" s="738" t="s">
        <v>784</v>
      </c>
      <c r="F1" s="779" t="s">
        <v>783</v>
      </c>
      <c r="G1" s="779"/>
      <c r="H1" s="779"/>
      <c r="I1" s="779"/>
      <c r="J1" s="779"/>
    </row>
    <row r="5" spans="4:10" ht="15.6" x14ac:dyDescent="0.3">
      <c r="D5" s="804" t="s">
        <v>687</v>
      </c>
      <c r="E5" s="804"/>
      <c r="F5" s="804"/>
      <c r="G5" s="743"/>
      <c r="H5" s="743"/>
      <c r="I5" s="743"/>
    </row>
    <row r="6" spans="4:10" ht="15.6" x14ac:dyDescent="0.3">
      <c r="D6" s="812" t="s">
        <v>726</v>
      </c>
      <c r="E6" s="804"/>
      <c r="F6" s="804"/>
      <c r="G6" s="743"/>
      <c r="H6" s="743"/>
      <c r="I6" s="743"/>
    </row>
    <row r="7" spans="4:10" ht="15.6" x14ac:dyDescent="0.3">
      <c r="D7" s="812" t="s">
        <v>764</v>
      </c>
      <c r="E7" s="812"/>
      <c r="F7" s="812"/>
      <c r="G7" s="743"/>
      <c r="H7" s="743"/>
      <c r="I7" s="743"/>
    </row>
    <row r="8" spans="4:10" ht="15.6" x14ac:dyDescent="0.3">
      <c r="D8" s="744"/>
      <c r="E8" s="744"/>
      <c r="F8" s="744"/>
      <c r="G8" s="743"/>
      <c r="H8" s="743"/>
      <c r="I8" s="743"/>
    </row>
    <row r="9" spans="4:10" ht="15.6" x14ac:dyDescent="0.3">
      <c r="D9" s="743"/>
      <c r="E9" s="743"/>
      <c r="F9" s="743"/>
      <c r="G9" s="743"/>
      <c r="H9" s="743"/>
      <c r="I9" s="743"/>
    </row>
    <row r="10" spans="4:10" ht="15" thickBot="1" x14ac:dyDescent="0.35"/>
    <row r="11" spans="4:10" ht="15" thickBot="1" x14ac:dyDescent="0.35">
      <c r="D11" s="813" t="s">
        <v>765</v>
      </c>
      <c r="E11" s="814"/>
      <c r="F11" s="815"/>
      <c r="G11" s="325"/>
    </row>
    <row r="12" spans="4:10" x14ac:dyDescent="0.3">
      <c r="D12" s="745"/>
      <c r="E12" s="746" t="s">
        <v>689</v>
      </c>
      <c r="F12" s="747" t="s">
        <v>690</v>
      </c>
    </row>
    <row r="13" spans="4:10" x14ac:dyDescent="0.3">
      <c r="D13" s="748" t="s">
        <v>704</v>
      </c>
      <c r="E13" s="749" t="s">
        <v>766</v>
      </c>
      <c r="F13" s="750">
        <v>54702658</v>
      </c>
    </row>
    <row r="14" spans="4:10" x14ac:dyDescent="0.3">
      <c r="D14" s="748" t="s">
        <v>706</v>
      </c>
      <c r="E14" s="749" t="s">
        <v>767</v>
      </c>
      <c r="F14" s="750">
        <v>14769718</v>
      </c>
    </row>
    <row r="15" spans="4:10" x14ac:dyDescent="0.3">
      <c r="D15" s="776"/>
      <c r="E15" s="777"/>
      <c r="F15" s="778"/>
    </row>
    <row r="16" spans="4:10" x14ac:dyDescent="0.3">
      <c r="D16" s="776"/>
      <c r="E16" s="777"/>
      <c r="F16" s="778"/>
    </row>
    <row r="17" spans="4:7" x14ac:dyDescent="0.3">
      <c r="D17" s="776"/>
      <c r="E17" s="777"/>
      <c r="F17" s="778"/>
    </row>
    <row r="18" spans="4:7" ht="15" thickBot="1" x14ac:dyDescent="0.35">
      <c r="D18" s="752"/>
      <c r="E18" s="753" t="s">
        <v>198</v>
      </c>
      <c r="F18" s="754">
        <f>SUM(F13:F14)</f>
        <v>69472376</v>
      </c>
    </row>
    <row r="19" spans="4:7" x14ac:dyDescent="0.3">
      <c r="D19" s="755"/>
      <c r="E19" s="755"/>
      <c r="F19" s="755"/>
    </row>
    <row r="20" spans="4:7" x14ac:dyDescent="0.3">
      <c r="D20" s="756"/>
      <c r="E20" s="756"/>
      <c r="F20" s="756"/>
    </row>
    <row r="21" spans="4:7" x14ac:dyDescent="0.3">
      <c r="D21" s="756"/>
      <c r="E21" s="756"/>
      <c r="F21" s="756"/>
    </row>
    <row r="22" spans="4:7" x14ac:dyDescent="0.3">
      <c r="D22" s="756"/>
      <c r="E22" s="756"/>
      <c r="F22" s="756"/>
    </row>
    <row r="23" spans="4:7" x14ac:dyDescent="0.3">
      <c r="D23" s="756"/>
      <c r="E23" s="756"/>
      <c r="F23" s="756"/>
    </row>
    <row r="24" spans="4:7" x14ac:dyDescent="0.3">
      <c r="D24" s="756"/>
      <c r="E24" s="756"/>
      <c r="F24" s="756"/>
    </row>
    <row r="25" spans="4:7" x14ac:dyDescent="0.3">
      <c r="D25" s="756"/>
    </row>
    <row r="26" spans="4:7" x14ac:dyDescent="0.3">
      <c r="D26" s="756"/>
    </row>
    <row r="27" spans="4:7" x14ac:dyDescent="0.3">
      <c r="D27" s="756"/>
      <c r="G27" s="751"/>
    </row>
    <row r="28" spans="4:7" x14ac:dyDescent="0.3">
      <c r="D28" s="756"/>
    </row>
    <row r="29" spans="4:7" x14ac:dyDescent="0.3">
      <c r="D29" s="756"/>
    </row>
    <row r="31" spans="4:7" x14ac:dyDescent="0.3">
      <c r="G31" s="751"/>
    </row>
    <row r="34" spans="3:10" x14ac:dyDescent="0.3">
      <c r="G34" s="751"/>
    </row>
    <row r="41" spans="3:10" x14ac:dyDescent="0.3">
      <c r="C41" s="755"/>
    </row>
    <row r="42" spans="3:10" x14ac:dyDescent="0.3">
      <c r="C42" s="756"/>
      <c r="H42" s="756"/>
      <c r="I42" s="756"/>
      <c r="J42" s="756"/>
    </row>
    <row r="43" spans="3:10" x14ac:dyDescent="0.3">
      <c r="C43" s="756"/>
      <c r="H43" s="756"/>
      <c r="I43" s="756"/>
      <c r="J43" s="756"/>
    </row>
    <row r="44" spans="3:10" x14ac:dyDescent="0.3">
      <c r="C44" s="756"/>
      <c r="H44" s="756"/>
      <c r="I44" s="756"/>
      <c r="J44" s="756"/>
    </row>
    <row r="45" spans="3:10" x14ac:dyDescent="0.3">
      <c r="C45" s="756"/>
      <c r="H45" s="756"/>
      <c r="I45" s="756"/>
      <c r="J45" s="756"/>
    </row>
    <row r="46" spans="3:10" x14ac:dyDescent="0.3">
      <c r="C46" s="756"/>
      <c r="H46" s="756"/>
      <c r="I46" s="756"/>
      <c r="J46" s="756"/>
    </row>
  </sheetData>
  <mergeCells count="4">
    <mergeCell ref="D5:F5"/>
    <mergeCell ref="D6:F6"/>
    <mergeCell ref="D7:F7"/>
    <mergeCell ref="D11:F11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2C26-2207-4802-86E6-3A9F4D1F3F85}">
  <dimension ref="A1:K16"/>
  <sheetViews>
    <sheetView view="pageBreakPreview" zoomScale="60" zoomScaleNormal="100" workbookViewId="0">
      <selection activeCell="J17" sqref="J17"/>
    </sheetView>
  </sheetViews>
  <sheetFormatPr defaultRowHeight="14.4" x14ac:dyDescent="0.3"/>
  <cols>
    <col min="1" max="3" width="9.109375" style="738"/>
    <col min="4" max="4" width="13.5546875" style="738" customWidth="1"/>
    <col min="5" max="5" width="10" style="738" customWidth="1"/>
    <col min="6" max="7" width="9.6640625" style="738" customWidth="1"/>
    <col min="8" max="259" width="9.109375" style="738"/>
    <col min="260" max="260" width="13.5546875" style="738" customWidth="1"/>
    <col min="261" max="261" width="10" style="738" customWidth="1"/>
    <col min="262" max="263" width="9.6640625" style="738" customWidth="1"/>
    <col min="264" max="515" width="9.109375" style="738"/>
    <col min="516" max="516" width="13.5546875" style="738" customWidth="1"/>
    <col min="517" max="517" width="10" style="738" customWidth="1"/>
    <col min="518" max="519" width="9.6640625" style="738" customWidth="1"/>
    <col min="520" max="771" width="9.109375" style="738"/>
    <col min="772" max="772" width="13.5546875" style="738" customWidth="1"/>
    <col min="773" max="773" width="10" style="738" customWidth="1"/>
    <col min="774" max="775" width="9.6640625" style="738" customWidth="1"/>
    <col min="776" max="1027" width="9.109375" style="738"/>
    <col min="1028" max="1028" width="13.5546875" style="738" customWidth="1"/>
    <col min="1029" max="1029" width="10" style="738" customWidth="1"/>
    <col min="1030" max="1031" width="9.6640625" style="738" customWidth="1"/>
    <col min="1032" max="1283" width="9.109375" style="738"/>
    <col min="1284" max="1284" width="13.5546875" style="738" customWidth="1"/>
    <col min="1285" max="1285" width="10" style="738" customWidth="1"/>
    <col min="1286" max="1287" width="9.6640625" style="738" customWidth="1"/>
    <col min="1288" max="1539" width="9.109375" style="738"/>
    <col min="1540" max="1540" width="13.5546875" style="738" customWidth="1"/>
    <col min="1541" max="1541" width="10" style="738" customWidth="1"/>
    <col min="1542" max="1543" width="9.6640625" style="738" customWidth="1"/>
    <col min="1544" max="1795" width="9.109375" style="738"/>
    <col min="1796" max="1796" width="13.5546875" style="738" customWidth="1"/>
    <col min="1797" max="1797" width="10" style="738" customWidth="1"/>
    <col min="1798" max="1799" width="9.6640625" style="738" customWidth="1"/>
    <col min="1800" max="2051" width="9.109375" style="738"/>
    <col min="2052" max="2052" width="13.5546875" style="738" customWidth="1"/>
    <col min="2053" max="2053" width="10" style="738" customWidth="1"/>
    <col min="2054" max="2055" width="9.6640625" style="738" customWidth="1"/>
    <col min="2056" max="2307" width="9.109375" style="738"/>
    <col min="2308" max="2308" width="13.5546875" style="738" customWidth="1"/>
    <col min="2309" max="2309" width="10" style="738" customWidth="1"/>
    <col min="2310" max="2311" width="9.6640625" style="738" customWidth="1"/>
    <col min="2312" max="2563" width="9.109375" style="738"/>
    <col min="2564" max="2564" width="13.5546875" style="738" customWidth="1"/>
    <col min="2565" max="2565" width="10" style="738" customWidth="1"/>
    <col min="2566" max="2567" width="9.6640625" style="738" customWidth="1"/>
    <col min="2568" max="2819" width="9.109375" style="738"/>
    <col min="2820" max="2820" width="13.5546875" style="738" customWidth="1"/>
    <col min="2821" max="2821" width="10" style="738" customWidth="1"/>
    <col min="2822" max="2823" width="9.6640625" style="738" customWidth="1"/>
    <col min="2824" max="3075" width="9.109375" style="738"/>
    <col min="3076" max="3076" width="13.5546875" style="738" customWidth="1"/>
    <col min="3077" max="3077" width="10" style="738" customWidth="1"/>
    <col min="3078" max="3079" width="9.6640625" style="738" customWidth="1"/>
    <col min="3080" max="3331" width="9.109375" style="738"/>
    <col min="3332" max="3332" width="13.5546875" style="738" customWidth="1"/>
    <col min="3333" max="3333" width="10" style="738" customWidth="1"/>
    <col min="3334" max="3335" width="9.6640625" style="738" customWidth="1"/>
    <col min="3336" max="3587" width="9.109375" style="738"/>
    <col min="3588" max="3588" width="13.5546875" style="738" customWidth="1"/>
    <col min="3589" max="3589" width="10" style="738" customWidth="1"/>
    <col min="3590" max="3591" width="9.6640625" style="738" customWidth="1"/>
    <col min="3592" max="3843" width="9.109375" style="738"/>
    <col min="3844" max="3844" width="13.5546875" style="738" customWidth="1"/>
    <col min="3845" max="3845" width="10" style="738" customWidth="1"/>
    <col min="3846" max="3847" width="9.6640625" style="738" customWidth="1"/>
    <col min="3848" max="4099" width="9.109375" style="738"/>
    <col min="4100" max="4100" width="13.5546875" style="738" customWidth="1"/>
    <col min="4101" max="4101" width="10" style="738" customWidth="1"/>
    <col min="4102" max="4103" width="9.6640625" style="738" customWidth="1"/>
    <col min="4104" max="4355" width="9.109375" style="738"/>
    <col min="4356" max="4356" width="13.5546875" style="738" customWidth="1"/>
    <col min="4357" max="4357" width="10" style="738" customWidth="1"/>
    <col min="4358" max="4359" width="9.6640625" style="738" customWidth="1"/>
    <col min="4360" max="4611" width="9.109375" style="738"/>
    <col min="4612" max="4612" width="13.5546875" style="738" customWidth="1"/>
    <col min="4613" max="4613" width="10" style="738" customWidth="1"/>
    <col min="4614" max="4615" width="9.6640625" style="738" customWidth="1"/>
    <col min="4616" max="4867" width="9.109375" style="738"/>
    <col min="4868" max="4868" width="13.5546875" style="738" customWidth="1"/>
    <col min="4869" max="4869" width="10" style="738" customWidth="1"/>
    <col min="4870" max="4871" width="9.6640625" style="738" customWidth="1"/>
    <col min="4872" max="5123" width="9.109375" style="738"/>
    <col min="5124" max="5124" width="13.5546875" style="738" customWidth="1"/>
    <col min="5125" max="5125" width="10" style="738" customWidth="1"/>
    <col min="5126" max="5127" width="9.6640625" style="738" customWidth="1"/>
    <col min="5128" max="5379" width="9.109375" style="738"/>
    <col min="5380" max="5380" width="13.5546875" style="738" customWidth="1"/>
    <col min="5381" max="5381" width="10" style="738" customWidth="1"/>
    <col min="5382" max="5383" width="9.6640625" style="738" customWidth="1"/>
    <col min="5384" max="5635" width="9.109375" style="738"/>
    <col min="5636" max="5636" width="13.5546875" style="738" customWidth="1"/>
    <col min="5637" max="5637" width="10" style="738" customWidth="1"/>
    <col min="5638" max="5639" width="9.6640625" style="738" customWidth="1"/>
    <col min="5640" max="5891" width="9.109375" style="738"/>
    <col min="5892" max="5892" width="13.5546875" style="738" customWidth="1"/>
    <col min="5893" max="5893" width="10" style="738" customWidth="1"/>
    <col min="5894" max="5895" width="9.6640625" style="738" customWidth="1"/>
    <col min="5896" max="6147" width="9.109375" style="738"/>
    <col min="6148" max="6148" width="13.5546875" style="738" customWidth="1"/>
    <col min="6149" max="6149" width="10" style="738" customWidth="1"/>
    <col min="6150" max="6151" width="9.6640625" style="738" customWidth="1"/>
    <col min="6152" max="6403" width="9.109375" style="738"/>
    <col min="6404" max="6404" width="13.5546875" style="738" customWidth="1"/>
    <col min="6405" max="6405" width="10" style="738" customWidth="1"/>
    <col min="6406" max="6407" width="9.6640625" style="738" customWidth="1"/>
    <col min="6408" max="6659" width="9.109375" style="738"/>
    <col min="6660" max="6660" width="13.5546875" style="738" customWidth="1"/>
    <col min="6661" max="6661" width="10" style="738" customWidth="1"/>
    <col min="6662" max="6663" width="9.6640625" style="738" customWidth="1"/>
    <col min="6664" max="6915" width="9.109375" style="738"/>
    <col min="6916" max="6916" width="13.5546875" style="738" customWidth="1"/>
    <col min="6917" max="6917" width="10" style="738" customWidth="1"/>
    <col min="6918" max="6919" width="9.6640625" style="738" customWidth="1"/>
    <col min="6920" max="7171" width="9.109375" style="738"/>
    <col min="7172" max="7172" width="13.5546875" style="738" customWidth="1"/>
    <col min="7173" max="7173" width="10" style="738" customWidth="1"/>
    <col min="7174" max="7175" width="9.6640625" style="738" customWidth="1"/>
    <col min="7176" max="7427" width="9.109375" style="738"/>
    <col min="7428" max="7428" width="13.5546875" style="738" customWidth="1"/>
    <col min="7429" max="7429" width="10" style="738" customWidth="1"/>
    <col min="7430" max="7431" width="9.6640625" style="738" customWidth="1"/>
    <col min="7432" max="7683" width="9.109375" style="738"/>
    <col min="7684" max="7684" width="13.5546875" style="738" customWidth="1"/>
    <col min="7685" max="7685" width="10" style="738" customWidth="1"/>
    <col min="7686" max="7687" width="9.6640625" style="738" customWidth="1"/>
    <col min="7688" max="7939" width="9.109375" style="738"/>
    <col min="7940" max="7940" width="13.5546875" style="738" customWidth="1"/>
    <col min="7941" max="7941" width="10" style="738" customWidth="1"/>
    <col min="7942" max="7943" width="9.6640625" style="738" customWidth="1"/>
    <col min="7944" max="8195" width="9.109375" style="738"/>
    <col min="8196" max="8196" width="13.5546875" style="738" customWidth="1"/>
    <col min="8197" max="8197" width="10" style="738" customWidth="1"/>
    <col min="8198" max="8199" width="9.6640625" style="738" customWidth="1"/>
    <col min="8200" max="8451" width="9.109375" style="738"/>
    <col min="8452" max="8452" width="13.5546875" style="738" customWidth="1"/>
    <col min="8453" max="8453" width="10" style="738" customWidth="1"/>
    <col min="8454" max="8455" width="9.6640625" style="738" customWidth="1"/>
    <col min="8456" max="8707" width="9.109375" style="738"/>
    <col min="8708" max="8708" width="13.5546875" style="738" customWidth="1"/>
    <col min="8709" max="8709" width="10" style="738" customWidth="1"/>
    <col min="8710" max="8711" width="9.6640625" style="738" customWidth="1"/>
    <col min="8712" max="8963" width="9.109375" style="738"/>
    <col min="8964" max="8964" width="13.5546875" style="738" customWidth="1"/>
    <col min="8965" max="8965" width="10" style="738" customWidth="1"/>
    <col min="8966" max="8967" width="9.6640625" style="738" customWidth="1"/>
    <col min="8968" max="9219" width="9.109375" style="738"/>
    <col min="9220" max="9220" width="13.5546875" style="738" customWidth="1"/>
    <col min="9221" max="9221" width="10" style="738" customWidth="1"/>
    <col min="9222" max="9223" width="9.6640625" style="738" customWidth="1"/>
    <col min="9224" max="9475" width="9.109375" style="738"/>
    <col min="9476" max="9476" width="13.5546875" style="738" customWidth="1"/>
    <col min="9477" max="9477" width="10" style="738" customWidth="1"/>
    <col min="9478" max="9479" width="9.6640625" style="738" customWidth="1"/>
    <col min="9480" max="9731" width="9.109375" style="738"/>
    <col min="9732" max="9732" width="13.5546875" style="738" customWidth="1"/>
    <col min="9733" max="9733" width="10" style="738" customWidth="1"/>
    <col min="9734" max="9735" width="9.6640625" style="738" customWidth="1"/>
    <col min="9736" max="9987" width="9.109375" style="738"/>
    <col min="9988" max="9988" width="13.5546875" style="738" customWidth="1"/>
    <col min="9989" max="9989" width="10" style="738" customWidth="1"/>
    <col min="9990" max="9991" width="9.6640625" style="738" customWidth="1"/>
    <col min="9992" max="10243" width="9.109375" style="738"/>
    <col min="10244" max="10244" width="13.5546875" style="738" customWidth="1"/>
    <col min="10245" max="10245" width="10" style="738" customWidth="1"/>
    <col min="10246" max="10247" width="9.6640625" style="738" customWidth="1"/>
    <col min="10248" max="10499" width="9.109375" style="738"/>
    <col min="10500" max="10500" width="13.5546875" style="738" customWidth="1"/>
    <col min="10501" max="10501" width="10" style="738" customWidth="1"/>
    <col min="10502" max="10503" width="9.6640625" style="738" customWidth="1"/>
    <col min="10504" max="10755" width="9.109375" style="738"/>
    <col min="10756" max="10756" width="13.5546875" style="738" customWidth="1"/>
    <col min="10757" max="10757" width="10" style="738" customWidth="1"/>
    <col min="10758" max="10759" width="9.6640625" style="738" customWidth="1"/>
    <col min="10760" max="11011" width="9.109375" style="738"/>
    <col min="11012" max="11012" width="13.5546875" style="738" customWidth="1"/>
    <col min="11013" max="11013" width="10" style="738" customWidth="1"/>
    <col min="11014" max="11015" width="9.6640625" style="738" customWidth="1"/>
    <col min="11016" max="11267" width="9.109375" style="738"/>
    <col min="11268" max="11268" width="13.5546875" style="738" customWidth="1"/>
    <col min="11269" max="11269" width="10" style="738" customWidth="1"/>
    <col min="11270" max="11271" width="9.6640625" style="738" customWidth="1"/>
    <col min="11272" max="11523" width="9.109375" style="738"/>
    <col min="11524" max="11524" width="13.5546875" style="738" customWidth="1"/>
    <col min="11525" max="11525" width="10" style="738" customWidth="1"/>
    <col min="11526" max="11527" width="9.6640625" style="738" customWidth="1"/>
    <col min="11528" max="11779" width="9.109375" style="738"/>
    <col min="11780" max="11780" width="13.5546875" style="738" customWidth="1"/>
    <col min="11781" max="11781" width="10" style="738" customWidth="1"/>
    <col min="11782" max="11783" width="9.6640625" style="738" customWidth="1"/>
    <col min="11784" max="12035" width="9.109375" style="738"/>
    <col min="12036" max="12036" width="13.5546875" style="738" customWidth="1"/>
    <col min="12037" max="12037" width="10" style="738" customWidth="1"/>
    <col min="12038" max="12039" width="9.6640625" style="738" customWidth="1"/>
    <col min="12040" max="12291" width="9.109375" style="738"/>
    <col min="12292" max="12292" width="13.5546875" style="738" customWidth="1"/>
    <col min="12293" max="12293" width="10" style="738" customWidth="1"/>
    <col min="12294" max="12295" width="9.6640625" style="738" customWidth="1"/>
    <col min="12296" max="12547" width="9.109375" style="738"/>
    <col min="12548" max="12548" width="13.5546875" style="738" customWidth="1"/>
    <col min="12549" max="12549" width="10" style="738" customWidth="1"/>
    <col min="12550" max="12551" width="9.6640625" style="738" customWidth="1"/>
    <col min="12552" max="12803" width="9.109375" style="738"/>
    <col min="12804" max="12804" width="13.5546875" style="738" customWidth="1"/>
    <col min="12805" max="12805" width="10" style="738" customWidth="1"/>
    <col min="12806" max="12807" width="9.6640625" style="738" customWidth="1"/>
    <col min="12808" max="13059" width="9.109375" style="738"/>
    <col min="13060" max="13060" width="13.5546875" style="738" customWidth="1"/>
    <col min="13061" max="13061" width="10" style="738" customWidth="1"/>
    <col min="13062" max="13063" width="9.6640625" style="738" customWidth="1"/>
    <col min="13064" max="13315" width="9.109375" style="738"/>
    <col min="13316" max="13316" width="13.5546875" style="738" customWidth="1"/>
    <col min="13317" max="13317" width="10" style="738" customWidth="1"/>
    <col min="13318" max="13319" width="9.6640625" style="738" customWidth="1"/>
    <col min="13320" max="13571" width="9.109375" style="738"/>
    <col min="13572" max="13572" width="13.5546875" style="738" customWidth="1"/>
    <col min="13573" max="13573" width="10" style="738" customWidth="1"/>
    <col min="13574" max="13575" width="9.6640625" style="738" customWidth="1"/>
    <col min="13576" max="13827" width="9.109375" style="738"/>
    <col min="13828" max="13828" width="13.5546875" style="738" customWidth="1"/>
    <col min="13829" max="13829" width="10" style="738" customWidth="1"/>
    <col min="13830" max="13831" width="9.6640625" style="738" customWidth="1"/>
    <col min="13832" max="14083" width="9.109375" style="738"/>
    <col min="14084" max="14084" width="13.5546875" style="738" customWidth="1"/>
    <col min="14085" max="14085" width="10" style="738" customWidth="1"/>
    <col min="14086" max="14087" width="9.6640625" style="738" customWidth="1"/>
    <col min="14088" max="14339" width="9.109375" style="738"/>
    <col min="14340" max="14340" width="13.5546875" style="738" customWidth="1"/>
    <col min="14341" max="14341" width="10" style="738" customWidth="1"/>
    <col min="14342" max="14343" width="9.6640625" style="738" customWidth="1"/>
    <col min="14344" max="14595" width="9.109375" style="738"/>
    <col min="14596" max="14596" width="13.5546875" style="738" customWidth="1"/>
    <col min="14597" max="14597" width="10" style="738" customWidth="1"/>
    <col min="14598" max="14599" width="9.6640625" style="738" customWidth="1"/>
    <col min="14600" max="14851" width="9.109375" style="738"/>
    <col min="14852" max="14852" width="13.5546875" style="738" customWidth="1"/>
    <col min="14853" max="14853" width="10" style="738" customWidth="1"/>
    <col min="14854" max="14855" width="9.6640625" style="738" customWidth="1"/>
    <col min="14856" max="15107" width="9.109375" style="738"/>
    <col min="15108" max="15108" width="13.5546875" style="738" customWidth="1"/>
    <col min="15109" max="15109" width="10" style="738" customWidth="1"/>
    <col min="15110" max="15111" width="9.6640625" style="738" customWidth="1"/>
    <col min="15112" max="15363" width="9.109375" style="738"/>
    <col min="15364" max="15364" width="13.5546875" style="738" customWidth="1"/>
    <col min="15365" max="15365" width="10" style="738" customWidth="1"/>
    <col min="15366" max="15367" width="9.6640625" style="738" customWidth="1"/>
    <col min="15368" max="15619" width="9.109375" style="738"/>
    <col min="15620" max="15620" width="13.5546875" style="738" customWidth="1"/>
    <col min="15621" max="15621" width="10" style="738" customWidth="1"/>
    <col min="15622" max="15623" width="9.6640625" style="738" customWidth="1"/>
    <col min="15624" max="15875" width="9.109375" style="738"/>
    <col min="15876" max="15876" width="13.5546875" style="738" customWidth="1"/>
    <col min="15877" max="15877" width="10" style="738" customWidth="1"/>
    <col min="15878" max="15879" width="9.6640625" style="738" customWidth="1"/>
    <col min="15880" max="16131" width="9.109375" style="738"/>
    <col min="16132" max="16132" width="13.5546875" style="738" customWidth="1"/>
    <col min="16133" max="16133" width="10" style="738" customWidth="1"/>
    <col min="16134" max="16135" width="9.6640625" style="738" customWidth="1"/>
    <col min="16136" max="16384" width="9.109375" style="738"/>
  </cols>
  <sheetData>
    <row r="1" spans="1:11" x14ac:dyDescent="0.3">
      <c r="B1" s="757"/>
      <c r="E1" s="816" t="s">
        <v>777</v>
      </c>
      <c r="F1" s="816"/>
      <c r="G1" s="816"/>
      <c r="H1" s="816"/>
      <c r="I1" s="758"/>
      <c r="J1" s="758"/>
      <c r="K1" s="758"/>
    </row>
    <row r="2" spans="1:11" x14ac:dyDescent="0.3">
      <c r="B2" s="757"/>
      <c r="C2" s="759"/>
      <c r="D2" s="757"/>
      <c r="E2" s="757"/>
      <c r="F2" s="757"/>
      <c r="G2" s="757"/>
      <c r="H2" s="757"/>
    </row>
    <row r="3" spans="1:11" x14ac:dyDescent="0.3">
      <c r="B3" s="757"/>
      <c r="C3" s="759"/>
      <c r="D3" s="757"/>
      <c r="E3" s="757"/>
      <c r="F3" s="757"/>
      <c r="G3" s="757"/>
      <c r="H3" s="757"/>
    </row>
    <row r="4" spans="1:11" x14ac:dyDescent="0.3">
      <c r="B4" s="757"/>
      <c r="C4" s="817" t="s">
        <v>768</v>
      </c>
      <c r="D4" s="817"/>
      <c r="E4" s="817"/>
      <c r="F4" s="817"/>
      <c r="G4" s="817"/>
      <c r="H4" s="757"/>
    </row>
    <row r="5" spans="1:11" x14ac:dyDescent="0.3">
      <c r="B5" s="757"/>
      <c r="C5" s="818" t="s">
        <v>726</v>
      </c>
      <c r="D5" s="818"/>
      <c r="E5" s="818"/>
      <c r="F5" s="818"/>
      <c r="G5" s="818"/>
      <c r="H5" s="757"/>
    </row>
    <row r="6" spans="1:11" x14ac:dyDescent="0.3">
      <c r="A6" s="760"/>
      <c r="B6" s="760"/>
      <c r="C6" s="818" t="s">
        <v>769</v>
      </c>
      <c r="D6" s="818"/>
      <c r="E6" s="818"/>
      <c r="F6" s="818"/>
      <c r="G6" s="818"/>
      <c r="H6" s="760"/>
      <c r="I6" s="761"/>
      <c r="J6" s="761"/>
    </row>
    <row r="7" spans="1:11" x14ac:dyDescent="0.3">
      <c r="A7" s="760"/>
      <c r="B7" s="760"/>
      <c r="C7" s="760"/>
      <c r="D7" s="760"/>
      <c r="E7" s="760"/>
      <c r="F7" s="760"/>
      <c r="G7" s="760"/>
      <c r="H7" s="760"/>
      <c r="I7" s="761"/>
    </row>
    <row r="8" spans="1:11" x14ac:dyDescent="0.3">
      <c r="B8" s="762"/>
      <c r="C8" s="762"/>
      <c r="D8" s="762"/>
      <c r="E8" s="762"/>
      <c r="F8" s="762"/>
      <c r="G8" s="762"/>
      <c r="H8" s="762"/>
      <c r="I8" s="762"/>
    </row>
    <row r="9" spans="1:11" x14ac:dyDescent="0.3">
      <c r="B9" s="760"/>
      <c r="C9" s="762"/>
      <c r="D9" s="760"/>
      <c r="E9" s="760"/>
      <c r="F9" s="760"/>
      <c r="G9" s="760"/>
      <c r="H9" s="760"/>
    </row>
    <row r="10" spans="1:11" ht="15" thickBot="1" x14ac:dyDescent="0.35">
      <c r="B10" s="760"/>
      <c r="C10" s="762"/>
      <c r="D10" s="760"/>
      <c r="E10" s="760"/>
      <c r="F10" s="760"/>
      <c r="G10" s="760"/>
      <c r="H10" s="760"/>
    </row>
    <row r="11" spans="1:11" ht="15.6" thickTop="1" thickBot="1" x14ac:dyDescent="0.35">
      <c r="B11" s="760"/>
      <c r="C11" s="763" t="s">
        <v>770</v>
      </c>
      <c r="D11" s="764" t="s">
        <v>689</v>
      </c>
      <c r="E11" s="765" t="s">
        <v>690</v>
      </c>
      <c r="F11" s="765" t="s">
        <v>691</v>
      </c>
      <c r="G11" s="766" t="s">
        <v>692</v>
      </c>
      <c r="H11" s="760"/>
    </row>
    <row r="12" spans="1:11" ht="40.200000000000003" thickTop="1" x14ac:dyDescent="0.3">
      <c r="B12" s="760"/>
      <c r="C12" s="767">
        <v>1</v>
      </c>
      <c r="D12" s="768"/>
      <c r="E12" s="768" t="s">
        <v>771</v>
      </c>
      <c r="F12" s="768" t="s">
        <v>772</v>
      </c>
      <c r="G12" s="769" t="s">
        <v>773</v>
      </c>
      <c r="H12" s="760"/>
    </row>
    <row r="13" spans="1:11" x14ac:dyDescent="0.3">
      <c r="B13" s="760"/>
      <c r="C13" s="770">
        <v>2</v>
      </c>
      <c r="D13" s="771" t="s">
        <v>774</v>
      </c>
      <c r="E13" s="771">
        <v>150</v>
      </c>
      <c r="F13" s="771">
        <v>250</v>
      </c>
      <c r="G13" s="772">
        <v>300</v>
      </c>
      <c r="H13" s="760"/>
    </row>
    <row r="14" spans="1:11" x14ac:dyDescent="0.3">
      <c r="B14" s="760"/>
      <c r="C14" s="770">
        <v>3</v>
      </c>
      <c r="D14" s="771" t="s">
        <v>775</v>
      </c>
      <c r="E14" s="771">
        <v>160</v>
      </c>
      <c r="F14" s="771">
        <v>250</v>
      </c>
      <c r="G14" s="772">
        <v>400</v>
      </c>
      <c r="H14" s="760"/>
    </row>
    <row r="15" spans="1:11" ht="15" thickBot="1" x14ac:dyDescent="0.35">
      <c r="B15" s="760"/>
      <c r="C15" s="773">
        <v>4</v>
      </c>
      <c r="D15" s="774" t="s">
        <v>776</v>
      </c>
      <c r="E15" s="774">
        <v>215</v>
      </c>
      <c r="F15" s="774">
        <v>300</v>
      </c>
      <c r="G15" s="775">
        <v>500</v>
      </c>
      <c r="H15" s="760"/>
    </row>
    <row r="16" spans="1:11" ht="15" thickTop="1" x14ac:dyDescent="0.3">
      <c r="B16" s="757"/>
      <c r="C16" s="757"/>
      <c r="D16" s="757"/>
      <c r="E16" s="757"/>
      <c r="F16" s="757"/>
      <c r="G16" s="757"/>
      <c r="H16" s="757"/>
    </row>
  </sheetData>
  <mergeCells count="4">
    <mergeCell ref="E1:H1"/>
    <mergeCell ref="C4:G4"/>
    <mergeCell ref="C5:G5"/>
    <mergeCell ref="C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34" customWidth="1"/>
    <col min="2" max="2" width="10.109375" style="1" customWidth="1"/>
    <col min="3" max="4" width="8.44140625" style="33" bestFit="1" customWidth="1"/>
    <col min="5" max="5" width="7.109375" style="33" customWidth="1"/>
    <col min="6" max="6" width="11.109375" style="34" bestFit="1" customWidth="1"/>
    <col min="7" max="8" width="8.44140625" style="33" customWidth="1"/>
    <col min="9" max="9" width="6.109375" style="33" customWidth="1"/>
    <col min="10" max="10" width="11.109375" style="34" customWidth="1"/>
    <col min="11" max="13" width="10.6640625" style="33" customWidth="1"/>
    <col min="14" max="14" width="16.6640625" style="34" customWidth="1"/>
    <col min="15" max="17" width="10.6640625" style="33" customWidth="1"/>
    <col min="18" max="18" width="16.6640625" style="34" customWidth="1"/>
    <col min="19" max="21" width="10.6640625" style="33" hidden="1" customWidth="1"/>
    <col min="22" max="22" width="16.6640625" style="34" hidden="1" customWidth="1"/>
    <col min="23" max="25" width="10.6640625" style="33" hidden="1" customWidth="1"/>
    <col min="26" max="26" width="16.6640625" style="34" hidden="1" customWidth="1"/>
    <col min="27" max="29" width="10.6640625" style="33" hidden="1" customWidth="1"/>
    <col min="30" max="30" width="16.6640625" style="34" hidden="1" customWidth="1"/>
    <col min="31" max="33" width="10.6640625" style="33" hidden="1" customWidth="1"/>
    <col min="34" max="34" width="16.6640625" style="34" hidden="1" customWidth="1"/>
    <col min="35" max="37" width="10.6640625" style="33" hidden="1" customWidth="1"/>
    <col min="38" max="38" width="16.6640625" style="34" hidden="1" customWidth="1"/>
    <col min="39" max="41" width="10.6640625" style="33" hidden="1" customWidth="1"/>
    <col min="42" max="42" width="16.6640625" style="34" hidden="1" customWidth="1"/>
    <col min="43" max="45" width="10.6640625" style="33" hidden="1" customWidth="1"/>
    <col min="46" max="46" width="16.6640625" style="34" hidden="1" customWidth="1"/>
    <col min="47" max="49" width="10.6640625" style="33" hidden="1" customWidth="1"/>
    <col min="50" max="50" width="16.6640625" style="34" hidden="1" customWidth="1"/>
    <col min="51" max="51" width="9.109375" style="32"/>
    <col min="52" max="254" width="9.109375" style="31"/>
    <col min="255" max="255" width="39.44140625" style="31" customWidth="1"/>
    <col min="256" max="256" width="8.88671875" style="31" bestFit="1" customWidth="1"/>
    <col min="257" max="257" width="9.88671875" style="31" bestFit="1" customWidth="1"/>
    <col min="258" max="265" width="8.6640625" style="31" customWidth="1"/>
    <col min="266" max="510" width="9.109375" style="31"/>
    <col min="511" max="511" width="39.44140625" style="31" customWidth="1"/>
    <col min="512" max="512" width="8.88671875" style="31" bestFit="1" customWidth="1"/>
    <col min="513" max="513" width="9.88671875" style="31" bestFit="1" customWidth="1"/>
    <col min="514" max="521" width="8.6640625" style="31" customWidth="1"/>
    <col min="522" max="766" width="9.109375" style="31"/>
    <col min="767" max="767" width="39.44140625" style="31" customWidth="1"/>
    <col min="768" max="768" width="8.88671875" style="31" bestFit="1" customWidth="1"/>
    <col min="769" max="769" width="9.88671875" style="31" bestFit="1" customWidth="1"/>
    <col min="770" max="777" width="8.6640625" style="31" customWidth="1"/>
    <col min="778" max="1022" width="9.109375" style="31"/>
    <col min="1023" max="1023" width="39.44140625" style="31" customWidth="1"/>
    <col min="1024" max="1024" width="8.88671875" style="31" bestFit="1" customWidth="1"/>
    <col min="1025" max="1025" width="9.88671875" style="31" bestFit="1" customWidth="1"/>
    <col min="1026" max="1033" width="8.6640625" style="31" customWidth="1"/>
    <col min="1034" max="1278" width="9.109375" style="31"/>
    <col min="1279" max="1279" width="39.44140625" style="31" customWidth="1"/>
    <col min="1280" max="1280" width="8.88671875" style="31" bestFit="1" customWidth="1"/>
    <col min="1281" max="1281" width="9.88671875" style="31" bestFit="1" customWidth="1"/>
    <col min="1282" max="1289" width="8.6640625" style="31" customWidth="1"/>
    <col min="1290" max="1534" width="9.109375" style="31"/>
    <col min="1535" max="1535" width="39.44140625" style="31" customWidth="1"/>
    <col min="1536" max="1536" width="8.88671875" style="31" bestFit="1" customWidth="1"/>
    <col min="1537" max="1537" width="9.88671875" style="31" bestFit="1" customWidth="1"/>
    <col min="1538" max="1545" width="8.6640625" style="31" customWidth="1"/>
    <col min="1546" max="1790" width="9.109375" style="31"/>
    <col min="1791" max="1791" width="39.44140625" style="31" customWidth="1"/>
    <col min="1792" max="1792" width="8.88671875" style="31" bestFit="1" customWidth="1"/>
    <col min="1793" max="1793" width="9.88671875" style="31" bestFit="1" customWidth="1"/>
    <col min="1794" max="1801" width="8.6640625" style="31" customWidth="1"/>
    <col min="1802" max="2046" width="9.109375" style="31"/>
    <col min="2047" max="2047" width="39.44140625" style="31" customWidth="1"/>
    <col min="2048" max="2048" width="8.88671875" style="31" bestFit="1" customWidth="1"/>
    <col min="2049" max="2049" width="9.88671875" style="31" bestFit="1" customWidth="1"/>
    <col min="2050" max="2057" width="8.6640625" style="31" customWidth="1"/>
    <col min="2058" max="2302" width="9.109375" style="31"/>
    <col min="2303" max="2303" width="39.44140625" style="31" customWidth="1"/>
    <col min="2304" max="2304" width="8.88671875" style="31" bestFit="1" customWidth="1"/>
    <col min="2305" max="2305" width="9.88671875" style="31" bestFit="1" customWidth="1"/>
    <col min="2306" max="2313" width="8.6640625" style="31" customWidth="1"/>
    <col min="2314" max="2558" width="9.109375" style="31"/>
    <col min="2559" max="2559" width="39.44140625" style="31" customWidth="1"/>
    <col min="2560" max="2560" width="8.88671875" style="31" bestFit="1" customWidth="1"/>
    <col min="2561" max="2561" width="9.88671875" style="31" bestFit="1" customWidth="1"/>
    <col min="2562" max="2569" width="8.6640625" style="31" customWidth="1"/>
    <col min="2570" max="2814" width="9.109375" style="31"/>
    <col min="2815" max="2815" width="39.44140625" style="31" customWidth="1"/>
    <col min="2816" max="2816" width="8.88671875" style="31" bestFit="1" customWidth="1"/>
    <col min="2817" max="2817" width="9.88671875" style="31" bestFit="1" customWidth="1"/>
    <col min="2818" max="2825" width="8.6640625" style="31" customWidth="1"/>
    <col min="2826" max="3070" width="9.109375" style="31"/>
    <col min="3071" max="3071" width="39.44140625" style="31" customWidth="1"/>
    <col min="3072" max="3072" width="8.88671875" style="31" bestFit="1" customWidth="1"/>
    <col min="3073" max="3073" width="9.88671875" style="31" bestFit="1" customWidth="1"/>
    <col min="3074" max="3081" width="8.6640625" style="31" customWidth="1"/>
    <col min="3082" max="3326" width="9.109375" style="31"/>
    <col min="3327" max="3327" width="39.44140625" style="31" customWidth="1"/>
    <col min="3328" max="3328" width="8.88671875" style="31" bestFit="1" customWidth="1"/>
    <col min="3329" max="3329" width="9.88671875" style="31" bestFit="1" customWidth="1"/>
    <col min="3330" max="3337" width="8.6640625" style="31" customWidth="1"/>
    <col min="3338" max="3582" width="9.109375" style="31"/>
    <col min="3583" max="3583" width="39.44140625" style="31" customWidth="1"/>
    <col min="3584" max="3584" width="8.88671875" style="31" bestFit="1" customWidth="1"/>
    <col min="3585" max="3585" width="9.88671875" style="31" bestFit="1" customWidth="1"/>
    <col min="3586" max="3593" width="8.6640625" style="31" customWidth="1"/>
    <col min="3594" max="3838" width="9.109375" style="31"/>
    <col min="3839" max="3839" width="39.44140625" style="31" customWidth="1"/>
    <col min="3840" max="3840" width="8.88671875" style="31" bestFit="1" customWidth="1"/>
    <col min="3841" max="3841" width="9.88671875" style="31" bestFit="1" customWidth="1"/>
    <col min="3842" max="3849" width="8.6640625" style="31" customWidth="1"/>
    <col min="3850" max="4094" width="9.109375" style="31"/>
    <col min="4095" max="4095" width="39.44140625" style="31" customWidth="1"/>
    <col min="4096" max="4096" width="8.88671875" style="31" bestFit="1" customWidth="1"/>
    <col min="4097" max="4097" width="9.88671875" style="31" bestFit="1" customWidth="1"/>
    <col min="4098" max="4105" width="8.6640625" style="31" customWidth="1"/>
    <col min="4106" max="4350" width="9.109375" style="31"/>
    <col min="4351" max="4351" width="39.44140625" style="31" customWidth="1"/>
    <col min="4352" max="4352" width="8.88671875" style="31" bestFit="1" customWidth="1"/>
    <col min="4353" max="4353" width="9.88671875" style="31" bestFit="1" customWidth="1"/>
    <col min="4354" max="4361" width="8.6640625" style="31" customWidth="1"/>
    <col min="4362" max="4606" width="9.109375" style="31"/>
    <col min="4607" max="4607" width="39.44140625" style="31" customWidth="1"/>
    <col min="4608" max="4608" width="8.88671875" style="31" bestFit="1" customWidth="1"/>
    <col min="4609" max="4609" width="9.88671875" style="31" bestFit="1" customWidth="1"/>
    <col min="4610" max="4617" width="8.6640625" style="31" customWidth="1"/>
    <col min="4618" max="4862" width="9.109375" style="31"/>
    <col min="4863" max="4863" width="39.44140625" style="31" customWidth="1"/>
    <col min="4864" max="4864" width="8.88671875" style="31" bestFit="1" customWidth="1"/>
    <col min="4865" max="4865" width="9.88671875" style="31" bestFit="1" customWidth="1"/>
    <col min="4866" max="4873" width="8.6640625" style="31" customWidth="1"/>
    <col min="4874" max="5118" width="9.109375" style="31"/>
    <col min="5119" max="5119" width="39.44140625" style="31" customWidth="1"/>
    <col min="5120" max="5120" width="8.88671875" style="31" bestFit="1" customWidth="1"/>
    <col min="5121" max="5121" width="9.88671875" style="31" bestFit="1" customWidth="1"/>
    <col min="5122" max="5129" width="8.6640625" style="31" customWidth="1"/>
    <col min="5130" max="5374" width="9.109375" style="31"/>
    <col min="5375" max="5375" width="39.44140625" style="31" customWidth="1"/>
    <col min="5376" max="5376" width="8.88671875" style="31" bestFit="1" customWidth="1"/>
    <col min="5377" max="5377" width="9.88671875" style="31" bestFit="1" customWidth="1"/>
    <col min="5378" max="5385" width="8.6640625" style="31" customWidth="1"/>
    <col min="5386" max="5630" width="9.109375" style="31"/>
    <col min="5631" max="5631" width="39.44140625" style="31" customWidth="1"/>
    <col min="5632" max="5632" width="8.88671875" style="31" bestFit="1" customWidth="1"/>
    <col min="5633" max="5633" width="9.88671875" style="31" bestFit="1" customWidth="1"/>
    <col min="5634" max="5641" width="8.6640625" style="31" customWidth="1"/>
    <col min="5642" max="5886" width="9.109375" style="31"/>
    <col min="5887" max="5887" width="39.44140625" style="31" customWidth="1"/>
    <col min="5888" max="5888" width="8.88671875" style="31" bestFit="1" customWidth="1"/>
    <col min="5889" max="5889" width="9.88671875" style="31" bestFit="1" customWidth="1"/>
    <col min="5890" max="5897" width="8.6640625" style="31" customWidth="1"/>
    <col min="5898" max="6142" width="9.109375" style="31"/>
    <col min="6143" max="6143" width="39.44140625" style="31" customWidth="1"/>
    <col min="6144" max="6144" width="8.88671875" style="31" bestFit="1" customWidth="1"/>
    <col min="6145" max="6145" width="9.88671875" style="31" bestFit="1" customWidth="1"/>
    <col min="6146" max="6153" width="8.6640625" style="31" customWidth="1"/>
    <col min="6154" max="6398" width="9.109375" style="31"/>
    <col min="6399" max="6399" width="39.44140625" style="31" customWidth="1"/>
    <col min="6400" max="6400" width="8.88671875" style="31" bestFit="1" customWidth="1"/>
    <col min="6401" max="6401" width="9.88671875" style="31" bestFit="1" customWidth="1"/>
    <col min="6402" max="6409" width="8.6640625" style="31" customWidth="1"/>
    <col min="6410" max="6654" width="9.109375" style="31"/>
    <col min="6655" max="6655" width="39.44140625" style="31" customWidth="1"/>
    <col min="6656" max="6656" width="8.88671875" style="31" bestFit="1" customWidth="1"/>
    <col min="6657" max="6657" width="9.88671875" style="31" bestFit="1" customWidth="1"/>
    <col min="6658" max="6665" width="8.6640625" style="31" customWidth="1"/>
    <col min="6666" max="6910" width="9.109375" style="31"/>
    <col min="6911" max="6911" width="39.44140625" style="31" customWidth="1"/>
    <col min="6912" max="6912" width="8.88671875" style="31" bestFit="1" customWidth="1"/>
    <col min="6913" max="6913" width="9.88671875" style="31" bestFit="1" customWidth="1"/>
    <col min="6914" max="6921" width="8.6640625" style="31" customWidth="1"/>
    <col min="6922" max="7166" width="9.109375" style="31"/>
    <col min="7167" max="7167" width="39.44140625" style="31" customWidth="1"/>
    <col min="7168" max="7168" width="8.88671875" style="31" bestFit="1" customWidth="1"/>
    <col min="7169" max="7169" width="9.88671875" style="31" bestFit="1" customWidth="1"/>
    <col min="7170" max="7177" width="8.6640625" style="31" customWidth="1"/>
    <col min="7178" max="7422" width="9.109375" style="31"/>
    <col min="7423" max="7423" width="39.44140625" style="31" customWidth="1"/>
    <col min="7424" max="7424" width="8.88671875" style="31" bestFit="1" customWidth="1"/>
    <col min="7425" max="7425" width="9.88671875" style="31" bestFit="1" customWidth="1"/>
    <col min="7426" max="7433" width="8.6640625" style="31" customWidth="1"/>
    <col min="7434" max="7678" width="9.109375" style="31"/>
    <col min="7679" max="7679" width="39.44140625" style="31" customWidth="1"/>
    <col min="7680" max="7680" width="8.88671875" style="31" bestFit="1" customWidth="1"/>
    <col min="7681" max="7681" width="9.88671875" style="31" bestFit="1" customWidth="1"/>
    <col min="7682" max="7689" width="8.6640625" style="31" customWidth="1"/>
    <col min="7690" max="7934" width="9.109375" style="31"/>
    <col min="7935" max="7935" width="39.44140625" style="31" customWidth="1"/>
    <col min="7936" max="7936" width="8.88671875" style="31" bestFit="1" customWidth="1"/>
    <col min="7937" max="7937" width="9.88671875" style="31" bestFit="1" customWidth="1"/>
    <col min="7938" max="7945" width="8.6640625" style="31" customWidth="1"/>
    <col min="7946" max="8190" width="9.109375" style="31"/>
    <col min="8191" max="8191" width="39.44140625" style="31" customWidth="1"/>
    <col min="8192" max="8192" width="8.88671875" style="31" bestFit="1" customWidth="1"/>
    <col min="8193" max="8193" width="9.88671875" style="31" bestFit="1" customWidth="1"/>
    <col min="8194" max="8201" width="8.6640625" style="31" customWidth="1"/>
    <col min="8202" max="8446" width="9.109375" style="31"/>
    <col min="8447" max="8447" width="39.44140625" style="31" customWidth="1"/>
    <col min="8448" max="8448" width="8.88671875" style="31" bestFit="1" customWidth="1"/>
    <col min="8449" max="8449" width="9.88671875" style="31" bestFit="1" customWidth="1"/>
    <col min="8450" max="8457" width="8.6640625" style="31" customWidth="1"/>
    <col min="8458" max="8702" width="9.109375" style="31"/>
    <col min="8703" max="8703" width="39.44140625" style="31" customWidth="1"/>
    <col min="8704" max="8704" width="8.88671875" style="31" bestFit="1" customWidth="1"/>
    <col min="8705" max="8705" width="9.88671875" style="31" bestFit="1" customWidth="1"/>
    <col min="8706" max="8713" width="8.6640625" style="31" customWidth="1"/>
    <col min="8714" max="8958" width="9.109375" style="31"/>
    <col min="8959" max="8959" width="39.44140625" style="31" customWidth="1"/>
    <col min="8960" max="8960" width="8.88671875" style="31" bestFit="1" customWidth="1"/>
    <col min="8961" max="8961" width="9.88671875" style="31" bestFit="1" customWidth="1"/>
    <col min="8962" max="8969" width="8.6640625" style="31" customWidth="1"/>
    <col min="8970" max="9214" width="9.109375" style="31"/>
    <col min="9215" max="9215" width="39.44140625" style="31" customWidth="1"/>
    <col min="9216" max="9216" width="8.88671875" style="31" bestFit="1" customWidth="1"/>
    <col min="9217" max="9217" width="9.88671875" style="31" bestFit="1" customWidth="1"/>
    <col min="9218" max="9225" width="8.6640625" style="31" customWidth="1"/>
    <col min="9226" max="9470" width="9.109375" style="31"/>
    <col min="9471" max="9471" width="39.44140625" style="31" customWidth="1"/>
    <col min="9472" max="9472" width="8.88671875" style="31" bestFit="1" customWidth="1"/>
    <col min="9473" max="9473" width="9.88671875" style="31" bestFit="1" customWidth="1"/>
    <col min="9474" max="9481" width="8.6640625" style="31" customWidth="1"/>
    <col min="9482" max="9726" width="9.109375" style="31"/>
    <col min="9727" max="9727" width="39.44140625" style="31" customWidth="1"/>
    <col min="9728" max="9728" width="8.88671875" style="31" bestFit="1" customWidth="1"/>
    <col min="9729" max="9729" width="9.88671875" style="31" bestFit="1" customWidth="1"/>
    <col min="9730" max="9737" width="8.6640625" style="31" customWidth="1"/>
    <col min="9738" max="9982" width="9.109375" style="31"/>
    <col min="9983" max="9983" width="39.44140625" style="31" customWidth="1"/>
    <col min="9984" max="9984" width="8.88671875" style="31" bestFit="1" customWidth="1"/>
    <col min="9985" max="9985" width="9.88671875" style="31" bestFit="1" customWidth="1"/>
    <col min="9986" max="9993" width="8.6640625" style="31" customWidth="1"/>
    <col min="9994" max="10238" width="9.109375" style="31"/>
    <col min="10239" max="10239" width="39.44140625" style="31" customWidth="1"/>
    <col min="10240" max="10240" width="8.88671875" style="31" bestFit="1" customWidth="1"/>
    <col min="10241" max="10241" width="9.88671875" style="31" bestFit="1" customWidth="1"/>
    <col min="10242" max="10249" width="8.6640625" style="31" customWidth="1"/>
    <col min="10250" max="10494" width="9.109375" style="31"/>
    <col min="10495" max="10495" width="39.44140625" style="31" customWidth="1"/>
    <col min="10496" max="10496" width="8.88671875" style="31" bestFit="1" customWidth="1"/>
    <col min="10497" max="10497" width="9.88671875" style="31" bestFit="1" customWidth="1"/>
    <col min="10498" max="10505" width="8.6640625" style="31" customWidth="1"/>
    <col min="10506" max="10750" width="9.109375" style="31"/>
    <col min="10751" max="10751" width="39.44140625" style="31" customWidth="1"/>
    <col min="10752" max="10752" width="8.88671875" style="31" bestFit="1" customWidth="1"/>
    <col min="10753" max="10753" width="9.88671875" style="31" bestFit="1" customWidth="1"/>
    <col min="10754" max="10761" width="8.6640625" style="31" customWidth="1"/>
    <col min="10762" max="11006" width="9.109375" style="31"/>
    <col min="11007" max="11007" width="39.44140625" style="31" customWidth="1"/>
    <col min="11008" max="11008" width="8.88671875" style="31" bestFit="1" customWidth="1"/>
    <col min="11009" max="11009" width="9.88671875" style="31" bestFit="1" customWidth="1"/>
    <col min="11010" max="11017" width="8.6640625" style="31" customWidth="1"/>
    <col min="11018" max="11262" width="9.109375" style="31"/>
    <col min="11263" max="11263" width="39.44140625" style="31" customWidth="1"/>
    <col min="11264" max="11264" width="8.88671875" style="31" bestFit="1" customWidth="1"/>
    <col min="11265" max="11265" width="9.88671875" style="31" bestFit="1" customWidth="1"/>
    <col min="11266" max="11273" width="8.6640625" style="31" customWidth="1"/>
    <col min="11274" max="11518" width="9.109375" style="31"/>
    <col min="11519" max="11519" width="39.44140625" style="31" customWidth="1"/>
    <col min="11520" max="11520" width="8.88671875" style="31" bestFit="1" customWidth="1"/>
    <col min="11521" max="11521" width="9.88671875" style="31" bestFit="1" customWidth="1"/>
    <col min="11522" max="11529" width="8.6640625" style="31" customWidth="1"/>
    <col min="11530" max="11774" width="9.109375" style="31"/>
    <col min="11775" max="11775" width="39.44140625" style="31" customWidth="1"/>
    <col min="11776" max="11776" width="8.88671875" style="31" bestFit="1" customWidth="1"/>
    <col min="11777" max="11777" width="9.88671875" style="31" bestFit="1" customWidth="1"/>
    <col min="11778" max="11785" width="8.6640625" style="31" customWidth="1"/>
    <col min="11786" max="12030" width="9.109375" style="31"/>
    <col min="12031" max="12031" width="39.44140625" style="31" customWidth="1"/>
    <col min="12032" max="12032" width="8.88671875" style="31" bestFit="1" customWidth="1"/>
    <col min="12033" max="12033" width="9.88671875" style="31" bestFit="1" customWidth="1"/>
    <col min="12034" max="12041" width="8.6640625" style="31" customWidth="1"/>
    <col min="12042" max="12286" width="9.109375" style="31"/>
    <col min="12287" max="12287" width="39.44140625" style="31" customWidth="1"/>
    <col min="12288" max="12288" width="8.88671875" style="31" bestFit="1" customWidth="1"/>
    <col min="12289" max="12289" width="9.88671875" style="31" bestFit="1" customWidth="1"/>
    <col min="12290" max="12297" width="8.6640625" style="31" customWidth="1"/>
    <col min="12298" max="12542" width="9.109375" style="31"/>
    <col min="12543" max="12543" width="39.44140625" style="31" customWidth="1"/>
    <col min="12544" max="12544" width="8.88671875" style="31" bestFit="1" customWidth="1"/>
    <col min="12545" max="12545" width="9.88671875" style="31" bestFit="1" customWidth="1"/>
    <col min="12546" max="12553" width="8.6640625" style="31" customWidth="1"/>
    <col min="12554" max="12798" width="9.109375" style="31"/>
    <col min="12799" max="12799" width="39.44140625" style="31" customWidth="1"/>
    <col min="12800" max="12800" width="8.88671875" style="31" bestFit="1" customWidth="1"/>
    <col min="12801" max="12801" width="9.88671875" style="31" bestFit="1" customWidth="1"/>
    <col min="12802" max="12809" width="8.6640625" style="31" customWidth="1"/>
    <col min="12810" max="13054" width="9.109375" style="31"/>
    <col min="13055" max="13055" width="39.44140625" style="31" customWidth="1"/>
    <col min="13056" max="13056" width="8.88671875" style="31" bestFit="1" customWidth="1"/>
    <col min="13057" max="13057" width="9.88671875" style="31" bestFit="1" customWidth="1"/>
    <col min="13058" max="13065" width="8.6640625" style="31" customWidth="1"/>
    <col min="13066" max="13310" width="9.109375" style="31"/>
    <col min="13311" max="13311" width="39.44140625" style="31" customWidth="1"/>
    <col min="13312" max="13312" width="8.88671875" style="31" bestFit="1" customWidth="1"/>
    <col min="13313" max="13313" width="9.88671875" style="31" bestFit="1" customWidth="1"/>
    <col min="13314" max="13321" width="8.6640625" style="31" customWidth="1"/>
    <col min="13322" max="13566" width="9.109375" style="31"/>
    <col min="13567" max="13567" width="39.44140625" style="31" customWidth="1"/>
    <col min="13568" max="13568" width="8.88671875" style="31" bestFit="1" customWidth="1"/>
    <col min="13569" max="13569" width="9.88671875" style="31" bestFit="1" customWidth="1"/>
    <col min="13570" max="13577" width="8.6640625" style="31" customWidth="1"/>
    <col min="13578" max="13822" width="9.109375" style="31"/>
    <col min="13823" max="13823" width="39.44140625" style="31" customWidth="1"/>
    <col min="13824" max="13824" width="8.88671875" style="31" bestFit="1" customWidth="1"/>
    <col min="13825" max="13825" width="9.88671875" style="31" bestFit="1" customWidth="1"/>
    <col min="13826" max="13833" width="8.6640625" style="31" customWidth="1"/>
    <col min="13834" max="14078" width="9.109375" style="31"/>
    <col min="14079" max="14079" width="39.44140625" style="31" customWidth="1"/>
    <col min="14080" max="14080" width="8.88671875" style="31" bestFit="1" customWidth="1"/>
    <col min="14081" max="14081" width="9.88671875" style="31" bestFit="1" customWidth="1"/>
    <col min="14082" max="14089" width="8.6640625" style="31" customWidth="1"/>
    <col min="14090" max="14334" width="9.109375" style="31"/>
    <col min="14335" max="14335" width="39.44140625" style="31" customWidth="1"/>
    <col min="14336" max="14336" width="8.88671875" style="31" bestFit="1" customWidth="1"/>
    <col min="14337" max="14337" width="9.88671875" style="31" bestFit="1" customWidth="1"/>
    <col min="14338" max="14345" width="8.6640625" style="31" customWidth="1"/>
    <col min="14346" max="14590" width="9.109375" style="31"/>
    <col min="14591" max="14591" width="39.44140625" style="31" customWidth="1"/>
    <col min="14592" max="14592" width="8.88671875" style="31" bestFit="1" customWidth="1"/>
    <col min="14593" max="14593" width="9.88671875" style="31" bestFit="1" customWidth="1"/>
    <col min="14594" max="14601" width="8.6640625" style="31" customWidth="1"/>
    <col min="14602" max="14846" width="9.109375" style="31"/>
    <col min="14847" max="14847" width="39.44140625" style="31" customWidth="1"/>
    <col min="14848" max="14848" width="8.88671875" style="31" bestFit="1" customWidth="1"/>
    <col min="14849" max="14849" width="9.88671875" style="31" bestFit="1" customWidth="1"/>
    <col min="14850" max="14857" width="8.6640625" style="31" customWidth="1"/>
    <col min="14858" max="15102" width="9.109375" style="31"/>
    <col min="15103" max="15103" width="39.44140625" style="31" customWidth="1"/>
    <col min="15104" max="15104" width="8.88671875" style="31" bestFit="1" customWidth="1"/>
    <col min="15105" max="15105" width="9.88671875" style="31" bestFit="1" customWidth="1"/>
    <col min="15106" max="15113" width="8.6640625" style="31" customWidth="1"/>
    <col min="15114" max="15358" width="9.109375" style="31"/>
    <col min="15359" max="15359" width="39.44140625" style="31" customWidth="1"/>
    <col min="15360" max="15360" width="8.88671875" style="31" bestFit="1" customWidth="1"/>
    <col min="15361" max="15361" width="9.88671875" style="31" bestFit="1" customWidth="1"/>
    <col min="15362" max="15369" width="8.6640625" style="31" customWidth="1"/>
    <col min="15370" max="15614" width="9.109375" style="31"/>
    <col min="15615" max="15615" width="39.44140625" style="31" customWidth="1"/>
    <col min="15616" max="15616" width="8.88671875" style="31" bestFit="1" customWidth="1"/>
    <col min="15617" max="15617" width="9.88671875" style="31" bestFit="1" customWidth="1"/>
    <col min="15618" max="15625" width="8.6640625" style="31" customWidth="1"/>
    <col min="15626" max="15870" width="9.109375" style="31"/>
    <col min="15871" max="15871" width="39.44140625" style="31" customWidth="1"/>
    <col min="15872" max="15872" width="8.88671875" style="31" bestFit="1" customWidth="1"/>
    <col min="15873" max="15873" width="9.88671875" style="31" bestFit="1" customWidth="1"/>
    <col min="15874" max="15881" width="8.6640625" style="31" customWidth="1"/>
    <col min="15882" max="16126" width="9.109375" style="31"/>
    <col min="16127" max="16127" width="39.44140625" style="31" customWidth="1"/>
    <col min="16128" max="16128" width="8.88671875" style="31" bestFit="1" customWidth="1"/>
    <col min="16129" max="16129" width="9.88671875" style="31" bestFit="1" customWidth="1"/>
    <col min="16130" max="16137" width="8.6640625" style="31" customWidth="1"/>
    <col min="16138" max="16384" width="9.109375" style="31"/>
  </cols>
  <sheetData>
    <row r="1" spans="1:51" x14ac:dyDescent="0.3">
      <c r="A1" s="29" t="s">
        <v>681</v>
      </c>
      <c r="B1" s="22"/>
      <c r="C1" s="29"/>
      <c r="D1" s="29"/>
      <c r="E1" s="29"/>
      <c r="F1" s="30"/>
      <c r="G1" s="29"/>
      <c r="H1" s="29"/>
      <c r="I1" s="29"/>
      <c r="J1" s="30"/>
      <c r="K1" s="29"/>
      <c r="L1" s="29"/>
      <c r="M1" s="29"/>
      <c r="N1" s="30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1" x14ac:dyDescent="0.3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1" ht="17.399999999999999" x14ac:dyDescent="0.3">
      <c r="A3" s="780" t="s">
        <v>675</v>
      </c>
      <c r="B3" s="780"/>
      <c r="C3" s="780"/>
      <c r="D3" s="780"/>
      <c r="E3" s="780"/>
      <c r="F3" s="780"/>
      <c r="G3" s="780"/>
      <c r="H3" s="781"/>
      <c r="I3" s="781"/>
      <c r="J3" s="781"/>
      <c r="K3" s="29"/>
      <c r="L3" s="29"/>
      <c r="M3" s="29"/>
      <c r="N3" s="30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1" ht="33" customHeight="1" x14ac:dyDescent="0.3">
      <c r="A4" s="780" t="s">
        <v>471</v>
      </c>
      <c r="B4" s="780"/>
      <c r="C4" s="780"/>
      <c r="D4" s="780"/>
      <c r="E4" s="780"/>
      <c r="F4" s="780"/>
      <c r="G4" s="780"/>
      <c r="H4" s="782"/>
      <c r="I4" s="782"/>
      <c r="J4" s="782"/>
      <c r="K4" s="35"/>
      <c r="L4" s="35"/>
      <c r="M4" s="35"/>
      <c r="N4" s="36"/>
      <c r="O4" s="35"/>
      <c r="P4" s="35"/>
      <c r="Q4" s="35"/>
      <c r="R4" s="36"/>
      <c r="S4" s="35"/>
    </row>
    <row r="5" spans="1:51" ht="15.75" customHeight="1" x14ac:dyDescent="0.3">
      <c r="A5" s="37" t="s">
        <v>464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1" ht="17.399999999999999" x14ac:dyDescent="0.3">
      <c r="A6" s="39" t="s">
        <v>466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1" ht="14.4" thickBot="1" x14ac:dyDescent="0.35">
      <c r="A7" s="40" t="s">
        <v>468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1" s="43" customFormat="1" ht="15" customHeight="1" x14ac:dyDescent="0.3">
      <c r="A8" s="41"/>
      <c r="B8" s="42"/>
      <c r="C8" s="783" t="s">
        <v>209</v>
      </c>
      <c r="D8" s="784"/>
      <c r="E8" s="785"/>
      <c r="F8" s="20"/>
      <c r="G8" s="783" t="s">
        <v>208</v>
      </c>
      <c r="H8" s="784"/>
      <c r="I8" s="785"/>
      <c r="J8" s="20"/>
      <c r="K8" s="783" t="s">
        <v>207</v>
      </c>
      <c r="L8" s="784"/>
      <c r="M8" s="785"/>
      <c r="N8" s="20"/>
      <c r="O8" s="783" t="s">
        <v>206</v>
      </c>
      <c r="P8" s="784"/>
      <c r="Q8" s="785"/>
      <c r="R8" s="20"/>
      <c r="S8" s="783" t="s">
        <v>206</v>
      </c>
      <c r="T8" s="784"/>
      <c r="U8" s="785"/>
      <c r="V8" s="20"/>
      <c r="W8" s="783" t="s">
        <v>205</v>
      </c>
      <c r="X8" s="784"/>
      <c r="Y8" s="785"/>
      <c r="Z8" s="20"/>
      <c r="AA8" s="783" t="s">
        <v>204</v>
      </c>
      <c r="AB8" s="784"/>
      <c r="AC8" s="785"/>
      <c r="AD8" s="20"/>
      <c r="AE8" s="783" t="s">
        <v>203</v>
      </c>
      <c r="AF8" s="784"/>
      <c r="AG8" s="785"/>
      <c r="AH8" s="20"/>
      <c r="AI8" s="783" t="s">
        <v>202</v>
      </c>
      <c r="AJ8" s="784"/>
      <c r="AK8" s="785"/>
      <c r="AL8" s="20"/>
      <c r="AM8" s="783" t="s">
        <v>201</v>
      </c>
      <c r="AN8" s="784"/>
      <c r="AO8" s="785"/>
      <c r="AP8" s="20"/>
      <c r="AQ8" s="783" t="s">
        <v>200</v>
      </c>
      <c r="AR8" s="784"/>
      <c r="AS8" s="785"/>
      <c r="AT8" s="20"/>
      <c r="AU8" s="783" t="s">
        <v>199</v>
      </c>
      <c r="AV8" s="784"/>
      <c r="AW8" s="785"/>
      <c r="AX8" s="20"/>
      <c r="AY8" s="44"/>
    </row>
    <row r="9" spans="1:51" s="43" customFormat="1" ht="66" x14ac:dyDescent="0.3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  <c r="AY9" s="44"/>
    </row>
    <row r="10" spans="1:51" s="50" customFormat="1" ht="24.9" customHeight="1" x14ac:dyDescent="0.3">
      <c r="A10" s="24" t="s">
        <v>461</v>
      </c>
      <c r="B10" s="23" t="s">
        <v>460</v>
      </c>
      <c r="C10" s="47"/>
      <c r="D10" s="48"/>
      <c r="E10" s="48"/>
      <c r="F10" s="49">
        <f t="shared" ref="F10:F22" si="0">SUM(C10:E10)</f>
        <v>0</v>
      </c>
      <c r="G10" s="47"/>
      <c r="H10" s="48"/>
      <c r="I10" s="48"/>
      <c r="J10" s="49">
        <f t="shared" ref="J10:J22" si="1">SUM(F10:I10)</f>
        <v>0</v>
      </c>
      <c r="K10" s="47"/>
      <c r="L10" s="48"/>
      <c r="M10" s="48"/>
      <c r="N10" s="49">
        <f t="shared" ref="N10:N22" si="2">SUM(J10:M10)</f>
        <v>0</v>
      </c>
      <c r="O10" s="47"/>
      <c r="P10" s="48"/>
      <c r="Q10" s="48"/>
      <c r="R10" s="49">
        <f t="shared" ref="R10:R22" si="3">SUM(N10:Q10)</f>
        <v>0</v>
      </c>
      <c r="S10" s="47"/>
      <c r="T10" s="48"/>
      <c r="U10" s="48"/>
      <c r="V10" s="49">
        <f t="shared" ref="V10:V22" si="4">SUM(R10:U10)</f>
        <v>0</v>
      </c>
      <c r="W10" s="47"/>
      <c r="X10" s="48"/>
      <c r="Y10" s="48"/>
      <c r="Z10" s="49">
        <f t="shared" ref="Z10:Z22" si="5">SUM(V10:Y10)</f>
        <v>0</v>
      </c>
      <c r="AA10" s="47"/>
      <c r="AB10" s="48"/>
      <c r="AC10" s="48"/>
      <c r="AD10" s="49">
        <f t="shared" ref="AD10:AD22" si="6">SUM(Z10:AC10)</f>
        <v>0</v>
      </c>
      <c r="AE10" s="47"/>
      <c r="AF10" s="48"/>
      <c r="AG10" s="48"/>
      <c r="AH10" s="49">
        <f t="shared" ref="AH10:AH22" si="7">SUM(AD10:AG10)</f>
        <v>0</v>
      </c>
      <c r="AI10" s="47"/>
      <c r="AJ10" s="48"/>
      <c r="AK10" s="48"/>
      <c r="AL10" s="49">
        <f t="shared" ref="AL10:AL22" si="8">SUM(AH10:AK10)</f>
        <v>0</v>
      </c>
      <c r="AM10" s="47"/>
      <c r="AN10" s="48"/>
      <c r="AO10" s="48"/>
      <c r="AP10" s="49">
        <f t="shared" ref="AP10:AP22" si="9">SUM(AL10:AO10)</f>
        <v>0</v>
      </c>
      <c r="AQ10" s="47"/>
      <c r="AR10" s="48"/>
      <c r="AS10" s="48"/>
      <c r="AT10" s="49">
        <f t="shared" ref="AT10:AT22" si="10">SUM(AP10:AS10)</f>
        <v>0</v>
      </c>
      <c r="AU10" s="47"/>
      <c r="AV10" s="48"/>
      <c r="AW10" s="48"/>
      <c r="AX10" s="49">
        <f t="shared" ref="AX10:AX22" si="11">SUM(AT10:AW10)</f>
        <v>0</v>
      </c>
      <c r="AY10" s="51"/>
    </row>
    <row r="11" spans="1:51" s="50" customFormat="1" ht="24.9" hidden="1" customHeight="1" x14ac:dyDescent="0.3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  <c r="AY11" s="51"/>
    </row>
    <row r="12" spans="1:51" s="50" customFormat="1" ht="24.9" customHeight="1" x14ac:dyDescent="0.3">
      <c r="A12" s="24" t="s">
        <v>457</v>
      </c>
      <c r="B12" s="23" t="s">
        <v>456</v>
      </c>
      <c r="C12" s="47"/>
      <c r="D12" s="48"/>
      <c r="E12" s="48"/>
      <c r="F12" s="49">
        <f t="shared" si="0"/>
        <v>0</v>
      </c>
      <c r="G12" s="47"/>
      <c r="H12" s="48"/>
      <c r="I12" s="48"/>
      <c r="J12" s="49">
        <f t="shared" si="1"/>
        <v>0</v>
      </c>
      <c r="K12" s="47"/>
      <c r="L12" s="48"/>
      <c r="M12" s="48"/>
      <c r="N12" s="49">
        <f t="shared" si="2"/>
        <v>0</v>
      </c>
      <c r="O12" s="47"/>
      <c r="P12" s="48"/>
      <c r="Q12" s="48"/>
      <c r="R12" s="49">
        <f t="shared" si="3"/>
        <v>0</v>
      </c>
      <c r="S12" s="47"/>
      <c r="T12" s="48"/>
      <c r="U12" s="48"/>
      <c r="V12" s="49">
        <f t="shared" si="4"/>
        <v>0</v>
      </c>
      <c r="W12" s="47"/>
      <c r="X12" s="48"/>
      <c r="Y12" s="48"/>
      <c r="Z12" s="49">
        <f t="shared" si="5"/>
        <v>0</v>
      </c>
      <c r="AA12" s="47"/>
      <c r="AB12" s="48"/>
      <c r="AC12" s="48"/>
      <c r="AD12" s="49">
        <f t="shared" si="6"/>
        <v>0</v>
      </c>
      <c r="AE12" s="47"/>
      <c r="AF12" s="48"/>
      <c r="AG12" s="48"/>
      <c r="AH12" s="49">
        <f t="shared" si="7"/>
        <v>0</v>
      </c>
      <c r="AI12" s="47"/>
      <c r="AJ12" s="48"/>
      <c r="AK12" s="48"/>
      <c r="AL12" s="49">
        <f t="shared" si="8"/>
        <v>0</v>
      </c>
      <c r="AM12" s="47"/>
      <c r="AN12" s="48"/>
      <c r="AO12" s="48"/>
      <c r="AP12" s="49">
        <f t="shared" si="9"/>
        <v>0</v>
      </c>
      <c r="AQ12" s="47"/>
      <c r="AR12" s="48"/>
      <c r="AS12" s="48"/>
      <c r="AT12" s="49">
        <f t="shared" si="10"/>
        <v>0</v>
      </c>
      <c r="AU12" s="47"/>
      <c r="AV12" s="48"/>
      <c r="AW12" s="48"/>
      <c r="AX12" s="49">
        <f t="shared" si="11"/>
        <v>0</v>
      </c>
      <c r="AY12" s="51"/>
    </row>
    <row r="13" spans="1:51" s="50" customFormat="1" ht="24.9" customHeight="1" x14ac:dyDescent="0.3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  <c r="AY13" s="51"/>
    </row>
    <row r="14" spans="1:51" s="50" customFormat="1" ht="24.9" hidden="1" customHeight="1" x14ac:dyDescent="0.3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  <c r="AY14" s="51"/>
    </row>
    <row r="15" spans="1:51" s="50" customFormat="1" ht="24.9" hidden="1" customHeight="1" x14ac:dyDescent="0.3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  <c r="AY15" s="51"/>
    </row>
    <row r="16" spans="1:51" s="50" customFormat="1" ht="24.9" customHeight="1" x14ac:dyDescent="0.3">
      <c r="A16" s="24" t="s">
        <v>449</v>
      </c>
      <c r="B16" s="23" t="s">
        <v>448</v>
      </c>
      <c r="C16" s="47"/>
      <c r="D16" s="48"/>
      <c r="E16" s="48"/>
      <c r="F16" s="49">
        <f t="shared" si="0"/>
        <v>0</v>
      </c>
      <c r="G16" s="47"/>
      <c r="H16" s="48"/>
      <c r="I16" s="48"/>
      <c r="J16" s="49">
        <f t="shared" si="1"/>
        <v>0</v>
      </c>
      <c r="K16" s="47"/>
      <c r="L16" s="48"/>
      <c r="M16" s="48"/>
      <c r="N16" s="49">
        <f t="shared" si="2"/>
        <v>0</v>
      </c>
      <c r="O16" s="47"/>
      <c r="P16" s="48"/>
      <c r="Q16" s="48"/>
      <c r="R16" s="49">
        <f t="shared" si="3"/>
        <v>0</v>
      </c>
      <c r="S16" s="47"/>
      <c r="T16" s="48"/>
      <c r="U16" s="48"/>
      <c r="V16" s="49">
        <f t="shared" si="4"/>
        <v>0</v>
      </c>
      <c r="W16" s="47"/>
      <c r="X16" s="48"/>
      <c r="Y16" s="48"/>
      <c r="Z16" s="49">
        <f t="shared" si="5"/>
        <v>0</v>
      </c>
      <c r="AA16" s="47"/>
      <c r="AB16" s="48"/>
      <c r="AC16" s="48"/>
      <c r="AD16" s="49">
        <f t="shared" si="6"/>
        <v>0</v>
      </c>
      <c r="AE16" s="47"/>
      <c r="AF16" s="48"/>
      <c r="AG16" s="48"/>
      <c r="AH16" s="49">
        <f t="shared" si="7"/>
        <v>0</v>
      </c>
      <c r="AI16" s="47"/>
      <c r="AJ16" s="48"/>
      <c r="AK16" s="48"/>
      <c r="AL16" s="49">
        <f t="shared" si="8"/>
        <v>0</v>
      </c>
      <c r="AM16" s="47"/>
      <c r="AN16" s="48"/>
      <c r="AO16" s="48"/>
      <c r="AP16" s="49">
        <f t="shared" si="9"/>
        <v>0</v>
      </c>
      <c r="AQ16" s="47"/>
      <c r="AR16" s="48"/>
      <c r="AS16" s="48"/>
      <c r="AT16" s="49">
        <f t="shared" si="10"/>
        <v>0</v>
      </c>
      <c r="AU16" s="47"/>
      <c r="AV16" s="48"/>
      <c r="AW16" s="48"/>
      <c r="AX16" s="49">
        <f t="shared" si="11"/>
        <v>0</v>
      </c>
      <c r="AY16" s="51"/>
    </row>
    <row r="17" spans="1:51" s="50" customFormat="1" ht="24.9" hidden="1" customHeight="1" x14ac:dyDescent="0.3">
      <c r="A17" s="24" t="s">
        <v>447</v>
      </c>
      <c r="B17" s="23" t="s">
        <v>446</v>
      </c>
      <c r="C17" s="47"/>
      <c r="D17" s="48"/>
      <c r="E17" s="48"/>
      <c r="F17" s="49">
        <f t="shared" si="0"/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  <c r="AY17" s="51"/>
    </row>
    <row r="18" spans="1:51" s="50" customFormat="1" ht="24.9" customHeight="1" x14ac:dyDescent="0.3">
      <c r="A18" s="24" t="s">
        <v>445</v>
      </c>
      <c r="B18" s="23" t="s">
        <v>444</v>
      </c>
      <c r="C18" s="47"/>
      <c r="D18" s="48"/>
      <c r="E18" s="48"/>
      <c r="F18" s="49">
        <f t="shared" si="0"/>
        <v>0</v>
      </c>
      <c r="G18" s="47"/>
      <c r="H18" s="48"/>
      <c r="I18" s="48"/>
      <c r="J18" s="49">
        <f t="shared" si="1"/>
        <v>0</v>
      </c>
      <c r="K18" s="47"/>
      <c r="L18" s="48"/>
      <c r="M18" s="48"/>
      <c r="N18" s="49">
        <f t="shared" si="2"/>
        <v>0</v>
      </c>
      <c r="O18" s="47"/>
      <c r="P18" s="48"/>
      <c r="Q18" s="48"/>
      <c r="R18" s="49">
        <f t="shared" si="3"/>
        <v>0</v>
      </c>
      <c r="S18" s="47"/>
      <c r="T18" s="48"/>
      <c r="U18" s="48"/>
      <c r="V18" s="49">
        <f t="shared" si="4"/>
        <v>0</v>
      </c>
      <c r="W18" s="47"/>
      <c r="X18" s="48"/>
      <c r="Y18" s="48"/>
      <c r="Z18" s="49">
        <f t="shared" si="5"/>
        <v>0</v>
      </c>
      <c r="AA18" s="47"/>
      <c r="AB18" s="48"/>
      <c r="AC18" s="48"/>
      <c r="AD18" s="49">
        <f t="shared" si="6"/>
        <v>0</v>
      </c>
      <c r="AE18" s="47"/>
      <c r="AF18" s="48"/>
      <c r="AG18" s="48"/>
      <c r="AH18" s="49">
        <f t="shared" si="7"/>
        <v>0</v>
      </c>
      <c r="AI18" s="47"/>
      <c r="AJ18" s="48"/>
      <c r="AK18" s="48"/>
      <c r="AL18" s="49">
        <f t="shared" si="8"/>
        <v>0</v>
      </c>
      <c r="AM18" s="47"/>
      <c r="AN18" s="48"/>
      <c r="AO18" s="48"/>
      <c r="AP18" s="49">
        <f t="shared" si="9"/>
        <v>0</v>
      </c>
      <c r="AQ18" s="47"/>
      <c r="AR18" s="48"/>
      <c r="AS18" s="48"/>
      <c r="AT18" s="49">
        <f t="shared" si="10"/>
        <v>0</v>
      </c>
      <c r="AU18" s="47"/>
      <c r="AV18" s="48"/>
      <c r="AW18" s="48"/>
      <c r="AX18" s="49">
        <f t="shared" si="11"/>
        <v>0</v>
      </c>
      <c r="AY18" s="51"/>
    </row>
    <row r="19" spans="1:51" s="50" customFormat="1" ht="24.9" hidden="1" customHeight="1" x14ac:dyDescent="0.3">
      <c r="A19" s="24" t="s">
        <v>443</v>
      </c>
      <c r="B19" s="23" t="s">
        <v>442</v>
      </c>
      <c r="C19" s="47"/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  <c r="AY19" s="51"/>
    </row>
    <row r="20" spans="1:51" s="50" customFormat="1" ht="24.9" hidden="1" customHeight="1" x14ac:dyDescent="0.3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  <c r="AY20" s="51"/>
    </row>
    <row r="21" spans="1:51" s="50" customFormat="1" ht="24.9" hidden="1" customHeight="1" x14ac:dyDescent="0.3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  <c r="AY21" s="51"/>
    </row>
    <row r="22" spans="1:51" s="50" customFormat="1" ht="24.9" hidden="1" customHeight="1" x14ac:dyDescent="0.3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/>
      <c r="H22" s="48"/>
      <c r="I22" s="48"/>
      <c r="J22" s="49">
        <f t="shared" si="1"/>
        <v>0</v>
      </c>
      <c r="K22" s="47"/>
      <c r="L22" s="48"/>
      <c r="M22" s="48"/>
      <c r="N22" s="49">
        <f t="shared" si="2"/>
        <v>0</v>
      </c>
      <c r="O22" s="47"/>
      <c r="P22" s="48"/>
      <c r="Q22" s="48"/>
      <c r="R22" s="49">
        <f t="shared" si="3"/>
        <v>0</v>
      </c>
      <c r="S22" s="47"/>
      <c r="T22" s="48"/>
      <c r="U22" s="48"/>
      <c r="V22" s="49">
        <f t="shared" si="4"/>
        <v>0</v>
      </c>
      <c r="W22" s="47"/>
      <c r="X22" s="48"/>
      <c r="Y22" s="48"/>
      <c r="Z22" s="49">
        <f t="shared" si="5"/>
        <v>0</v>
      </c>
      <c r="AA22" s="47"/>
      <c r="AB22" s="48"/>
      <c r="AC22" s="48"/>
      <c r="AD22" s="49">
        <f t="shared" si="6"/>
        <v>0</v>
      </c>
      <c r="AE22" s="47"/>
      <c r="AF22" s="48"/>
      <c r="AG22" s="48"/>
      <c r="AH22" s="49">
        <f t="shared" si="7"/>
        <v>0</v>
      </c>
      <c r="AI22" s="47"/>
      <c r="AJ22" s="48"/>
      <c r="AK22" s="48"/>
      <c r="AL22" s="49">
        <f t="shared" si="8"/>
        <v>0</v>
      </c>
      <c r="AM22" s="47"/>
      <c r="AN22" s="48"/>
      <c r="AO22" s="48"/>
      <c r="AP22" s="49">
        <f t="shared" si="9"/>
        <v>0</v>
      </c>
      <c r="AQ22" s="47"/>
      <c r="AR22" s="48"/>
      <c r="AS22" s="48"/>
      <c r="AT22" s="49">
        <f t="shared" si="10"/>
        <v>0</v>
      </c>
      <c r="AU22" s="47"/>
      <c r="AV22" s="48"/>
      <c r="AW22" s="48"/>
      <c r="AX22" s="49">
        <f t="shared" si="11"/>
        <v>0</v>
      </c>
      <c r="AY22" s="51"/>
    </row>
    <row r="23" spans="1:51" s="55" customFormat="1" ht="24.9" customHeight="1" x14ac:dyDescent="0.3">
      <c r="A23" s="8" t="s">
        <v>435</v>
      </c>
      <c r="B23" s="7" t="s">
        <v>434</v>
      </c>
      <c r="C23" s="52">
        <f>SUM(C10:C22)</f>
        <v>0</v>
      </c>
      <c r="D23" s="53">
        <f>SUM(D10:D22)</f>
        <v>0</v>
      </c>
      <c r="E23" s="53">
        <f>SUM(E10:E22)</f>
        <v>0</v>
      </c>
      <c r="F23" s="54">
        <f>IF((SUM(C23:E23))=(SUM(F10:F22)),SUM(F10:F22),"HIBA!")</f>
        <v>0</v>
      </c>
      <c r="G23" s="52">
        <f>SUM(G10:G22)</f>
        <v>0</v>
      </c>
      <c r="H23" s="53">
        <f>SUM(H10:H22)</f>
        <v>0</v>
      </c>
      <c r="I23" s="53">
        <f>SUM(I10:I22)</f>
        <v>0</v>
      </c>
      <c r="J23" s="54">
        <f>IF((SUM(F23:I23))=(SUM(J10:J22)),SUM(J10:J22),"HIBA!")</f>
        <v>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0</v>
      </c>
      <c r="AY23" s="56"/>
    </row>
    <row r="24" spans="1:51" s="50" customFormat="1" ht="24.9" hidden="1" customHeight="1" x14ac:dyDescent="0.3">
      <c r="A24" s="24" t="s">
        <v>433</v>
      </c>
      <c r="B24" s="23" t="s">
        <v>432</v>
      </c>
      <c r="C24" s="47"/>
      <c r="D24" s="48"/>
      <c r="E24" s="48"/>
      <c r="F24" s="49">
        <f>SUM(C24:E24)</f>
        <v>0</v>
      </c>
      <c r="G24" s="47"/>
      <c r="H24" s="48"/>
      <c r="I24" s="48"/>
      <c r="J24" s="49">
        <f>SUM(F24:I24)</f>
        <v>0</v>
      </c>
      <c r="K24" s="47"/>
      <c r="L24" s="48"/>
      <c r="M24" s="48"/>
      <c r="N24" s="49">
        <f>SUM(J24:M24)</f>
        <v>0</v>
      </c>
      <c r="O24" s="47"/>
      <c r="P24" s="48"/>
      <c r="Q24" s="48"/>
      <c r="R24" s="49">
        <f>SUM(N24:Q24)</f>
        <v>0</v>
      </c>
      <c r="S24" s="47"/>
      <c r="T24" s="48"/>
      <c r="U24" s="48"/>
      <c r="V24" s="49">
        <f>SUM(R24:U24)</f>
        <v>0</v>
      </c>
      <c r="W24" s="47"/>
      <c r="X24" s="48"/>
      <c r="Y24" s="48"/>
      <c r="Z24" s="49">
        <f>SUM(V24:Y24)</f>
        <v>0</v>
      </c>
      <c r="AA24" s="47"/>
      <c r="AB24" s="48"/>
      <c r="AC24" s="48"/>
      <c r="AD24" s="49">
        <f>SUM(Z24:AC24)</f>
        <v>0</v>
      </c>
      <c r="AE24" s="47"/>
      <c r="AF24" s="48"/>
      <c r="AG24" s="48"/>
      <c r="AH24" s="49">
        <f>SUM(AD24:AG24)</f>
        <v>0</v>
      </c>
      <c r="AI24" s="47"/>
      <c r="AJ24" s="48"/>
      <c r="AK24" s="48"/>
      <c r="AL24" s="49">
        <f>SUM(AH24:AK24)</f>
        <v>0</v>
      </c>
      <c r="AM24" s="47"/>
      <c r="AN24" s="48"/>
      <c r="AO24" s="48"/>
      <c r="AP24" s="49">
        <f>SUM(AL24:AO24)</f>
        <v>0</v>
      </c>
      <c r="AQ24" s="47"/>
      <c r="AR24" s="48"/>
      <c r="AS24" s="48"/>
      <c r="AT24" s="49">
        <f>SUM(AP24:AS24)</f>
        <v>0</v>
      </c>
      <c r="AU24" s="47"/>
      <c r="AV24" s="48"/>
      <c r="AW24" s="48"/>
      <c r="AX24" s="49">
        <f>SUM(AT24:AW24)</f>
        <v>0</v>
      </c>
      <c r="AY24" s="51"/>
    </row>
    <row r="25" spans="1:51" s="50" customFormat="1" ht="24.9" hidden="1" customHeight="1" x14ac:dyDescent="0.3">
      <c r="A25" s="24" t="s">
        <v>431</v>
      </c>
      <c r="B25" s="23" t="s">
        <v>430</v>
      </c>
      <c r="C25" s="47"/>
      <c r="D25" s="48"/>
      <c r="E25" s="48"/>
      <c r="F25" s="49">
        <f>SUM(C25:E25)</f>
        <v>0</v>
      </c>
      <c r="G25" s="47"/>
      <c r="H25" s="48"/>
      <c r="I25" s="48"/>
      <c r="J25" s="49">
        <f>SUM(F25:I25)</f>
        <v>0</v>
      </c>
      <c r="K25" s="47"/>
      <c r="L25" s="48"/>
      <c r="M25" s="48"/>
      <c r="N25" s="49">
        <f>SUM(J25:M25)</f>
        <v>0</v>
      </c>
      <c r="O25" s="47"/>
      <c r="P25" s="48"/>
      <c r="Q25" s="48"/>
      <c r="R25" s="49">
        <f>SUM(N25:Q25)</f>
        <v>0</v>
      </c>
      <c r="S25" s="47"/>
      <c r="T25" s="48"/>
      <c r="U25" s="48"/>
      <c r="V25" s="49">
        <f>SUM(R25:U25)</f>
        <v>0</v>
      </c>
      <c r="W25" s="47"/>
      <c r="X25" s="48"/>
      <c r="Y25" s="48"/>
      <c r="Z25" s="49">
        <f>SUM(V25:Y25)</f>
        <v>0</v>
      </c>
      <c r="AA25" s="47"/>
      <c r="AB25" s="48"/>
      <c r="AC25" s="48"/>
      <c r="AD25" s="49">
        <f>SUM(Z25:AC25)</f>
        <v>0</v>
      </c>
      <c r="AE25" s="47"/>
      <c r="AF25" s="48"/>
      <c r="AG25" s="48"/>
      <c r="AH25" s="49">
        <f>SUM(AD25:AG25)</f>
        <v>0</v>
      </c>
      <c r="AI25" s="47"/>
      <c r="AJ25" s="48"/>
      <c r="AK25" s="48"/>
      <c r="AL25" s="49">
        <f>SUM(AH25:AK25)</f>
        <v>0</v>
      </c>
      <c r="AM25" s="47"/>
      <c r="AN25" s="48"/>
      <c r="AO25" s="48"/>
      <c r="AP25" s="49">
        <f>SUM(AL25:AO25)</f>
        <v>0</v>
      </c>
      <c r="AQ25" s="47"/>
      <c r="AR25" s="48"/>
      <c r="AS25" s="48"/>
      <c r="AT25" s="49">
        <f>SUM(AP25:AS25)</f>
        <v>0</v>
      </c>
      <c r="AU25" s="47"/>
      <c r="AV25" s="48"/>
      <c r="AW25" s="48"/>
      <c r="AX25" s="49">
        <f>SUM(AT25:AW25)</f>
        <v>0</v>
      </c>
      <c r="AY25" s="51"/>
    </row>
    <row r="26" spans="1:51" s="50" customFormat="1" ht="24.9" hidden="1" customHeight="1" x14ac:dyDescent="0.3">
      <c r="A26" s="24" t="s">
        <v>429</v>
      </c>
      <c r="B26" s="23" t="s">
        <v>428</v>
      </c>
      <c r="C26" s="47"/>
      <c r="D26" s="48"/>
      <c r="E26" s="48"/>
      <c r="F26" s="49">
        <f>SUM(C26:E26)</f>
        <v>0</v>
      </c>
      <c r="G26" s="47"/>
      <c r="H26" s="48"/>
      <c r="I26" s="48"/>
      <c r="J26" s="49">
        <f>SUM(F26:I26)</f>
        <v>0</v>
      </c>
      <c r="K26" s="47"/>
      <c r="L26" s="48"/>
      <c r="M26" s="48"/>
      <c r="N26" s="49">
        <f>SUM(J26:M26)</f>
        <v>0</v>
      </c>
      <c r="O26" s="47"/>
      <c r="P26" s="48"/>
      <c r="Q26" s="48"/>
      <c r="R26" s="49">
        <f>SUM(N26:Q26)</f>
        <v>0</v>
      </c>
      <c r="S26" s="47"/>
      <c r="T26" s="48"/>
      <c r="U26" s="48"/>
      <c r="V26" s="49">
        <f>SUM(R26:U26)</f>
        <v>0</v>
      </c>
      <c r="W26" s="47"/>
      <c r="X26" s="48"/>
      <c r="Y26" s="48"/>
      <c r="Z26" s="49">
        <f>SUM(V26:Y26)</f>
        <v>0</v>
      </c>
      <c r="AA26" s="47"/>
      <c r="AB26" s="48"/>
      <c r="AC26" s="48"/>
      <c r="AD26" s="49">
        <f>SUM(Z26:AC26)</f>
        <v>0</v>
      </c>
      <c r="AE26" s="47"/>
      <c r="AF26" s="48"/>
      <c r="AG26" s="48"/>
      <c r="AH26" s="49">
        <f>SUM(AD26:AG26)</f>
        <v>0</v>
      </c>
      <c r="AI26" s="47"/>
      <c r="AJ26" s="48"/>
      <c r="AK26" s="48"/>
      <c r="AL26" s="49">
        <f>SUM(AH26:AK26)</f>
        <v>0</v>
      </c>
      <c r="AM26" s="47"/>
      <c r="AN26" s="48"/>
      <c r="AO26" s="48"/>
      <c r="AP26" s="49">
        <f>SUM(AL26:AO26)</f>
        <v>0</v>
      </c>
      <c r="AQ26" s="47"/>
      <c r="AR26" s="48"/>
      <c r="AS26" s="48"/>
      <c r="AT26" s="49">
        <f>SUM(AP26:AS26)</f>
        <v>0</v>
      </c>
      <c r="AU26" s="47"/>
      <c r="AV26" s="48"/>
      <c r="AW26" s="48"/>
      <c r="AX26" s="49">
        <f>SUM(AT26:AW26)</f>
        <v>0</v>
      </c>
      <c r="AY26" s="51"/>
    </row>
    <row r="27" spans="1:51" s="55" customFormat="1" ht="24.9" hidden="1" customHeight="1" x14ac:dyDescent="0.3">
      <c r="A27" s="8" t="s">
        <v>427</v>
      </c>
      <c r="B27" s="7" t="s">
        <v>426</v>
      </c>
      <c r="C27" s="52">
        <f>SUM(C24:C26)</f>
        <v>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0</v>
      </c>
      <c r="G27" s="52">
        <f>SUM(G24:G26)</f>
        <v>0</v>
      </c>
      <c r="H27" s="53">
        <f>SUM(H24:H26)</f>
        <v>0</v>
      </c>
      <c r="I27" s="53">
        <f>SUM(I24:I26)</f>
        <v>0</v>
      </c>
      <c r="J27" s="54">
        <f>IF((SUM(F27:I27))=(SUM(J24:J26)),SUM(J24:J26),"HIBA!")</f>
        <v>0</v>
      </c>
      <c r="K27" s="52">
        <f>SUM(K24:K26)</f>
        <v>0</v>
      </c>
      <c r="L27" s="53">
        <f>SUM(L24:L26)</f>
        <v>0</v>
      </c>
      <c r="M27" s="53">
        <f>SUM(M24:M26)</f>
        <v>0</v>
      </c>
      <c r="N27" s="54">
        <f>IF((SUM(J27:M27))=(SUM(N24:N26)),SUM(N24:N26),"HIBA!")</f>
        <v>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0</v>
      </c>
      <c r="AY27" s="56"/>
    </row>
    <row r="28" spans="1:51" s="60" customFormat="1" ht="30" customHeight="1" x14ac:dyDescent="0.3">
      <c r="A28" s="4" t="s">
        <v>425</v>
      </c>
      <c r="B28" s="3" t="s">
        <v>424</v>
      </c>
      <c r="C28" s="57">
        <f>SUM(C27,C23)</f>
        <v>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0</v>
      </c>
      <c r="G28" s="57">
        <f>SUM(G27,G23)</f>
        <v>0</v>
      </c>
      <c r="H28" s="58">
        <f>SUM(H27,H23)</f>
        <v>0</v>
      </c>
      <c r="I28" s="58">
        <f>SUM(I27,I23)</f>
        <v>0</v>
      </c>
      <c r="J28" s="59">
        <f>IF((SUM(F28:I28))=(J23+J27),SUM(J27,J23),"HIBA!")</f>
        <v>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0</v>
      </c>
      <c r="AY28" s="61"/>
    </row>
    <row r="29" spans="1:51" s="64" customFormat="1" ht="30" customHeight="1" x14ac:dyDescent="0.3">
      <c r="A29" s="4" t="s">
        <v>423</v>
      </c>
      <c r="B29" s="3" t="s">
        <v>422</v>
      </c>
      <c r="C29" s="62"/>
      <c r="D29" s="63"/>
      <c r="E29" s="63"/>
      <c r="F29" s="59">
        <f>SUM(C29:E29)</f>
        <v>0</v>
      </c>
      <c r="G29" s="62"/>
      <c r="H29" s="63"/>
      <c r="I29" s="63"/>
      <c r="J29" s="59">
        <f>SUM(F29:I29)</f>
        <v>0</v>
      </c>
      <c r="K29" s="62"/>
      <c r="L29" s="63"/>
      <c r="M29" s="63"/>
      <c r="N29" s="59">
        <f>SUM(J29:M29)</f>
        <v>0</v>
      </c>
      <c r="O29" s="62"/>
      <c r="P29" s="63"/>
      <c r="Q29" s="63"/>
      <c r="R29" s="59">
        <f>SUM(N29:Q29)</f>
        <v>0</v>
      </c>
      <c r="S29" s="62"/>
      <c r="T29" s="63"/>
      <c r="U29" s="63"/>
      <c r="V29" s="59">
        <f>SUM(R29:U29)</f>
        <v>0</v>
      </c>
      <c r="W29" s="62"/>
      <c r="X29" s="63"/>
      <c r="Y29" s="63"/>
      <c r="Z29" s="59">
        <f>SUM(V29:Y29)</f>
        <v>0</v>
      </c>
      <c r="AA29" s="62"/>
      <c r="AB29" s="63"/>
      <c r="AC29" s="63"/>
      <c r="AD29" s="59">
        <f>SUM(Z29:AC29)</f>
        <v>0</v>
      </c>
      <c r="AE29" s="62"/>
      <c r="AF29" s="63"/>
      <c r="AG29" s="63"/>
      <c r="AH29" s="59">
        <f>SUM(AD29:AG29)</f>
        <v>0</v>
      </c>
      <c r="AI29" s="62"/>
      <c r="AJ29" s="63"/>
      <c r="AK29" s="63"/>
      <c r="AL29" s="59">
        <f>SUM(AH29:AK29)</f>
        <v>0</v>
      </c>
      <c r="AM29" s="62"/>
      <c r="AN29" s="63"/>
      <c r="AO29" s="63"/>
      <c r="AP29" s="59">
        <f>SUM(AL29:AO29)</f>
        <v>0</v>
      </c>
      <c r="AQ29" s="62"/>
      <c r="AR29" s="63"/>
      <c r="AS29" s="63"/>
      <c r="AT29" s="59">
        <f>SUM(AP29:AS29)</f>
        <v>0</v>
      </c>
      <c r="AU29" s="62"/>
      <c r="AV29" s="63"/>
      <c r="AW29" s="63"/>
      <c r="AX29" s="59">
        <f>SUM(AT29:AW29)</f>
        <v>0</v>
      </c>
      <c r="AY29" s="65"/>
    </row>
    <row r="30" spans="1:51" s="50" customFormat="1" ht="24.9" customHeight="1" x14ac:dyDescent="0.3">
      <c r="A30" s="10" t="s">
        <v>421</v>
      </c>
      <c r="B30" s="9" t="s">
        <v>420</v>
      </c>
      <c r="C30" s="47"/>
      <c r="D30" s="48"/>
      <c r="E30" s="48"/>
      <c r="F30" s="49">
        <f>SUM(C30:E30)</f>
        <v>0</v>
      </c>
      <c r="G30" s="47"/>
      <c r="H30" s="48"/>
      <c r="I30" s="48"/>
      <c r="J30" s="49">
        <f>SUM(F30:I30)</f>
        <v>0</v>
      </c>
      <c r="K30" s="47"/>
      <c r="L30" s="48"/>
      <c r="M30" s="48"/>
      <c r="N30" s="49">
        <f>SUM(J30:M30)</f>
        <v>0</v>
      </c>
      <c r="O30" s="47"/>
      <c r="P30" s="48"/>
      <c r="Q30" s="48"/>
      <c r="R30" s="49">
        <f>SUM(N30:Q30)</f>
        <v>0</v>
      </c>
      <c r="S30" s="47"/>
      <c r="T30" s="48"/>
      <c r="U30" s="48"/>
      <c r="V30" s="49">
        <f>SUM(R30:U30)</f>
        <v>0</v>
      </c>
      <c r="W30" s="47"/>
      <c r="X30" s="48"/>
      <c r="Y30" s="48"/>
      <c r="Z30" s="49">
        <f>SUM(V30:Y30)</f>
        <v>0</v>
      </c>
      <c r="AA30" s="47"/>
      <c r="AB30" s="48"/>
      <c r="AC30" s="48"/>
      <c r="AD30" s="49">
        <f>SUM(Z30:AC30)</f>
        <v>0</v>
      </c>
      <c r="AE30" s="47"/>
      <c r="AF30" s="48"/>
      <c r="AG30" s="48"/>
      <c r="AH30" s="49">
        <f>SUM(AD30:AG30)</f>
        <v>0</v>
      </c>
      <c r="AI30" s="47"/>
      <c r="AJ30" s="48"/>
      <c r="AK30" s="48"/>
      <c r="AL30" s="49">
        <f>SUM(AH30:AK30)</f>
        <v>0</v>
      </c>
      <c r="AM30" s="47"/>
      <c r="AN30" s="48"/>
      <c r="AO30" s="48"/>
      <c r="AP30" s="49">
        <f>SUM(AL30:AO30)</f>
        <v>0</v>
      </c>
      <c r="AQ30" s="47"/>
      <c r="AR30" s="48"/>
      <c r="AS30" s="48"/>
      <c r="AT30" s="49">
        <f>SUM(AP30:AS30)</f>
        <v>0</v>
      </c>
      <c r="AU30" s="47"/>
      <c r="AV30" s="48"/>
      <c r="AW30" s="48"/>
      <c r="AX30" s="49">
        <f>SUM(AT30:AW30)</f>
        <v>0</v>
      </c>
      <c r="AY30" s="51"/>
    </row>
    <row r="31" spans="1:51" s="50" customFormat="1" ht="24.9" customHeight="1" x14ac:dyDescent="0.3">
      <c r="A31" s="10" t="s">
        <v>419</v>
      </c>
      <c r="B31" s="9" t="s">
        <v>418</v>
      </c>
      <c r="C31" s="47"/>
      <c r="D31" s="48"/>
      <c r="E31" s="48"/>
      <c r="F31" s="49">
        <f>SUM(C31:E31)</f>
        <v>0</v>
      </c>
      <c r="G31" s="47"/>
      <c r="H31" s="48"/>
      <c r="I31" s="48"/>
      <c r="J31" s="49">
        <f>SUM(F31:I31)</f>
        <v>0</v>
      </c>
      <c r="K31" s="47"/>
      <c r="L31" s="48"/>
      <c r="M31" s="48"/>
      <c r="N31" s="49">
        <f>SUM(J31:M31)</f>
        <v>0</v>
      </c>
      <c r="O31" s="47"/>
      <c r="P31" s="48"/>
      <c r="Q31" s="48"/>
      <c r="R31" s="49">
        <f>SUM(N31:Q31)</f>
        <v>0</v>
      </c>
      <c r="S31" s="47"/>
      <c r="T31" s="48"/>
      <c r="U31" s="48"/>
      <c r="V31" s="49">
        <f>SUM(R31:U31)</f>
        <v>0</v>
      </c>
      <c r="W31" s="47"/>
      <c r="X31" s="48"/>
      <c r="Y31" s="48"/>
      <c r="Z31" s="49">
        <f>SUM(V31:Y31)</f>
        <v>0</v>
      </c>
      <c r="AA31" s="47"/>
      <c r="AB31" s="48"/>
      <c r="AC31" s="48"/>
      <c r="AD31" s="49">
        <f>SUM(Z31:AC31)</f>
        <v>0</v>
      </c>
      <c r="AE31" s="47"/>
      <c r="AF31" s="48"/>
      <c r="AG31" s="48"/>
      <c r="AH31" s="49">
        <f>SUM(AD31:AG31)</f>
        <v>0</v>
      </c>
      <c r="AI31" s="47"/>
      <c r="AJ31" s="48"/>
      <c r="AK31" s="48"/>
      <c r="AL31" s="49">
        <f>SUM(AH31:AK31)</f>
        <v>0</v>
      </c>
      <c r="AM31" s="47"/>
      <c r="AN31" s="48"/>
      <c r="AO31" s="48"/>
      <c r="AP31" s="49">
        <f>SUM(AL31:AO31)</f>
        <v>0</v>
      </c>
      <c r="AQ31" s="47"/>
      <c r="AR31" s="48"/>
      <c r="AS31" s="48"/>
      <c r="AT31" s="49">
        <f>SUM(AP31:AS31)</f>
        <v>0</v>
      </c>
      <c r="AU31" s="47"/>
      <c r="AV31" s="48"/>
      <c r="AW31" s="48"/>
      <c r="AX31" s="49">
        <f>SUM(AT31:AW31)</f>
        <v>0</v>
      </c>
      <c r="AY31" s="51"/>
    </row>
    <row r="32" spans="1:51" s="50" customFormat="1" ht="24.9" hidden="1" customHeight="1" x14ac:dyDescent="0.3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  <c r="AY32" s="51"/>
    </row>
    <row r="33" spans="1:51" s="55" customFormat="1" ht="24.9" customHeight="1" x14ac:dyDescent="0.3">
      <c r="A33" s="8" t="s">
        <v>415</v>
      </c>
      <c r="B33" s="7" t="s">
        <v>414</v>
      </c>
      <c r="C33" s="52">
        <f>SUM(C30:C32)</f>
        <v>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0</v>
      </c>
      <c r="G33" s="52">
        <f>SUM(G30:G32)</f>
        <v>0</v>
      </c>
      <c r="H33" s="53">
        <f>SUM(H30:H32)</f>
        <v>0</v>
      </c>
      <c r="I33" s="53">
        <f>SUM(I30:I32)</f>
        <v>0</v>
      </c>
      <c r="J33" s="54">
        <f>IF((SUM(F33:I33))=(SUM(J30:J32)),SUM(J30:J32),"HIBA!")</f>
        <v>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0</v>
      </c>
      <c r="AY33" s="56"/>
    </row>
    <row r="34" spans="1:51" s="50" customFormat="1" ht="24.9" hidden="1" customHeight="1" x14ac:dyDescent="0.3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/>
      <c r="H34" s="48"/>
      <c r="I34" s="48"/>
      <c r="J34" s="49">
        <f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  <c r="AY34" s="51"/>
    </row>
    <row r="35" spans="1:51" s="50" customFormat="1" ht="24.9" hidden="1" customHeight="1" x14ac:dyDescent="0.3">
      <c r="A35" s="10" t="s">
        <v>411</v>
      </c>
      <c r="B35" s="9" t="s">
        <v>410</v>
      </c>
      <c r="C35" s="47"/>
      <c r="D35" s="48"/>
      <c r="E35" s="48"/>
      <c r="F35" s="49">
        <f>SUM(C35:E35)</f>
        <v>0</v>
      </c>
      <c r="G35" s="47"/>
      <c r="H35" s="48"/>
      <c r="I35" s="48"/>
      <c r="J35" s="49">
        <f>SUM(F35:I35)</f>
        <v>0</v>
      </c>
      <c r="K35" s="47"/>
      <c r="L35" s="48"/>
      <c r="M35" s="48"/>
      <c r="N35" s="49">
        <f>SUM(J35:M35)</f>
        <v>0</v>
      </c>
      <c r="O35" s="47"/>
      <c r="P35" s="48"/>
      <c r="Q35" s="48"/>
      <c r="R35" s="49">
        <f>SUM(N35:Q35)</f>
        <v>0</v>
      </c>
      <c r="S35" s="47"/>
      <c r="T35" s="48"/>
      <c r="U35" s="48"/>
      <c r="V35" s="49">
        <f>SUM(R35:U35)</f>
        <v>0</v>
      </c>
      <c r="W35" s="47"/>
      <c r="X35" s="48"/>
      <c r="Y35" s="48"/>
      <c r="Z35" s="49">
        <f>SUM(V35:Y35)</f>
        <v>0</v>
      </c>
      <c r="AA35" s="47"/>
      <c r="AB35" s="48"/>
      <c r="AC35" s="48"/>
      <c r="AD35" s="49">
        <f>SUM(Z35:AC35)</f>
        <v>0</v>
      </c>
      <c r="AE35" s="47"/>
      <c r="AF35" s="48"/>
      <c r="AG35" s="48"/>
      <c r="AH35" s="49">
        <f>SUM(AD35:AG35)</f>
        <v>0</v>
      </c>
      <c r="AI35" s="47"/>
      <c r="AJ35" s="48"/>
      <c r="AK35" s="48"/>
      <c r="AL35" s="49">
        <f>SUM(AH35:AK35)</f>
        <v>0</v>
      </c>
      <c r="AM35" s="47"/>
      <c r="AN35" s="48"/>
      <c r="AO35" s="48"/>
      <c r="AP35" s="49">
        <f>SUM(AL35:AO35)</f>
        <v>0</v>
      </c>
      <c r="AQ35" s="47"/>
      <c r="AR35" s="48"/>
      <c r="AS35" s="48"/>
      <c r="AT35" s="49">
        <f>SUM(AP35:AS35)</f>
        <v>0</v>
      </c>
      <c r="AU35" s="47"/>
      <c r="AV35" s="48"/>
      <c r="AW35" s="48"/>
      <c r="AX35" s="49">
        <f>SUM(AT35:AW35)</f>
        <v>0</v>
      </c>
      <c r="AY35" s="51"/>
    </row>
    <row r="36" spans="1:51" s="55" customFormat="1" ht="24.9" hidden="1" customHeight="1" x14ac:dyDescent="0.3">
      <c r="A36" s="8" t="s">
        <v>409</v>
      </c>
      <c r="B36" s="7" t="s">
        <v>408</v>
      </c>
      <c r="C36" s="52">
        <f>SUM(C34:C35)</f>
        <v>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0</v>
      </c>
      <c r="G36" s="52">
        <f>SUM(G34:G35)</f>
        <v>0</v>
      </c>
      <c r="H36" s="53">
        <f>SUM(H34:H35)</f>
        <v>0</v>
      </c>
      <c r="I36" s="53">
        <f>SUM(I34:I35)</f>
        <v>0</v>
      </c>
      <c r="J36" s="54">
        <f>IF((SUM(F36:I36))=(SUM(J34:J35)),SUM(J34:J35),"HIBA!")</f>
        <v>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0</v>
      </c>
      <c r="AY36" s="56"/>
    </row>
    <row r="37" spans="1:51" s="50" customFormat="1" ht="24.9" hidden="1" customHeight="1" x14ac:dyDescent="0.3">
      <c r="A37" s="10" t="s">
        <v>407</v>
      </c>
      <c r="B37" s="9" t="s">
        <v>406</v>
      </c>
      <c r="C37" s="47"/>
      <c r="D37" s="48"/>
      <c r="E37" s="48"/>
      <c r="F37" s="49">
        <f t="shared" ref="F37:F43" si="12">SUM(C37:E37)</f>
        <v>0</v>
      </c>
      <c r="G37" s="47"/>
      <c r="H37" s="48"/>
      <c r="I37" s="48"/>
      <c r="J37" s="49">
        <f t="shared" ref="J37:J43" si="13">SUM(F37:I37)</f>
        <v>0</v>
      </c>
      <c r="K37" s="47"/>
      <c r="L37" s="48"/>
      <c r="M37" s="48"/>
      <c r="N37" s="49">
        <f t="shared" ref="N37:N43" si="14">SUM(J37:M37)</f>
        <v>0</v>
      </c>
      <c r="O37" s="47"/>
      <c r="P37" s="48"/>
      <c r="Q37" s="48"/>
      <c r="R37" s="49">
        <f t="shared" ref="R37:R43" si="15">SUM(N37:Q37)</f>
        <v>0</v>
      </c>
      <c r="S37" s="47"/>
      <c r="T37" s="48"/>
      <c r="U37" s="48"/>
      <c r="V37" s="49">
        <f t="shared" ref="V37:V43" si="16">SUM(R37:U37)</f>
        <v>0</v>
      </c>
      <c r="W37" s="47"/>
      <c r="X37" s="48"/>
      <c r="Y37" s="48"/>
      <c r="Z37" s="49">
        <f t="shared" ref="Z37:Z43" si="17">SUM(V37:Y37)</f>
        <v>0</v>
      </c>
      <c r="AA37" s="47"/>
      <c r="AB37" s="48"/>
      <c r="AC37" s="48"/>
      <c r="AD37" s="49">
        <f t="shared" ref="AD37:AD43" si="18">SUM(Z37:AC37)</f>
        <v>0</v>
      </c>
      <c r="AE37" s="47"/>
      <c r="AF37" s="48"/>
      <c r="AG37" s="48"/>
      <c r="AH37" s="49">
        <f t="shared" ref="AH37:AH43" si="19">SUM(AD37:AG37)</f>
        <v>0</v>
      </c>
      <c r="AI37" s="47"/>
      <c r="AJ37" s="48"/>
      <c r="AK37" s="48"/>
      <c r="AL37" s="49">
        <f t="shared" ref="AL37:AL43" si="20">SUM(AH37:AK37)</f>
        <v>0</v>
      </c>
      <c r="AM37" s="47"/>
      <c r="AN37" s="48"/>
      <c r="AO37" s="48"/>
      <c r="AP37" s="49">
        <f t="shared" ref="AP37:AP43" si="21">SUM(AL37:AO37)</f>
        <v>0</v>
      </c>
      <c r="AQ37" s="47"/>
      <c r="AR37" s="48"/>
      <c r="AS37" s="48"/>
      <c r="AT37" s="49">
        <f t="shared" ref="AT37:AT43" si="22">SUM(AP37:AS37)</f>
        <v>0</v>
      </c>
      <c r="AU37" s="47"/>
      <c r="AV37" s="48"/>
      <c r="AW37" s="48"/>
      <c r="AX37" s="49">
        <f t="shared" ref="AX37:AX43" si="23">SUM(AT37:AW37)</f>
        <v>0</v>
      </c>
      <c r="AY37" s="51"/>
    </row>
    <row r="38" spans="1:51" s="50" customFormat="1" ht="24.9" hidden="1" customHeight="1" x14ac:dyDescent="0.3">
      <c r="A38" s="10" t="s">
        <v>405</v>
      </c>
      <c r="B38" s="9" t="s">
        <v>404</v>
      </c>
      <c r="C38" s="47"/>
      <c r="D38" s="48"/>
      <c r="E38" s="48"/>
      <c r="F38" s="49">
        <f t="shared" si="12"/>
        <v>0</v>
      </c>
      <c r="G38" s="47"/>
      <c r="H38" s="48"/>
      <c r="I38" s="48"/>
      <c r="J38" s="49">
        <f t="shared" si="13"/>
        <v>0</v>
      </c>
      <c r="K38" s="47"/>
      <c r="L38" s="48"/>
      <c r="M38" s="48"/>
      <c r="N38" s="49">
        <f t="shared" si="14"/>
        <v>0</v>
      </c>
      <c r="O38" s="47"/>
      <c r="P38" s="48"/>
      <c r="Q38" s="48"/>
      <c r="R38" s="49">
        <f t="shared" si="15"/>
        <v>0</v>
      </c>
      <c r="S38" s="47"/>
      <c r="T38" s="48"/>
      <c r="U38" s="48"/>
      <c r="V38" s="49">
        <f t="shared" si="16"/>
        <v>0</v>
      </c>
      <c r="W38" s="47"/>
      <c r="X38" s="48"/>
      <c r="Y38" s="48"/>
      <c r="Z38" s="49">
        <f t="shared" si="17"/>
        <v>0</v>
      </c>
      <c r="AA38" s="47"/>
      <c r="AB38" s="48"/>
      <c r="AC38" s="48"/>
      <c r="AD38" s="49">
        <f t="shared" si="18"/>
        <v>0</v>
      </c>
      <c r="AE38" s="47"/>
      <c r="AF38" s="48"/>
      <c r="AG38" s="48"/>
      <c r="AH38" s="49">
        <f t="shared" si="19"/>
        <v>0</v>
      </c>
      <c r="AI38" s="47"/>
      <c r="AJ38" s="48"/>
      <c r="AK38" s="48"/>
      <c r="AL38" s="49">
        <f t="shared" si="20"/>
        <v>0</v>
      </c>
      <c r="AM38" s="47"/>
      <c r="AN38" s="48"/>
      <c r="AO38" s="48"/>
      <c r="AP38" s="49">
        <f t="shared" si="21"/>
        <v>0</v>
      </c>
      <c r="AQ38" s="47"/>
      <c r="AR38" s="48"/>
      <c r="AS38" s="48"/>
      <c r="AT38" s="49">
        <f t="shared" si="22"/>
        <v>0</v>
      </c>
      <c r="AU38" s="47"/>
      <c r="AV38" s="48"/>
      <c r="AW38" s="48"/>
      <c r="AX38" s="49">
        <f t="shared" si="23"/>
        <v>0</v>
      </c>
      <c r="AY38" s="51"/>
    </row>
    <row r="39" spans="1:51" s="50" customFormat="1" ht="24.9" hidden="1" customHeight="1" x14ac:dyDescent="0.3">
      <c r="A39" s="10" t="s">
        <v>403</v>
      </c>
      <c r="B39" s="9" t="s">
        <v>402</v>
      </c>
      <c r="C39" s="47"/>
      <c r="D39" s="48"/>
      <c r="E39" s="48"/>
      <c r="F39" s="49">
        <f t="shared" si="12"/>
        <v>0</v>
      </c>
      <c r="G39" s="47"/>
      <c r="H39" s="48"/>
      <c r="I39" s="48"/>
      <c r="J39" s="49">
        <f t="shared" si="13"/>
        <v>0</v>
      </c>
      <c r="K39" s="47"/>
      <c r="L39" s="48"/>
      <c r="M39" s="48"/>
      <c r="N39" s="49">
        <f t="shared" si="14"/>
        <v>0</v>
      </c>
      <c r="O39" s="47"/>
      <c r="P39" s="48"/>
      <c r="Q39" s="48"/>
      <c r="R39" s="49">
        <f t="shared" si="15"/>
        <v>0</v>
      </c>
      <c r="S39" s="47"/>
      <c r="T39" s="48"/>
      <c r="U39" s="48"/>
      <c r="V39" s="49">
        <f t="shared" si="16"/>
        <v>0</v>
      </c>
      <c r="W39" s="47"/>
      <c r="X39" s="48"/>
      <c r="Y39" s="48"/>
      <c r="Z39" s="49">
        <f t="shared" si="17"/>
        <v>0</v>
      </c>
      <c r="AA39" s="47"/>
      <c r="AB39" s="48"/>
      <c r="AC39" s="48"/>
      <c r="AD39" s="49">
        <f t="shared" si="18"/>
        <v>0</v>
      </c>
      <c r="AE39" s="47"/>
      <c r="AF39" s="48"/>
      <c r="AG39" s="48"/>
      <c r="AH39" s="49">
        <f t="shared" si="19"/>
        <v>0</v>
      </c>
      <c r="AI39" s="47"/>
      <c r="AJ39" s="48"/>
      <c r="AK39" s="48"/>
      <c r="AL39" s="49">
        <f t="shared" si="20"/>
        <v>0</v>
      </c>
      <c r="AM39" s="47"/>
      <c r="AN39" s="48"/>
      <c r="AO39" s="48"/>
      <c r="AP39" s="49">
        <f t="shared" si="21"/>
        <v>0</v>
      </c>
      <c r="AQ39" s="47"/>
      <c r="AR39" s="48"/>
      <c r="AS39" s="48"/>
      <c r="AT39" s="49">
        <f t="shared" si="22"/>
        <v>0</v>
      </c>
      <c r="AU39" s="47"/>
      <c r="AV39" s="48"/>
      <c r="AW39" s="48"/>
      <c r="AX39" s="49">
        <f t="shared" si="23"/>
        <v>0</v>
      </c>
      <c r="AY39" s="51"/>
    </row>
    <row r="40" spans="1:51" s="50" customFormat="1" ht="24.9" hidden="1" customHeight="1" x14ac:dyDescent="0.3">
      <c r="A40" s="10" t="s">
        <v>401</v>
      </c>
      <c r="B40" s="9" t="s">
        <v>400</v>
      </c>
      <c r="C40" s="47"/>
      <c r="D40" s="48"/>
      <c r="E40" s="48"/>
      <c r="F40" s="49">
        <f t="shared" si="12"/>
        <v>0</v>
      </c>
      <c r="G40" s="47"/>
      <c r="H40" s="48"/>
      <c r="I40" s="48"/>
      <c r="J40" s="49">
        <f t="shared" si="13"/>
        <v>0</v>
      </c>
      <c r="K40" s="47"/>
      <c r="L40" s="48"/>
      <c r="M40" s="48"/>
      <c r="N40" s="49">
        <f t="shared" si="14"/>
        <v>0</v>
      </c>
      <c r="O40" s="47"/>
      <c r="P40" s="48"/>
      <c r="Q40" s="48"/>
      <c r="R40" s="49">
        <f t="shared" si="15"/>
        <v>0</v>
      </c>
      <c r="S40" s="47"/>
      <c r="T40" s="48"/>
      <c r="U40" s="48"/>
      <c r="V40" s="49">
        <f t="shared" si="16"/>
        <v>0</v>
      </c>
      <c r="W40" s="47"/>
      <c r="X40" s="48"/>
      <c r="Y40" s="48"/>
      <c r="Z40" s="49">
        <f t="shared" si="17"/>
        <v>0</v>
      </c>
      <c r="AA40" s="47"/>
      <c r="AB40" s="48"/>
      <c r="AC40" s="48"/>
      <c r="AD40" s="49">
        <f t="shared" si="18"/>
        <v>0</v>
      </c>
      <c r="AE40" s="47"/>
      <c r="AF40" s="48"/>
      <c r="AG40" s="48"/>
      <c r="AH40" s="49">
        <f t="shared" si="19"/>
        <v>0</v>
      </c>
      <c r="AI40" s="47"/>
      <c r="AJ40" s="48"/>
      <c r="AK40" s="48"/>
      <c r="AL40" s="49">
        <f t="shared" si="20"/>
        <v>0</v>
      </c>
      <c r="AM40" s="47"/>
      <c r="AN40" s="48"/>
      <c r="AO40" s="48"/>
      <c r="AP40" s="49">
        <f t="shared" si="21"/>
        <v>0</v>
      </c>
      <c r="AQ40" s="47"/>
      <c r="AR40" s="48"/>
      <c r="AS40" s="48"/>
      <c r="AT40" s="49">
        <f t="shared" si="22"/>
        <v>0</v>
      </c>
      <c r="AU40" s="47"/>
      <c r="AV40" s="48"/>
      <c r="AW40" s="48"/>
      <c r="AX40" s="49">
        <f t="shared" si="23"/>
        <v>0</v>
      </c>
      <c r="AY40" s="51"/>
    </row>
    <row r="41" spans="1:51" s="50" customFormat="1" ht="24.9" hidden="1" customHeight="1" x14ac:dyDescent="0.3">
      <c r="A41" s="26" t="s">
        <v>399</v>
      </c>
      <c r="B41" s="9" t="s">
        <v>398</v>
      </c>
      <c r="C41" s="47"/>
      <c r="D41" s="48"/>
      <c r="E41" s="48"/>
      <c r="F41" s="49">
        <f t="shared" si="12"/>
        <v>0</v>
      </c>
      <c r="G41" s="47"/>
      <c r="H41" s="48"/>
      <c r="I41" s="48"/>
      <c r="J41" s="49">
        <f t="shared" si="13"/>
        <v>0</v>
      </c>
      <c r="K41" s="47"/>
      <c r="L41" s="48"/>
      <c r="M41" s="48"/>
      <c r="N41" s="49">
        <f t="shared" si="14"/>
        <v>0</v>
      </c>
      <c r="O41" s="47"/>
      <c r="P41" s="48"/>
      <c r="Q41" s="48"/>
      <c r="R41" s="49">
        <f t="shared" si="15"/>
        <v>0</v>
      </c>
      <c r="S41" s="47"/>
      <c r="T41" s="48"/>
      <c r="U41" s="48"/>
      <c r="V41" s="49">
        <f t="shared" si="16"/>
        <v>0</v>
      </c>
      <c r="W41" s="47"/>
      <c r="X41" s="48"/>
      <c r="Y41" s="48"/>
      <c r="Z41" s="49">
        <f t="shared" si="17"/>
        <v>0</v>
      </c>
      <c r="AA41" s="47"/>
      <c r="AB41" s="48"/>
      <c r="AC41" s="48"/>
      <c r="AD41" s="49">
        <f t="shared" si="18"/>
        <v>0</v>
      </c>
      <c r="AE41" s="47"/>
      <c r="AF41" s="48"/>
      <c r="AG41" s="48"/>
      <c r="AH41" s="49">
        <f t="shared" si="19"/>
        <v>0</v>
      </c>
      <c r="AI41" s="47"/>
      <c r="AJ41" s="48"/>
      <c r="AK41" s="48"/>
      <c r="AL41" s="49">
        <f t="shared" si="20"/>
        <v>0</v>
      </c>
      <c r="AM41" s="47"/>
      <c r="AN41" s="48"/>
      <c r="AO41" s="48"/>
      <c r="AP41" s="49">
        <f t="shared" si="21"/>
        <v>0</v>
      </c>
      <c r="AQ41" s="47"/>
      <c r="AR41" s="48"/>
      <c r="AS41" s="48"/>
      <c r="AT41" s="49">
        <f t="shared" si="22"/>
        <v>0</v>
      </c>
      <c r="AU41" s="47"/>
      <c r="AV41" s="48"/>
      <c r="AW41" s="48"/>
      <c r="AX41" s="49">
        <f t="shared" si="23"/>
        <v>0</v>
      </c>
      <c r="AY41" s="51"/>
    </row>
    <row r="42" spans="1:51" s="50" customFormat="1" ht="24.9" customHeight="1" x14ac:dyDescent="0.3">
      <c r="A42" s="25" t="s">
        <v>397</v>
      </c>
      <c r="B42" s="116" t="s">
        <v>396</v>
      </c>
      <c r="C42" s="47"/>
      <c r="D42" s="48"/>
      <c r="E42" s="48"/>
      <c r="F42" s="49">
        <f t="shared" si="12"/>
        <v>0</v>
      </c>
      <c r="G42" s="47"/>
      <c r="H42" s="48"/>
      <c r="I42" s="48"/>
      <c r="J42" s="49">
        <f t="shared" si="13"/>
        <v>0</v>
      </c>
      <c r="K42" s="47"/>
      <c r="L42" s="48"/>
      <c r="M42" s="48"/>
      <c r="N42" s="49">
        <f t="shared" si="14"/>
        <v>0</v>
      </c>
      <c r="O42" s="47"/>
      <c r="P42" s="48"/>
      <c r="Q42" s="48"/>
      <c r="R42" s="49">
        <f t="shared" si="15"/>
        <v>0</v>
      </c>
      <c r="S42" s="47"/>
      <c r="T42" s="48"/>
      <c r="U42" s="48"/>
      <c r="V42" s="49">
        <f t="shared" si="16"/>
        <v>0</v>
      </c>
      <c r="W42" s="47"/>
      <c r="X42" s="48"/>
      <c r="Y42" s="48"/>
      <c r="Z42" s="49">
        <f t="shared" si="17"/>
        <v>0</v>
      </c>
      <c r="AA42" s="47"/>
      <c r="AB42" s="48"/>
      <c r="AC42" s="48"/>
      <c r="AD42" s="49">
        <f t="shared" si="18"/>
        <v>0</v>
      </c>
      <c r="AE42" s="47"/>
      <c r="AF42" s="48"/>
      <c r="AG42" s="48"/>
      <c r="AH42" s="49">
        <f t="shared" si="19"/>
        <v>0</v>
      </c>
      <c r="AI42" s="47"/>
      <c r="AJ42" s="48"/>
      <c r="AK42" s="48"/>
      <c r="AL42" s="49">
        <f t="shared" si="20"/>
        <v>0</v>
      </c>
      <c r="AM42" s="47"/>
      <c r="AN42" s="48"/>
      <c r="AO42" s="48"/>
      <c r="AP42" s="49">
        <f t="shared" si="21"/>
        <v>0</v>
      </c>
      <c r="AQ42" s="47"/>
      <c r="AR42" s="48"/>
      <c r="AS42" s="48"/>
      <c r="AT42" s="49">
        <f t="shared" si="22"/>
        <v>0</v>
      </c>
      <c r="AU42" s="47"/>
      <c r="AV42" s="48"/>
      <c r="AW42" s="48"/>
      <c r="AX42" s="49">
        <f t="shared" si="23"/>
        <v>0</v>
      </c>
      <c r="AY42" s="51"/>
    </row>
    <row r="43" spans="1:51" s="50" customFormat="1" ht="24.9" customHeight="1" x14ac:dyDescent="0.3">
      <c r="A43" s="10" t="s">
        <v>395</v>
      </c>
      <c r="B43" s="9" t="s">
        <v>394</v>
      </c>
      <c r="C43" s="47"/>
      <c r="D43" s="48"/>
      <c r="E43" s="48"/>
      <c r="F43" s="49">
        <f t="shared" si="12"/>
        <v>0</v>
      </c>
      <c r="G43" s="47"/>
      <c r="H43" s="48"/>
      <c r="I43" s="48"/>
      <c r="J43" s="49">
        <f t="shared" si="13"/>
        <v>0</v>
      </c>
      <c r="K43" s="47"/>
      <c r="L43" s="48"/>
      <c r="M43" s="48"/>
      <c r="N43" s="49">
        <f t="shared" si="14"/>
        <v>0</v>
      </c>
      <c r="O43" s="47"/>
      <c r="P43" s="48"/>
      <c r="Q43" s="48"/>
      <c r="R43" s="49">
        <f t="shared" si="15"/>
        <v>0</v>
      </c>
      <c r="S43" s="47"/>
      <c r="T43" s="48"/>
      <c r="U43" s="48"/>
      <c r="V43" s="49">
        <f t="shared" si="16"/>
        <v>0</v>
      </c>
      <c r="W43" s="47"/>
      <c r="X43" s="48"/>
      <c r="Y43" s="48"/>
      <c r="Z43" s="49">
        <f t="shared" si="17"/>
        <v>0</v>
      </c>
      <c r="AA43" s="47"/>
      <c r="AB43" s="48"/>
      <c r="AC43" s="48"/>
      <c r="AD43" s="49">
        <f t="shared" si="18"/>
        <v>0</v>
      </c>
      <c r="AE43" s="47"/>
      <c r="AF43" s="48"/>
      <c r="AG43" s="48"/>
      <c r="AH43" s="49">
        <f t="shared" si="19"/>
        <v>0</v>
      </c>
      <c r="AI43" s="47"/>
      <c r="AJ43" s="48"/>
      <c r="AK43" s="48"/>
      <c r="AL43" s="49">
        <f t="shared" si="20"/>
        <v>0</v>
      </c>
      <c r="AM43" s="47"/>
      <c r="AN43" s="48"/>
      <c r="AO43" s="48"/>
      <c r="AP43" s="49">
        <f t="shared" si="21"/>
        <v>0</v>
      </c>
      <c r="AQ43" s="47"/>
      <c r="AR43" s="48"/>
      <c r="AS43" s="48"/>
      <c r="AT43" s="49">
        <f t="shared" si="22"/>
        <v>0</v>
      </c>
      <c r="AU43" s="47"/>
      <c r="AV43" s="48"/>
      <c r="AW43" s="48"/>
      <c r="AX43" s="49">
        <f t="shared" si="23"/>
        <v>0</v>
      </c>
      <c r="AY43" s="51"/>
    </row>
    <row r="44" spans="1:51" s="55" customFormat="1" ht="24.9" customHeight="1" x14ac:dyDescent="0.3">
      <c r="A44" s="8" t="s">
        <v>393</v>
      </c>
      <c r="B44" s="7" t="s">
        <v>392</v>
      </c>
      <c r="C44" s="52">
        <f>SUM(C37:C43)</f>
        <v>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0</v>
      </c>
      <c r="G44" s="52">
        <f>SUM(G37:G43)</f>
        <v>0</v>
      </c>
      <c r="H44" s="53">
        <f>SUM(H37:H43)</f>
        <v>0</v>
      </c>
      <c r="I44" s="53">
        <f>SUM(I37:I43)</f>
        <v>0</v>
      </c>
      <c r="J44" s="54">
        <f>IF((SUM(F44:I44))=(SUM(J37:J43)),SUM(J37:J43),"HIBA!")</f>
        <v>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0</v>
      </c>
      <c r="AY44" s="56"/>
    </row>
    <row r="45" spans="1:51" s="50" customFormat="1" ht="24.9" customHeight="1" x14ac:dyDescent="0.3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/>
      <c r="I45" s="48"/>
      <c r="J45" s="49">
        <f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  <c r="AY45" s="51"/>
    </row>
    <row r="46" spans="1:51" s="50" customFormat="1" ht="24.9" customHeight="1" x14ac:dyDescent="0.3">
      <c r="A46" s="10" t="s">
        <v>389</v>
      </c>
      <c r="B46" s="9" t="s">
        <v>388</v>
      </c>
      <c r="C46" s="47"/>
      <c r="D46" s="48"/>
      <c r="E46" s="48"/>
      <c r="F46" s="49">
        <f>SUM(C46:E46)</f>
        <v>0</v>
      </c>
      <c r="G46" s="47"/>
      <c r="H46" s="48"/>
      <c r="I46" s="48"/>
      <c r="J46" s="49">
        <f>SUM(F46:I46)</f>
        <v>0</v>
      </c>
      <c r="K46" s="47"/>
      <c r="L46" s="48"/>
      <c r="M46" s="48"/>
      <c r="N46" s="49">
        <f>SUM(J46:M46)</f>
        <v>0</v>
      </c>
      <c r="O46" s="47"/>
      <c r="P46" s="48"/>
      <c r="Q46" s="48"/>
      <c r="R46" s="49">
        <f>SUM(N46:Q46)</f>
        <v>0</v>
      </c>
      <c r="S46" s="47"/>
      <c r="T46" s="48"/>
      <c r="U46" s="48"/>
      <c r="V46" s="49">
        <f>SUM(R46:U46)</f>
        <v>0</v>
      </c>
      <c r="W46" s="47"/>
      <c r="X46" s="48"/>
      <c r="Y46" s="48"/>
      <c r="Z46" s="49">
        <f>SUM(V46:Y46)</f>
        <v>0</v>
      </c>
      <c r="AA46" s="47"/>
      <c r="AB46" s="48"/>
      <c r="AC46" s="48"/>
      <c r="AD46" s="49">
        <f>SUM(Z46:AC46)</f>
        <v>0</v>
      </c>
      <c r="AE46" s="47"/>
      <c r="AF46" s="48"/>
      <c r="AG46" s="48"/>
      <c r="AH46" s="49">
        <f>SUM(AD46:AG46)</f>
        <v>0</v>
      </c>
      <c r="AI46" s="47"/>
      <c r="AJ46" s="48"/>
      <c r="AK46" s="48"/>
      <c r="AL46" s="49">
        <f>SUM(AH46:AK46)</f>
        <v>0</v>
      </c>
      <c r="AM46" s="47"/>
      <c r="AN46" s="48"/>
      <c r="AO46" s="48"/>
      <c r="AP46" s="49">
        <f>SUM(AL46:AO46)</f>
        <v>0</v>
      </c>
      <c r="AQ46" s="47"/>
      <c r="AR46" s="48"/>
      <c r="AS46" s="48"/>
      <c r="AT46" s="49">
        <f>SUM(AP46:AS46)</f>
        <v>0</v>
      </c>
      <c r="AU46" s="47"/>
      <c r="AV46" s="48"/>
      <c r="AW46" s="48"/>
      <c r="AX46" s="49">
        <f>SUM(AT46:AW46)</f>
        <v>0</v>
      </c>
      <c r="AY46" s="51"/>
    </row>
    <row r="47" spans="1:51" s="55" customFormat="1" ht="24.9" customHeight="1" x14ac:dyDescent="0.3">
      <c r="A47" s="8" t="s">
        <v>387</v>
      </c>
      <c r="B47" s="7" t="s">
        <v>386</v>
      </c>
      <c r="C47" s="52">
        <f>SUM(C45:C46)</f>
        <v>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0</v>
      </c>
      <c r="G47" s="52">
        <f>SUM(G45:G46)</f>
        <v>0</v>
      </c>
      <c r="H47" s="53">
        <f>SUM(H45:H46)</f>
        <v>0</v>
      </c>
      <c r="I47" s="53">
        <f>SUM(I45:I46)</f>
        <v>0</v>
      </c>
      <c r="J47" s="54">
        <f>IF((SUM(F47:I47))=(SUM(J45:J46)),SUM(J45:J46),"HIBA!")</f>
        <v>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0</v>
      </c>
      <c r="AY47" s="56"/>
    </row>
    <row r="48" spans="1:51" s="50" customFormat="1" ht="24.9" customHeight="1" x14ac:dyDescent="0.3">
      <c r="A48" s="10" t="s">
        <v>385</v>
      </c>
      <c r="B48" s="9" t="s">
        <v>384</v>
      </c>
      <c r="C48" s="47"/>
      <c r="D48" s="48"/>
      <c r="E48" s="48"/>
      <c r="F48" s="49">
        <f>SUM(C48:E48)</f>
        <v>0</v>
      </c>
      <c r="G48" s="47"/>
      <c r="H48" s="48"/>
      <c r="I48" s="48"/>
      <c r="J48" s="49">
        <f>SUM(F48:I48)</f>
        <v>0</v>
      </c>
      <c r="K48" s="47"/>
      <c r="L48" s="48"/>
      <c r="M48" s="48"/>
      <c r="N48" s="49">
        <f>SUM(J48:M48)</f>
        <v>0</v>
      </c>
      <c r="O48" s="47"/>
      <c r="P48" s="48"/>
      <c r="Q48" s="48"/>
      <c r="R48" s="49">
        <f>SUM(N48:Q48)</f>
        <v>0</v>
      </c>
      <c r="S48" s="47"/>
      <c r="T48" s="48"/>
      <c r="U48" s="48"/>
      <c r="V48" s="49">
        <f>SUM(R48:U48)</f>
        <v>0</v>
      </c>
      <c r="W48" s="47"/>
      <c r="X48" s="48"/>
      <c r="Y48" s="48"/>
      <c r="Z48" s="49">
        <f>SUM(V48:Y48)</f>
        <v>0</v>
      </c>
      <c r="AA48" s="47"/>
      <c r="AB48" s="48"/>
      <c r="AC48" s="48"/>
      <c r="AD48" s="49">
        <f>SUM(Z48:AC48)</f>
        <v>0</v>
      </c>
      <c r="AE48" s="47"/>
      <c r="AF48" s="48"/>
      <c r="AG48" s="48"/>
      <c r="AH48" s="49">
        <f>SUM(AD48:AG48)</f>
        <v>0</v>
      </c>
      <c r="AI48" s="47"/>
      <c r="AJ48" s="48"/>
      <c r="AK48" s="48"/>
      <c r="AL48" s="49">
        <f>SUM(AH48:AK48)</f>
        <v>0</v>
      </c>
      <c r="AM48" s="47"/>
      <c r="AN48" s="48"/>
      <c r="AO48" s="48"/>
      <c r="AP48" s="49">
        <f>SUM(AL48:AO48)</f>
        <v>0</v>
      </c>
      <c r="AQ48" s="47"/>
      <c r="AR48" s="48"/>
      <c r="AS48" s="48"/>
      <c r="AT48" s="49">
        <f>SUM(AP48:AS48)</f>
        <v>0</v>
      </c>
      <c r="AU48" s="47"/>
      <c r="AV48" s="48"/>
      <c r="AW48" s="48"/>
      <c r="AX48" s="49">
        <f>SUM(AT48:AW48)</f>
        <v>0</v>
      </c>
      <c r="AY48" s="51"/>
    </row>
    <row r="49" spans="1:51" s="50" customFormat="1" ht="24.9" hidden="1" customHeight="1" x14ac:dyDescent="0.3">
      <c r="A49" s="10" t="s">
        <v>383</v>
      </c>
      <c r="B49" s="9" t="s">
        <v>382</v>
      </c>
      <c r="C49" s="47"/>
      <c r="D49" s="48"/>
      <c r="E49" s="48"/>
      <c r="F49" s="49">
        <f>SUM(C49:E49)</f>
        <v>0</v>
      </c>
      <c r="G49" s="47"/>
      <c r="H49" s="48"/>
      <c r="I49" s="48"/>
      <c r="J49" s="49">
        <f>SUM(F49:I49)</f>
        <v>0</v>
      </c>
      <c r="K49" s="47"/>
      <c r="L49" s="48"/>
      <c r="M49" s="48"/>
      <c r="N49" s="49">
        <f>SUM(J49:M49)</f>
        <v>0</v>
      </c>
      <c r="O49" s="47"/>
      <c r="P49" s="48"/>
      <c r="Q49" s="48"/>
      <c r="R49" s="49">
        <f>SUM(N49:Q49)</f>
        <v>0</v>
      </c>
      <c r="S49" s="47"/>
      <c r="T49" s="48"/>
      <c r="U49" s="48"/>
      <c r="V49" s="49">
        <f>SUM(R49:U49)</f>
        <v>0</v>
      </c>
      <c r="W49" s="47"/>
      <c r="X49" s="48"/>
      <c r="Y49" s="48"/>
      <c r="Z49" s="49">
        <f>SUM(V49:Y49)</f>
        <v>0</v>
      </c>
      <c r="AA49" s="47"/>
      <c r="AB49" s="48"/>
      <c r="AC49" s="48"/>
      <c r="AD49" s="49">
        <f>SUM(Z49:AC49)</f>
        <v>0</v>
      </c>
      <c r="AE49" s="47"/>
      <c r="AF49" s="48"/>
      <c r="AG49" s="48"/>
      <c r="AH49" s="49">
        <f>SUM(AD49:AG49)</f>
        <v>0</v>
      </c>
      <c r="AI49" s="47"/>
      <c r="AJ49" s="48"/>
      <c r="AK49" s="48"/>
      <c r="AL49" s="49">
        <f>SUM(AH49:AK49)</f>
        <v>0</v>
      </c>
      <c r="AM49" s="47"/>
      <c r="AN49" s="48"/>
      <c r="AO49" s="48"/>
      <c r="AP49" s="49">
        <f>SUM(AL49:AO49)</f>
        <v>0</v>
      </c>
      <c r="AQ49" s="47"/>
      <c r="AR49" s="48"/>
      <c r="AS49" s="48"/>
      <c r="AT49" s="49">
        <f>SUM(AP49:AS49)</f>
        <v>0</v>
      </c>
      <c r="AU49" s="47"/>
      <c r="AV49" s="48"/>
      <c r="AW49" s="48"/>
      <c r="AX49" s="49">
        <f>SUM(AT49:AW49)</f>
        <v>0</v>
      </c>
      <c r="AY49" s="51"/>
    </row>
    <row r="50" spans="1:51" s="50" customFormat="1" ht="24.9" hidden="1" customHeight="1" x14ac:dyDescent="0.3">
      <c r="A50" s="10" t="s">
        <v>381</v>
      </c>
      <c r="B50" s="9" t="s">
        <v>380</v>
      </c>
      <c r="C50" s="47"/>
      <c r="D50" s="48"/>
      <c r="E50" s="48"/>
      <c r="F50" s="49">
        <f>SUM(C50:E50)</f>
        <v>0</v>
      </c>
      <c r="G50" s="47"/>
      <c r="H50" s="48"/>
      <c r="I50" s="48"/>
      <c r="J50" s="49">
        <f>SUM(F50:I50)</f>
        <v>0</v>
      </c>
      <c r="K50" s="47"/>
      <c r="L50" s="48"/>
      <c r="M50" s="48"/>
      <c r="N50" s="49">
        <f>SUM(J50:M50)</f>
        <v>0</v>
      </c>
      <c r="O50" s="47"/>
      <c r="P50" s="48"/>
      <c r="Q50" s="48"/>
      <c r="R50" s="49">
        <f>SUM(N50:Q50)</f>
        <v>0</v>
      </c>
      <c r="S50" s="47"/>
      <c r="T50" s="48"/>
      <c r="U50" s="48"/>
      <c r="V50" s="49">
        <f>SUM(R50:U50)</f>
        <v>0</v>
      </c>
      <c r="W50" s="47"/>
      <c r="X50" s="48"/>
      <c r="Y50" s="48"/>
      <c r="Z50" s="49">
        <f>SUM(V50:Y50)</f>
        <v>0</v>
      </c>
      <c r="AA50" s="47"/>
      <c r="AB50" s="48"/>
      <c r="AC50" s="48"/>
      <c r="AD50" s="49">
        <f>SUM(Z50:AC50)</f>
        <v>0</v>
      </c>
      <c r="AE50" s="47"/>
      <c r="AF50" s="48"/>
      <c r="AG50" s="48"/>
      <c r="AH50" s="49">
        <f>SUM(AD50:AG50)</f>
        <v>0</v>
      </c>
      <c r="AI50" s="47"/>
      <c r="AJ50" s="48"/>
      <c r="AK50" s="48"/>
      <c r="AL50" s="49">
        <f>SUM(AH50:AK50)</f>
        <v>0</v>
      </c>
      <c r="AM50" s="47"/>
      <c r="AN50" s="48"/>
      <c r="AO50" s="48"/>
      <c r="AP50" s="49">
        <f>SUM(AL50:AO50)</f>
        <v>0</v>
      </c>
      <c r="AQ50" s="47"/>
      <c r="AR50" s="48"/>
      <c r="AS50" s="48"/>
      <c r="AT50" s="49">
        <f>SUM(AP50:AS50)</f>
        <v>0</v>
      </c>
      <c r="AU50" s="47"/>
      <c r="AV50" s="48"/>
      <c r="AW50" s="48"/>
      <c r="AX50" s="49">
        <f>SUM(AT50:AW50)</f>
        <v>0</v>
      </c>
      <c r="AY50" s="51"/>
    </row>
    <row r="51" spans="1:51" s="50" customFormat="1" ht="24.9" hidden="1" customHeight="1" x14ac:dyDescent="0.3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>SUM(F51:I51)</f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  <c r="AY51" s="51"/>
    </row>
    <row r="52" spans="1:51" s="50" customFormat="1" ht="24.9" customHeight="1" x14ac:dyDescent="0.3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/>
      <c r="H52" s="48"/>
      <c r="I52" s="48"/>
      <c r="J52" s="49">
        <f>SUM(F52:I52)</f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  <c r="AY52" s="51"/>
    </row>
    <row r="53" spans="1:51" s="55" customFormat="1" ht="24.9" customHeight="1" x14ac:dyDescent="0.3">
      <c r="A53" s="8" t="s">
        <v>375</v>
      </c>
      <c r="B53" s="7" t="s">
        <v>374</v>
      </c>
      <c r="C53" s="52">
        <f>SUM(C48:C52)</f>
        <v>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0</v>
      </c>
      <c r="G53" s="52">
        <f>SUM(G48:G52)</f>
        <v>0</v>
      </c>
      <c r="H53" s="53">
        <f>SUM(H48:H52)</f>
        <v>0</v>
      </c>
      <c r="I53" s="53">
        <f>SUM(I48:I52)</f>
        <v>0</v>
      </c>
      <c r="J53" s="54">
        <f>IF((SUM(F53:I53))=(SUM(J48:J52)),SUM(J48:J52),"HIBA!")</f>
        <v>0</v>
      </c>
      <c r="K53" s="52">
        <f>SUM(K48:K52)</f>
        <v>0</v>
      </c>
      <c r="L53" s="53">
        <f>SUM(L48:L52)</f>
        <v>0</v>
      </c>
      <c r="M53" s="53">
        <f>SUM(M48:M52)</f>
        <v>0</v>
      </c>
      <c r="N53" s="54">
        <f>IF((SUM(J53:M53))=(SUM(N48:N52)),SUM(N48:N52),"HIBA!")</f>
        <v>0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0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0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0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0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0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0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0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0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0</v>
      </c>
      <c r="AY53" s="56"/>
    </row>
    <row r="54" spans="1:51" s="60" customFormat="1" ht="30" customHeight="1" x14ac:dyDescent="0.3">
      <c r="A54" s="4" t="s">
        <v>373</v>
      </c>
      <c r="B54" s="3" t="s">
        <v>372</v>
      </c>
      <c r="C54" s="57">
        <f>SUM(C53,C47,C44,C36,C33)</f>
        <v>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0</v>
      </c>
      <c r="G54" s="57">
        <f>SUM(G53,G47,G44,G36,G33)</f>
        <v>0</v>
      </c>
      <c r="H54" s="58">
        <f>SUM(H53,H47,H44,H36,H33)</f>
        <v>0</v>
      </c>
      <c r="I54" s="58">
        <f>SUM(I53,I47,I44,I36,I33)</f>
        <v>0</v>
      </c>
      <c r="J54" s="59">
        <f>IF((SUM(F54:I54))=(J33+J36+J44+J47+J53),SUM(J33+J36+J44+J47+J53),"HIBA!")</f>
        <v>0</v>
      </c>
      <c r="K54" s="57">
        <f>SUM(K53,K47,K44,K36,K33)</f>
        <v>0</v>
      </c>
      <c r="L54" s="58">
        <f>SUM(L53,L47,L44,L36,L33)</f>
        <v>0</v>
      </c>
      <c r="M54" s="58">
        <f>SUM(M53,M47,M44,M36,M33)</f>
        <v>0</v>
      </c>
      <c r="N54" s="59">
        <f>IF((SUM(J54:M54))=(N33+N36+N44+N47+N53),SUM(N33+N36+N44+N47+N53),"HIBA!")</f>
        <v>0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0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0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0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0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0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0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0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0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0</v>
      </c>
      <c r="AY54" s="61"/>
    </row>
    <row r="55" spans="1:51" s="69" customFormat="1" ht="24.9" hidden="1" customHeight="1" x14ac:dyDescent="0.3">
      <c r="A55" s="14" t="s">
        <v>371</v>
      </c>
      <c r="B55" s="5" t="s">
        <v>370</v>
      </c>
      <c r="C55" s="66"/>
      <c r="D55" s="67"/>
      <c r="E55" s="67"/>
      <c r="F55" s="68">
        <f t="shared" ref="F55:F62" si="24">SUM(C55:E55)</f>
        <v>0</v>
      </c>
      <c r="G55" s="66"/>
      <c r="H55" s="67"/>
      <c r="I55" s="67"/>
      <c r="J55" s="68">
        <f t="shared" ref="J55:J62" si="25">SUM(F55:I55)</f>
        <v>0</v>
      </c>
      <c r="K55" s="66"/>
      <c r="L55" s="67"/>
      <c r="M55" s="67"/>
      <c r="N55" s="68">
        <f t="shared" ref="N55:N62" si="26">SUM(J55:M55)</f>
        <v>0</v>
      </c>
      <c r="O55" s="66"/>
      <c r="P55" s="67"/>
      <c r="Q55" s="67"/>
      <c r="R55" s="68">
        <f t="shared" ref="R55:R62" si="27">SUM(N55:Q55)</f>
        <v>0</v>
      </c>
      <c r="S55" s="66"/>
      <c r="T55" s="67"/>
      <c r="U55" s="67"/>
      <c r="V55" s="68">
        <f t="shared" ref="V55:V62" si="28">SUM(R55:U55)</f>
        <v>0</v>
      </c>
      <c r="W55" s="66"/>
      <c r="X55" s="67"/>
      <c r="Y55" s="67"/>
      <c r="Z55" s="68">
        <f t="shared" ref="Z55:Z62" si="29">SUM(V55:Y55)</f>
        <v>0</v>
      </c>
      <c r="AA55" s="66"/>
      <c r="AB55" s="67"/>
      <c r="AC55" s="67"/>
      <c r="AD55" s="68">
        <f t="shared" ref="AD55:AD62" si="30">SUM(Z55:AC55)</f>
        <v>0</v>
      </c>
      <c r="AE55" s="66"/>
      <c r="AF55" s="67"/>
      <c r="AG55" s="67"/>
      <c r="AH55" s="68">
        <f t="shared" ref="AH55:AH62" si="31">SUM(AD55:AG55)</f>
        <v>0</v>
      </c>
      <c r="AI55" s="66"/>
      <c r="AJ55" s="67"/>
      <c r="AK55" s="67"/>
      <c r="AL55" s="68">
        <f t="shared" ref="AL55:AL62" si="32">SUM(AH55:AK55)</f>
        <v>0</v>
      </c>
      <c r="AM55" s="66"/>
      <c r="AN55" s="67"/>
      <c r="AO55" s="67"/>
      <c r="AP55" s="68">
        <f t="shared" ref="AP55:AP62" si="33">SUM(AL55:AO55)</f>
        <v>0</v>
      </c>
      <c r="AQ55" s="66"/>
      <c r="AR55" s="67"/>
      <c r="AS55" s="67"/>
      <c r="AT55" s="68">
        <f t="shared" ref="AT55:AT62" si="34">SUM(AP55:AS55)</f>
        <v>0</v>
      </c>
      <c r="AU55" s="66"/>
      <c r="AV55" s="67"/>
      <c r="AW55" s="67"/>
      <c r="AX55" s="68">
        <f t="shared" ref="AX55:AX62" si="35">SUM(AT55:AW55)</f>
        <v>0</v>
      </c>
      <c r="AY55" s="70"/>
    </row>
    <row r="56" spans="1:51" s="69" customFormat="1" ht="24.9" hidden="1" customHeight="1" x14ac:dyDescent="0.3">
      <c r="A56" s="14" t="s">
        <v>369</v>
      </c>
      <c r="B56" s="5" t="s">
        <v>368</v>
      </c>
      <c r="C56" s="66"/>
      <c r="D56" s="67"/>
      <c r="E56" s="67"/>
      <c r="F56" s="68">
        <f t="shared" si="24"/>
        <v>0</v>
      </c>
      <c r="G56" s="66"/>
      <c r="H56" s="67"/>
      <c r="I56" s="67"/>
      <c r="J56" s="68">
        <f t="shared" si="25"/>
        <v>0</v>
      </c>
      <c r="K56" s="66"/>
      <c r="L56" s="67"/>
      <c r="M56" s="67"/>
      <c r="N56" s="68">
        <f t="shared" si="26"/>
        <v>0</v>
      </c>
      <c r="O56" s="66"/>
      <c r="P56" s="67"/>
      <c r="Q56" s="67"/>
      <c r="R56" s="68">
        <f t="shared" si="27"/>
        <v>0</v>
      </c>
      <c r="S56" s="66"/>
      <c r="T56" s="67"/>
      <c r="U56" s="67"/>
      <c r="V56" s="68">
        <f t="shared" si="28"/>
        <v>0</v>
      </c>
      <c r="W56" s="66"/>
      <c r="X56" s="67"/>
      <c r="Y56" s="67"/>
      <c r="Z56" s="68">
        <f t="shared" si="29"/>
        <v>0</v>
      </c>
      <c r="AA56" s="66"/>
      <c r="AB56" s="67"/>
      <c r="AC56" s="67"/>
      <c r="AD56" s="68">
        <f t="shared" si="30"/>
        <v>0</v>
      </c>
      <c r="AE56" s="66"/>
      <c r="AF56" s="67"/>
      <c r="AG56" s="67"/>
      <c r="AH56" s="68">
        <f t="shared" si="31"/>
        <v>0</v>
      </c>
      <c r="AI56" s="66"/>
      <c r="AJ56" s="67"/>
      <c r="AK56" s="67"/>
      <c r="AL56" s="68">
        <f t="shared" si="32"/>
        <v>0</v>
      </c>
      <c r="AM56" s="66"/>
      <c r="AN56" s="67"/>
      <c r="AO56" s="67"/>
      <c r="AP56" s="68">
        <f t="shared" si="33"/>
        <v>0</v>
      </c>
      <c r="AQ56" s="66"/>
      <c r="AR56" s="67"/>
      <c r="AS56" s="67"/>
      <c r="AT56" s="68">
        <f t="shared" si="34"/>
        <v>0</v>
      </c>
      <c r="AU56" s="66"/>
      <c r="AV56" s="67"/>
      <c r="AW56" s="67"/>
      <c r="AX56" s="68">
        <f t="shared" si="35"/>
        <v>0</v>
      </c>
      <c r="AY56" s="70"/>
    </row>
    <row r="57" spans="1:51" s="69" customFormat="1" ht="24.9" hidden="1" customHeight="1" x14ac:dyDescent="0.3">
      <c r="A57" s="14" t="s">
        <v>367</v>
      </c>
      <c r="B57" s="5" t="s">
        <v>366</v>
      </c>
      <c r="C57" s="66"/>
      <c r="D57" s="67"/>
      <c r="E57" s="67"/>
      <c r="F57" s="68">
        <f t="shared" si="24"/>
        <v>0</v>
      </c>
      <c r="G57" s="66"/>
      <c r="H57" s="67"/>
      <c r="I57" s="67"/>
      <c r="J57" s="68">
        <f t="shared" si="25"/>
        <v>0</v>
      </c>
      <c r="K57" s="66"/>
      <c r="L57" s="67"/>
      <c r="M57" s="67"/>
      <c r="N57" s="68">
        <f t="shared" si="26"/>
        <v>0</v>
      </c>
      <c r="O57" s="66"/>
      <c r="P57" s="67"/>
      <c r="Q57" s="67"/>
      <c r="R57" s="68">
        <f t="shared" si="27"/>
        <v>0</v>
      </c>
      <c r="S57" s="66"/>
      <c r="T57" s="67"/>
      <c r="U57" s="67"/>
      <c r="V57" s="68">
        <f t="shared" si="28"/>
        <v>0</v>
      </c>
      <c r="W57" s="66"/>
      <c r="X57" s="67"/>
      <c r="Y57" s="67"/>
      <c r="Z57" s="68">
        <f t="shared" si="29"/>
        <v>0</v>
      </c>
      <c r="AA57" s="66"/>
      <c r="AB57" s="67"/>
      <c r="AC57" s="67"/>
      <c r="AD57" s="68">
        <f t="shared" si="30"/>
        <v>0</v>
      </c>
      <c r="AE57" s="66"/>
      <c r="AF57" s="67"/>
      <c r="AG57" s="67"/>
      <c r="AH57" s="68">
        <f t="shared" si="31"/>
        <v>0</v>
      </c>
      <c r="AI57" s="66"/>
      <c r="AJ57" s="67"/>
      <c r="AK57" s="67"/>
      <c r="AL57" s="68">
        <f t="shared" si="32"/>
        <v>0</v>
      </c>
      <c r="AM57" s="66"/>
      <c r="AN57" s="67"/>
      <c r="AO57" s="67"/>
      <c r="AP57" s="68">
        <f t="shared" si="33"/>
        <v>0</v>
      </c>
      <c r="AQ57" s="66"/>
      <c r="AR57" s="67"/>
      <c r="AS57" s="67"/>
      <c r="AT57" s="68">
        <f t="shared" si="34"/>
        <v>0</v>
      </c>
      <c r="AU57" s="66"/>
      <c r="AV57" s="67"/>
      <c r="AW57" s="67"/>
      <c r="AX57" s="68">
        <f t="shared" si="35"/>
        <v>0</v>
      </c>
      <c r="AY57" s="70"/>
    </row>
    <row r="58" spans="1:51" s="69" customFormat="1" ht="24.9" hidden="1" customHeight="1" x14ac:dyDescent="0.3">
      <c r="A58" s="14" t="s">
        <v>365</v>
      </c>
      <c r="B58" s="5" t="s">
        <v>364</v>
      </c>
      <c r="C58" s="66"/>
      <c r="D58" s="67"/>
      <c r="E58" s="67"/>
      <c r="F58" s="68">
        <f t="shared" si="24"/>
        <v>0</v>
      </c>
      <c r="G58" s="66"/>
      <c r="H58" s="67"/>
      <c r="I58" s="67"/>
      <c r="J58" s="68">
        <f t="shared" si="25"/>
        <v>0</v>
      </c>
      <c r="K58" s="66"/>
      <c r="L58" s="67"/>
      <c r="M58" s="67"/>
      <c r="N58" s="68">
        <f t="shared" si="26"/>
        <v>0</v>
      </c>
      <c r="O58" s="66"/>
      <c r="P58" s="67"/>
      <c r="Q58" s="67"/>
      <c r="R58" s="68">
        <f t="shared" si="27"/>
        <v>0</v>
      </c>
      <c r="S58" s="66"/>
      <c r="T58" s="67"/>
      <c r="U58" s="67"/>
      <c r="V58" s="68">
        <f t="shared" si="28"/>
        <v>0</v>
      </c>
      <c r="W58" s="66"/>
      <c r="X58" s="67"/>
      <c r="Y58" s="67"/>
      <c r="Z58" s="68">
        <f t="shared" si="29"/>
        <v>0</v>
      </c>
      <c r="AA58" s="66"/>
      <c r="AB58" s="67"/>
      <c r="AC58" s="67"/>
      <c r="AD58" s="68">
        <f t="shared" si="30"/>
        <v>0</v>
      </c>
      <c r="AE58" s="66"/>
      <c r="AF58" s="67"/>
      <c r="AG58" s="67"/>
      <c r="AH58" s="68">
        <f t="shared" si="31"/>
        <v>0</v>
      </c>
      <c r="AI58" s="66"/>
      <c r="AJ58" s="67"/>
      <c r="AK58" s="67"/>
      <c r="AL58" s="68">
        <f t="shared" si="32"/>
        <v>0</v>
      </c>
      <c r="AM58" s="66"/>
      <c r="AN58" s="67"/>
      <c r="AO58" s="67"/>
      <c r="AP58" s="68">
        <f t="shared" si="33"/>
        <v>0</v>
      </c>
      <c r="AQ58" s="66"/>
      <c r="AR58" s="67"/>
      <c r="AS58" s="67"/>
      <c r="AT58" s="68">
        <f t="shared" si="34"/>
        <v>0</v>
      </c>
      <c r="AU58" s="66"/>
      <c r="AV58" s="67"/>
      <c r="AW58" s="67"/>
      <c r="AX58" s="68">
        <f t="shared" si="35"/>
        <v>0</v>
      </c>
      <c r="AY58" s="70"/>
    </row>
    <row r="59" spans="1:51" s="69" customFormat="1" ht="24.9" hidden="1" customHeight="1" x14ac:dyDescent="0.3">
      <c r="A59" s="14" t="s">
        <v>363</v>
      </c>
      <c r="B59" s="5" t="s">
        <v>362</v>
      </c>
      <c r="C59" s="66"/>
      <c r="D59" s="67"/>
      <c r="E59" s="67"/>
      <c r="F59" s="68">
        <f t="shared" si="24"/>
        <v>0</v>
      </c>
      <c r="G59" s="66"/>
      <c r="H59" s="67"/>
      <c r="I59" s="67"/>
      <c r="J59" s="68">
        <f t="shared" si="25"/>
        <v>0</v>
      </c>
      <c r="K59" s="66"/>
      <c r="L59" s="67"/>
      <c r="M59" s="67"/>
      <c r="N59" s="68">
        <f t="shared" si="26"/>
        <v>0</v>
      </c>
      <c r="O59" s="66"/>
      <c r="P59" s="67"/>
      <c r="Q59" s="67"/>
      <c r="R59" s="68">
        <f t="shared" si="27"/>
        <v>0</v>
      </c>
      <c r="S59" s="66"/>
      <c r="T59" s="67"/>
      <c r="U59" s="67"/>
      <c r="V59" s="68">
        <f t="shared" si="28"/>
        <v>0</v>
      </c>
      <c r="W59" s="66"/>
      <c r="X59" s="67"/>
      <c r="Y59" s="67"/>
      <c r="Z59" s="68">
        <f t="shared" si="29"/>
        <v>0</v>
      </c>
      <c r="AA59" s="66"/>
      <c r="AB59" s="67"/>
      <c r="AC59" s="67"/>
      <c r="AD59" s="68">
        <f t="shared" si="30"/>
        <v>0</v>
      </c>
      <c r="AE59" s="66"/>
      <c r="AF59" s="67"/>
      <c r="AG59" s="67"/>
      <c r="AH59" s="68">
        <f t="shared" si="31"/>
        <v>0</v>
      </c>
      <c r="AI59" s="66"/>
      <c r="AJ59" s="67"/>
      <c r="AK59" s="67"/>
      <c r="AL59" s="68">
        <f t="shared" si="32"/>
        <v>0</v>
      </c>
      <c r="AM59" s="66"/>
      <c r="AN59" s="67"/>
      <c r="AO59" s="67"/>
      <c r="AP59" s="68">
        <f t="shared" si="33"/>
        <v>0</v>
      </c>
      <c r="AQ59" s="66"/>
      <c r="AR59" s="67"/>
      <c r="AS59" s="67"/>
      <c r="AT59" s="68">
        <f t="shared" si="34"/>
        <v>0</v>
      </c>
      <c r="AU59" s="66"/>
      <c r="AV59" s="67"/>
      <c r="AW59" s="67"/>
      <c r="AX59" s="68">
        <f t="shared" si="35"/>
        <v>0</v>
      </c>
      <c r="AY59" s="70"/>
    </row>
    <row r="60" spans="1:51" s="69" customFormat="1" ht="24.9" hidden="1" customHeight="1" x14ac:dyDescent="0.3">
      <c r="A60" s="14" t="s">
        <v>361</v>
      </c>
      <c r="B60" s="5" t="s">
        <v>360</v>
      </c>
      <c r="C60" s="66"/>
      <c r="D60" s="67"/>
      <c r="E60" s="67"/>
      <c r="F60" s="68">
        <f t="shared" si="24"/>
        <v>0</v>
      </c>
      <c r="G60" s="66"/>
      <c r="H60" s="67"/>
      <c r="I60" s="67"/>
      <c r="J60" s="68">
        <f t="shared" si="25"/>
        <v>0</v>
      </c>
      <c r="K60" s="66"/>
      <c r="L60" s="67"/>
      <c r="M60" s="67"/>
      <c r="N60" s="68">
        <f t="shared" si="26"/>
        <v>0</v>
      </c>
      <c r="O60" s="66"/>
      <c r="P60" s="67"/>
      <c r="Q60" s="67"/>
      <c r="R60" s="68">
        <f t="shared" si="27"/>
        <v>0</v>
      </c>
      <c r="S60" s="66"/>
      <c r="T60" s="67"/>
      <c r="U60" s="67"/>
      <c r="V60" s="68">
        <f t="shared" si="28"/>
        <v>0</v>
      </c>
      <c r="W60" s="66"/>
      <c r="X60" s="67"/>
      <c r="Y60" s="67"/>
      <c r="Z60" s="68">
        <f t="shared" si="29"/>
        <v>0</v>
      </c>
      <c r="AA60" s="66"/>
      <c r="AB60" s="67"/>
      <c r="AC60" s="67"/>
      <c r="AD60" s="68">
        <f t="shared" si="30"/>
        <v>0</v>
      </c>
      <c r="AE60" s="66"/>
      <c r="AF60" s="67"/>
      <c r="AG60" s="67"/>
      <c r="AH60" s="68">
        <f t="shared" si="31"/>
        <v>0</v>
      </c>
      <c r="AI60" s="66"/>
      <c r="AJ60" s="67"/>
      <c r="AK60" s="67"/>
      <c r="AL60" s="68">
        <f t="shared" si="32"/>
        <v>0</v>
      </c>
      <c r="AM60" s="66"/>
      <c r="AN60" s="67"/>
      <c r="AO60" s="67"/>
      <c r="AP60" s="68">
        <f t="shared" si="33"/>
        <v>0</v>
      </c>
      <c r="AQ60" s="66"/>
      <c r="AR60" s="67"/>
      <c r="AS60" s="67"/>
      <c r="AT60" s="68">
        <f t="shared" si="34"/>
        <v>0</v>
      </c>
      <c r="AU60" s="66"/>
      <c r="AV60" s="67"/>
      <c r="AW60" s="67"/>
      <c r="AX60" s="68">
        <f t="shared" si="35"/>
        <v>0</v>
      </c>
      <c r="AY60" s="70"/>
    </row>
    <row r="61" spans="1:51" s="69" customFormat="1" ht="24.9" hidden="1" customHeight="1" x14ac:dyDescent="0.3">
      <c r="A61" s="14" t="s">
        <v>359</v>
      </c>
      <c r="B61" s="5" t="s">
        <v>358</v>
      </c>
      <c r="C61" s="66"/>
      <c r="D61" s="67"/>
      <c r="E61" s="67"/>
      <c r="F61" s="68">
        <f t="shared" si="24"/>
        <v>0</v>
      </c>
      <c r="G61" s="66"/>
      <c r="H61" s="67"/>
      <c r="I61" s="67"/>
      <c r="J61" s="68">
        <f t="shared" si="25"/>
        <v>0</v>
      </c>
      <c r="K61" s="66"/>
      <c r="L61" s="67"/>
      <c r="M61" s="67"/>
      <c r="N61" s="68">
        <f t="shared" si="26"/>
        <v>0</v>
      </c>
      <c r="O61" s="66"/>
      <c r="P61" s="67"/>
      <c r="Q61" s="67"/>
      <c r="R61" s="68">
        <f t="shared" si="27"/>
        <v>0</v>
      </c>
      <c r="S61" s="66"/>
      <c r="T61" s="67"/>
      <c r="U61" s="67"/>
      <c r="V61" s="68">
        <f t="shared" si="28"/>
        <v>0</v>
      </c>
      <c r="W61" s="66"/>
      <c r="X61" s="67"/>
      <c r="Y61" s="67"/>
      <c r="Z61" s="68">
        <f t="shared" si="29"/>
        <v>0</v>
      </c>
      <c r="AA61" s="66"/>
      <c r="AB61" s="67"/>
      <c r="AC61" s="67"/>
      <c r="AD61" s="68">
        <f t="shared" si="30"/>
        <v>0</v>
      </c>
      <c r="AE61" s="66"/>
      <c r="AF61" s="67"/>
      <c r="AG61" s="67"/>
      <c r="AH61" s="68">
        <f t="shared" si="31"/>
        <v>0</v>
      </c>
      <c r="AI61" s="66"/>
      <c r="AJ61" s="67"/>
      <c r="AK61" s="67"/>
      <c r="AL61" s="68">
        <f t="shared" si="32"/>
        <v>0</v>
      </c>
      <c r="AM61" s="66"/>
      <c r="AN61" s="67"/>
      <c r="AO61" s="67"/>
      <c r="AP61" s="68">
        <f t="shared" si="33"/>
        <v>0</v>
      </c>
      <c r="AQ61" s="66"/>
      <c r="AR61" s="67"/>
      <c r="AS61" s="67"/>
      <c r="AT61" s="68">
        <f t="shared" si="34"/>
        <v>0</v>
      </c>
      <c r="AU61" s="66"/>
      <c r="AV61" s="67"/>
      <c r="AW61" s="67"/>
      <c r="AX61" s="68">
        <f t="shared" si="35"/>
        <v>0</v>
      </c>
      <c r="AY61" s="70"/>
    </row>
    <row r="62" spans="1:51" s="69" customFormat="1" ht="24.9" hidden="1" customHeight="1" x14ac:dyDescent="0.3">
      <c r="A62" s="14" t="s">
        <v>357</v>
      </c>
      <c r="B62" s="5" t="s">
        <v>356</v>
      </c>
      <c r="C62" s="66"/>
      <c r="D62" s="67"/>
      <c r="E62" s="67"/>
      <c r="F62" s="68">
        <f t="shared" si="24"/>
        <v>0</v>
      </c>
      <c r="G62" s="66"/>
      <c r="H62" s="67"/>
      <c r="I62" s="67"/>
      <c r="J62" s="68">
        <f t="shared" si="25"/>
        <v>0</v>
      </c>
      <c r="K62" s="66"/>
      <c r="L62" s="67"/>
      <c r="M62" s="67"/>
      <c r="N62" s="68">
        <f t="shared" si="26"/>
        <v>0</v>
      </c>
      <c r="O62" s="66"/>
      <c r="P62" s="67"/>
      <c r="Q62" s="67"/>
      <c r="R62" s="68">
        <f t="shared" si="27"/>
        <v>0</v>
      </c>
      <c r="S62" s="66"/>
      <c r="T62" s="67"/>
      <c r="U62" s="67"/>
      <c r="V62" s="68">
        <f t="shared" si="28"/>
        <v>0</v>
      </c>
      <c r="W62" s="66"/>
      <c r="X62" s="67"/>
      <c r="Y62" s="67"/>
      <c r="Z62" s="68">
        <f t="shared" si="29"/>
        <v>0</v>
      </c>
      <c r="AA62" s="66"/>
      <c r="AB62" s="67"/>
      <c r="AC62" s="67"/>
      <c r="AD62" s="68">
        <f t="shared" si="30"/>
        <v>0</v>
      </c>
      <c r="AE62" s="66"/>
      <c r="AF62" s="67"/>
      <c r="AG62" s="67"/>
      <c r="AH62" s="68">
        <f t="shared" si="31"/>
        <v>0</v>
      </c>
      <c r="AI62" s="66"/>
      <c r="AJ62" s="67"/>
      <c r="AK62" s="67"/>
      <c r="AL62" s="68">
        <f t="shared" si="32"/>
        <v>0</v>
      </c>
      <c r="AM62" s="66"/>
      <c r="AN62" s="67"/>
      <c r="AO62" s="67"/>
      <c r="AP62" s="68">
        <f t="shared" si="33"/>
        <v>0</v>
      </c>
      <c r="AQ62" s="66"/>
      <c r="AR62" s="67"/>
      <c r="AS62" s="67"/>
      <c r="AT62" s="68">
        <f t="shared" si="34"/>
        <v>0</v>
      </c>
      <c r="AU62" s="66"/>
      <c r="AV62" s="67"/>
      <c r="AW62" s="67"/>
      <c r="AX62" s="68">
        <f t="shared" si="35"/>
        <v>0</v>
      </c>
      <c r="AY62" s="70"/>
    </row>
    <row r="63" spans="1:51" s="60" customFormat="1" ht="30" hidden="1" customHeight="1" x14ac:dyDescent="0.3">
      <c r="A63" s="4" t="s">
        <v>355</v>
      </c>
      <c r="B63" s="3" t="s">
        <v>354</v>
      </c>
      <c r="C63" s="57">
        <f>SUM(C55:C62)</f>
        <v>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0</v>
      </c>
      <c r="G63" s="57">
        <f>SUM(G55:G62)</f>
        <v>0</v>
      </c>
      <c r="H63" s="58">
        <f>SUM(H55:H62)</f>
        <v>0</v>
      </c>
      <c r="I63" s="58">
        <f>SUM(I55:I62)</f>
        <v>0</v>
      </c>
      <c r="J63" s="59">
        <f>IF((SUM(F63:I63))=(SUM(J55:J62)),SUM(J55:J62),"HIBA!")</f>
        <v>0</v>
      </c>
      <c r="K63" s="57">
        <f>SUM(K55:K62)</f>
        <v>0</v>
      </c>
      <c r="L63" s="58">
        <f>SUM(L55:L62)</f>
        <v>0</v>
      </c>
      <c r="M63" s="58">
        <f>SUM(M55:M62)</f>
        <v>0</v>
      </c>
      <c r="N63" s="59">
        <f>IF((SUM(J63:M63))=(SUM(N55:N62)),SUM(N55:N62),"HIBA!")</f>
        <v>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0</v>
      </c>
      <c r="AY63" s="61"/>
    </row>
    <row r="64" spans="1:51" s="50" customFormat="1" ht="24.9" hidden="1" customHeight="1" x14ac:dyDescent="0.3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f>SUM(F64:I64)</f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  <c r="AY64" s="51"/>
    </row>
    <row r="65" spans="1:51" s="50" customFormat="1" ht="24.9" hidden="1" customHeight="1" x14ac:dyDescent="0.3">
      <c r="A65" s="10" t="s">
        <v>351</v>
      </c>
      <c r="B65" s="9" t="s">
        <v>350</v>
      </c>
      <c r="C65" s="47"/>
      <c r="D65" s="48"/>
      <c r="E65" s="48"/>
      <c r="F65" s="49">
        <f>SUM(C65:E65)</f>
        <v>0</v>
      </c>
      <c r="G65" s="47"/>
      <c r="H65" s="48"/>
      <c r="I65" s="48"/>
      <c r="J65" s="49">
        <f>SUM(F65:I65)</f>
        <v>0</v>
      </c>
      <c r="K65" s="47"/>
      <c r="L65" s="48"/>
      <c r="M65" s="48"/>
      <c r="N65" s="49">
        <f>SUM(J65:M65)</f>
        <v>0</v>
      </c>
      <c r="O65" s="47"/>
      <c r="P65" s="48"/>
      <c r="Q65" s="48"/>
      <c r="R65" s="49">
        <f>SUM(N65:Q65)</f>
        <v>0</v>
      </c>
      <c r="S65" s="47"/>
      <c r="T65" s="48"/>
      <c r="U65" s="48"/>
      <c r="V65" s="49">
        <f>SUM(R65:U65)</f>
        <v>0</v>
      </c>
      <c r="W65" s="47"/>
      <c r="X65" s="48"/>
      <c r="Y65" s="48"/>
      <c r="Z65" s="49">
        <f>SUM(V65:Y65)</f>
        <v>0</v>
      </c>
      <c r="AA65" s="47"/>
      <c r="AB65" s="48"/>
      <c r="AC65" s="48"/>
      <c r="AD65" s="49">
        <f>SUM(Z65:AC65)</f>
        <v>0</v>
      </c>
      <c r="AE65" s="47"/>
      <c r="AF65" s="48"/>
      <c r="AG65" s="48"/>
      <c r="AH65" s="49">
        <f>SUM(AD65:AG65)</f>
        <v>0</v>
      </c>
      <c r="AI65" s="47"/>
      <c r="AJ65" s="48"/>
      <c r="AK65" s="48"/>
      <c r="AL65" s="49">
        <f>SUM(AH65:AK65)</f>
        <v>0</v>
      </c>
      <c r="AM65" s="47"/>
      <c r="AN65" s="48"/>
      <c r="AO65" s="48"/>
      <c r="AP65" s="49">
        <f>SUM(AL65:AO65)</f>
        <v>0</v>
      </c>
      <c r="AQ65" s="47"/>
      <c r="AR65" s="48"/>
      <c r="AS65" s="48"/>
      <c r="AT65" s="49">
        <f>SUM(AP65:AS65)</f>
        <v>0</v>
      </c>
      <c r="AU65" s="47"/>
      <c r="AV65" s="48"/>
      <c r="AW65" s="48"/>
      <c r="AX65" s="49">
        <f>SUM(AT65:AW65)</f>
        <v>0</v>
      </c>
      <c r="AY65" s="51"/>
    </row>
    <row r="66" spans="1:51" s="50" customFormat="1" ht="24.9" hidden="1" customHeight="1" x14ac:dyDescent="0.3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  <c r="AY66" s="51"/>
    </row>
    <row r="67" spans="1:51" s="50" customFormat="1" ht="24.9" hidden="1" customHeight="1" x14ac:dyDescent="0.3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  <c r="AY67" s="51"/>
    </row>
    <row r="68" spans="1:51" s="55" customFormat="1" ht="24.9" hidden="1" customHeight="1" x14ac:dyDescent="0.3">
      <c r="A68" s="8" t="s">
        <v>345</v>
      </c>
      <c r="B68" s="7" t="s">
        <v>344</v>
      </c>
      <c r="C68" s="52">
        <f>SUM(C65:C67)</f>
        <v>0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0</v>
      </c>
      <c r="G68" s="52">
        <f>SUM(G65:G67)</f>
        <v>0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0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0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0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0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0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0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0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0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0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0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0</v>
      </c>
      <c r="AY68" s="56"/>
    </row>
    <row r="69" spans="1:51" s="50" customFormat="1" ht="24.9" hidden="1" customHeight="1" x14ac:dyDescent="0.3">
      <c r="A69" s="10" t="s">
        <v>343</v>
      </c>
      <c r="B69" s="9" t="s">
        <v>342</v>
      </c>
      <c r="C69" s="47"/>
      <c r="D69" s="48"/>
      <c r="E69" s="48"/>
      <c r="F69" s="49">
        <f t="shared" ref="F69:F79" si="36">SUM(C69:E69)</f>
        <v>0</v>
      </c>
      <c r="G69" s="47"/>
      <c r="H69" s="48"/>
      <c r="I69" s="48"/>
      <c r="J69" s="49">
        <f t="shared" ref="J69:J79" si="37">SUM(F69:I69)</f>
        <v>0</v>
      </c>
      <c r="K69" s="47"/>
      <c r="L69" s="48"/>
      <c r="M69" s="48"/>
      <c r="N69" s="49">
        <f t="shared" ref="N69:N79" si="38">SUM(J69:M69)</f>
        <v>0</v>
      </c>
      <c r="O69" s="47"/>
      <c r="P69" s="48"/>
      <c r="Q69" s="48"/>
      <c r="R69" s="49">
        <f t="shared" ref="R69:R79" si="39">SUM(N69:Q69)</f>
        <v>0</v>
      </c>
      <c r="S69" s="47"/>
      <c r="T69" s="48"/>
      <c r="U69" s="48"/>
      <c r="V69" s="49">
        <f t="shared" ref="V69:V79" si="40">SUM(R69:U69)</f>
        <v>0</v>
      </c>
      <c r="W69" s="47"/>
      <c r="X69" s="48"/>
      <c r="Y69" s="48"/>
      <c r="Z69" s="49">
        <f t="shared" ref="Z69:Z79" si="41">SUM(V69:Y69)</f>
        <v>0</v>
      </c>
      <c r="AA69" s="47"/>
      <c r="AB69" s="48"/>
      <c r="AC69" s="48"/>
      <c r="AD69" s="49">
        <f t="shared" ref="AD69:AD79" si="42">SUM(Z69:AC69)</f>
        <v>0</v>
      </c>
      <c r="AE69" s="47"/>
      <c r="AF69" s="48"/>
      <c r="AG69" s="48"/>
      <c r="AH69" s="49">
        <f t="shared" ref="AH69:AH79" si="43">SUM(AD69:AG69)</f>
        <v>0</v>
      </c>
      <c r="AI69" s="47"/>
      <c r="AJ69" s="48"/>
      <c r="AK69" s="48"/>
      <c r="AL69" s="49">
        <f t="shared" ref="AL69:AL79" si="44">SUM(AH69:AK69)</f>
        <v>0</v>
      </c>
      <c r="AM69" s="47"/>
      <c r="AN69" s="48"/>
      <c r="AO69" s="48"/>
      <c r="AP69" s="49">
        <f t="shared" ref="AP69:AP79" si="45">SUM(AL69:AO69)</f>
        <v>0</v>
      </c>
      <c r="AQ69" s="47"/>
      <c r="AR69" s="48"/>
      <c r="AS69" s="48"/>
      <c r="AT69" s="49">
        <f t="shared" ref="AT69:AT79" si="46">SUM(AP69:AS69)</f>
        <v>0</v>
      </c>
      <c r="AU69" s="47"/>
      <c r="AV69" s="48"/>
      <c r="AW69" s="48"/>
      <c r="AX69" s="49">
        <f t="shared" ref="AX69:AX79" si="47">SUM(AT69:AW69)</f>
        <v>0</v>
      </c>
      <c r="AY69" s="51"/>
    </row>
    <row r="70" spans="1:51" s="50" customFormat="1" ht="24.9" hidden="1" customHeight="1" x14ac:dyDescent="0.3">
      <c r="A70" s="10" t="s">
        <v>341</v>
      </c>
      <c r="B70" s="9" t="s">
        <v>340</v>
      </c>
      <c r="C70" s="47"/>
      <c r="D70" s="48"/>
      <c r="E70" s="48"/>
      <c r="F70" s="49">
        <f t="shared" si="36"/>
        <v>0</v>
      </c>
      <c r="G70" s="47"/>
      <c r="H70" s="48"/>
      <c r="I70" s="48"/>
      <c r="J70" s="49">
        <f t="shared" si="37"/>
        <v>0</v>
      </c>
      <c r="K70" s="47"/>
      <c r="L70" s="48"/>
      <c r="M70" s="48"/>
      <c r="N70" s="49">
        <f t="shared" si="38"/>
        <v>0</v>
      </c>
      <c r="O70" s="47"/>
      <c r="P70" s="48"/>
      <c r="Q70" s="48"/>
      <c r="R70" s="49">
        <f t="shared" si="39"/>
        <v>0</v>
      </c>
      <c r="S70" s="47"/>
      <c r="T70" s="48"/>
      <c r="U70" s="48"/>
      <c r="V70" s="49">
        <f t="shared" si="40"/>
        <v>0</v>
      </c>
      <c r="W70" s="47"/>
      <c r="X70" s="48"/>
      <c r="Y70" s="48"/>
      <c r="Z70" s="49">
        <f t="shared" si="41"/>
        <v>0</v>
      </c>
      <c r="AA70" s="47"/>
      <c r="AB70" s="48"/>
      <c r="AC70" s="48"/>
      <c r="AD70" s="49">
        <f t="shared" si="42"/>
        <v>0</v>
      </c>
      <c r="AE70" s="47"/>
      <c r="AF70" s="48"/>
      <c r="AG70" s="48"/>
      <c r="AH70" s="49">
        <f t="shared" si="43"/>
        <v>0</v>
      </c>
      <c r="AI70" s="47"/>
      <c r="AJ70" s="48"/>
      <c r="AK70" s="48"/>
      <c r="AL70" s="49">
        <f t="shared" si="44"/>
        <v>0</v>
      </c>
      <c r="AM70" s="47"/>
      <c r="AN70" s="48"/>
      <c r="AO70" s="48"/>
      <c r="AP70" s="49">
        <f t="shared" si="45"/>
        <v>0</v>
      </c>
      <c r="AQ70" s="47"/>
      <c r="AR70" s="48"/>
      <c r="AS70" s="48"/>
      <c r="AT70" s="49">
        <f t="shared" si="46"/>
        <v>0</v>
      </c>
      <c r="AU70" s="47"/>
      <c r="AV70" s="48"/>
      <c r="AW70" s="48"/>
      <c r="AX70" s="49">
        <f t="shared" si="47"/>
        <v>0</v>
      </c>
      <c r="AY70" s="51"/>
    </row>
    <row r="71" spans="1:51" s="50" customFormat="1" ht="24.9" hidden="1" customHeight="1" x14ac:dyDescent="0.3">
      <c r="A71" s="10" t="s">
        <v>339</v>
      </c>
      <c r="B71" s="9" t="s">
        <v>338</v>
      </c>
      <c r="C71" s="47"/>
      <c r="D71" s="48"/>
      <c r="E71" s="48"/>
      <c r="F71" s="49">
        <f t="shared" si="36"/>
        <v>0</v>
      </c>
      <c r="G71" s="47"/>
      <c r="H71" s="48"/>
      <c r="I71" s="48"/>
      <c r="J71" s="49">
        <f t="shared" si="37"/>
        <v>0</v>
      </c>
      <c r="K71" s="47"/>
      <c r="L71" s="48"/>
      <c r="M71" s="48"/>
      <c r="N71" s="49">
        <f t="shared" si="38"/>
        <v>0</v>
      </c>
      <c r="O71" s="47"/>
      <c r="P71" s="48"/>
      <c r="Q71" s="48"/>
      <c r="R71" s="49">
        <f t="shared" si="39"/>
        <v>0</v>
      </c>
      <c r="S71" s="47"/>
      <c r="T71" s="48"/>
      <c r="U71" s="48"/>
      <c r="V71" s="49">
        <f t="shared" si="40"/>
        <v>0</v>
      </c>
      <c r="W71" s="47"/>
      <c r="X71" s="48"/>
      <c r="Y71" s="48"/>
      <c r="Z71" s="49">
        <f t="shared" si="41"/>
        <v>0</v>
      </c>
      <c r="AA71" s="47"/>
      <c r="AB71" s="48"/>
      <c r="AC71" s="48"/>
      <c r="AD71" s="49">
        <f t="shared" si="42"/>
        <v>0</v>
      </c>
      <c r="AE71" s="47"/>
      <c r="AF71" s="48"/>
      <c r="AG71" s="48"/>
      <c r="AH71" s="49">
        <f t="shared" si="43"/>
        <v>0</v>
      </c>
      <c r="AI71" s="47"/>
      <c r="AJ71" s="48"/>
      <c r="AK71" s="48"/>
      <c r="AL71" s="49">
        <f t="shared" si="44"/>
        <v>0</v>
      </c>
      <c r="AM71" s="47"/>
      <c r="AN71" s="48"/>
      <c r="AO71" s="48"/>
      <c r="AP71" s="49">
        <f t="shared" si="45"/>
        <v>0</v>
      </c>
      <c r="AQ71" s="47"/>
      <c r="AR71" s="48"/>
      <c r="AS71" s="48"/>
      <c r="AT71" s="49">
        <f t="shared" si="46"/>
        <v>0</v>
      </c>
      <c r="AU71" s="47"/>
      <c r="AV71" s="48"/>
      <c r="AW71" s="48"/>
      <c r="AX71" s="49">
        <f t="shared" si="47"/>
        <v>0</v>
      </c>
      <c r="AY71" s="51"/>
    </row>
    <row r="72" spans="1:51" s="50" customFormat="1" ht="24.9" hidden="1" customHeight="1" x14ac:dyDescent="0.3">
      <c r="A72" s="10" t="s">
        <v>337</v>
      </c>
      <c r="B72" s="9" t="s">
        <v>336</v>
      </c>
      <c r="C72" s="47"/>
      <c r="D72" s="48"/>
      <c r="E72" s="48"/>
      <c r="F72" s="49">
        <f t="shared" si="36"/>
        <v>0</v>
      </c>
      <c r="G72" s="47"/>
      <c r="H72" s="48"/>
      <c r="I72" s="48"/>
      <c r="J72" s="49">
        <f t="shared" si="37"/>
        <v>0</v>
      </c>
      <c r="K72" s="47"/>
      <c r="L72" s="48"/>
      <c r="M72" s="48"/>
      <c r="N72" s="49">
        <f t="shared" si="38"/>
        <v>0</v>
      </c>
      <c r="O72" s="47"/>
      <c r="P72" s="48"/>
      <c r="Q72" s="48"/>
      <c r="R72" s="49">
        <f t="shared" si="39"/>
        <v>0</v>
      </c>
      <c r="S72" s="47"/>
      <c r="T72" s="48"/>
      <c r="U72" s="48"/>
      <c r="V72" s="49">
        <f t="shared" si="40"/>
        <v>0</v>
      </c>
      <c r="W72" s="47"/>
      <c r="X72" s="48"/>
      <c r="Y72" s="48"/>
      <c r="Z72" s="49">
        <f t="shared" si="41"/>
        <v>0</v>
      </c>
      <c r="AA72" s="47"/>
      <c r="AB72" s="48"/>
      <c r="AC72" s="48"/>
      <c r="AD72" s="49">
        <f t="shared" si="42"/>
        <v>0</v>
      </c>
      <c r="AE72" s="47"/>
      <c r="AF72" s="48"/>
      <c r="AG72" s="48"/>
      <c r="AH72" s="49">
        <f t="shared" si="43"/>
        <v>0</v>
      </c>
      <c r="AI72" s="47"/>
      <c r="AJ72" s="48"/>
      <c r="AK72" s="48"/>
      <c r="AL72" s="49">
        <f t="shared" si="44"/>
        <v>0</v>
      </c>
      <c r="AM72" s="47"/>
      <c r="AN72" s="48"/>
      <c r="AO72" s="48"/>
      <c r="AP72" s="49">
        <f t="shared" si="45"/>
        <v>0</v>
      </c>
      <c r="AQ72" s="47"/>
      <c r="AR72" s="48"/>
      <c r="AS72" s="48"/>
      <c r="AT72" s="49">
        <f t="shared" si="46"/>
        <v>0</v>
      </c>
      <c r="AU72" s="47"/>
      <c r="AV72" s="48"/>
      <c r="AW72" s="48"/>
      <c r="AX72" s="49">
        <f t="shared" si="47"/>
        <v>0</v>
      </c>
      <c r="AY72" s="51"/>
    </row>
    <row r="73" spans="1:51" s="50" customFormat="1" ht="24.9" hidden="1" customHeight="1" x14ac:dyDescent="0.3">
      <c r="A73" s="10" t="s">
        <v>335</v>
      </c>
      <c r="B73" s="9" t="s">
        <v>334</v>
      </c>
      <c r="C73" s="47"/>
      <c r="D73" s="48"/>
      <c r="E73" s="48"/>
      <c r="F73" s="49">
        <f t="shared" si="36"/>
        <v>0</v>
      </c>
      <c r="G73" s="47"/>
      <c r="H73" s="48"/>
      <c r="I73" s="48"/>
      <c r="J73" s="49">
        <f t="shared" si="37"/>
        <v>0</v>
      </c>
      <c r="K73" s="47"/>
      <c r="L73" s="48"/>
      <c r="M73" s="48"/>
      <c r="N73" s="49">
        <f t="shared" si="38"/>
        <v>0</v>
      </c>
      <c r="O73" s="47"/>
      <c r="P73" s="48"/>
      <c r="Q73" s="48"/>
      <c r="R73" s="49">
        <f t="shared" si="39"/>
        <v>0</v>
      </c>
      <c r="S73" s="47"/>
      <c r="T73" s="48"/>
      <c r="U73" s="48"/>
      <c r="V73" s="49">
        <f t="shared" si="40"/>
        <v>0</v>
      </c>
      <c r="W73" s="47"/>
      <c r="X73" s="48"/>
      <c r="Y73" s="48"/>
      <c r="Z73" s="49">
        <f t="shared" si="41"/>
        <v>0</v>
      </c>
      <c r="AA73" s="47"/>
      <c r="AB73" s="48"/>
      <c r="AC73" s="48"/>
      <c r="AD73" s="49">
        <f t="shared" si="42"/>
        <v>0</v>
      </c>
      <c r="AE73" s="47"/>
      <c r="AF73" s="48"/>
      <c r="AG73" s="48"/>
      <c r="AH73" s="49">
        <f t="shared" si="43"/>
        <v>0</v>
      </c>
      <c r="AI73" s="47"/>
      <c r="AJ73" s="48"/>
      <c r="AK73" s="48"/>
      <c r="AL73" s="49">
        <f t="shared" si="44"/>
        <v>0</v>
      </c>
      <c r="AM73" s="47"/>
      <c r="AN73" s="48"/>
      <c r="AO73" s="48"/>
      <c r="AP73" s="49">
        <f t="shared" si="45"/>
        <v>0</v>
      </c>
      <c r="AQ73" s="47"/>
      <c r="AR73" s="48"/>
      <c r="AS73" s="48"/>
      <c r="AT73" s="49">
        <f t="shared" si="46"/>
        <v>0</v>
      </c>
      <c r="AU73" s="47"/>
      <c r="AV73" s="48"/>
      <c r="AW73" s="48"/>
      <c r="AX73" s="49">
        <f t="shared" si="47"/>
        <v>0</v>
      </c>
      <c r="AY73" s="51"/>
    </row>
    <row r="74" spans="1:51" s="50" customFormat="1" ht="24.9" hidden="1" customHeight="1" x14ac:dyDescent="0.3">
      <c r="A74" s="10" t="s">
        <v>333</v>
      </c>
      <c r="B74" s="9" t="s">
        <v>332</v>
      </c>
      <c r="C74" s="47"/>
      <c r="D74" s="48"/>
      <c r="E74" s="48"/>
      <c r="F74" s="49">
        <f t="shared" si="36"/>
        <v>0</v>
      </c>
      <c r="G74" s="47"/>
      <c r="H74" s="48"/>
      <c r="I74" s="48"/>
      <c r="J74" s="49">
        <f t="shared" si="37"/>
        <v>0</v>
      </c>
      <c r="K74" s="47"/>
      <c r="L74" s="48"/>
      <c r="M74" s="48"/>
      <c r="N74" s="49">
        <f t="shared" si="38"/>
        <v>0</v>
      </c>
      <c r="O74" s="47"/>
      <c r="P74" s="48"/>
      <c r="Q74" s="48"/>
      <c r="R74" s="49">
        <f t="shared" si="39"/>
        <v>0</v>
      </c>
      <c r="S74" s="47"/>
      <c r="T74" s="48"/>
      <c r="U74" s="48"/>
      <c r="V74" s="49">
        <f t="shared" si="40"/>
        <v>0</v>
      </c>
      <c r="W74" s="47"/>
      <c r="X74" s="48"/>
      <c r="Y74" s="48"/>
      <c r="Z74" s="49">
        <f t="shared" si="41"/>
        <v>0</v>
      </c>
      <c r="AA74" s="47"/>
      <c r="AB74" s="48"/>
      <c r="AC74" s="48"/>
      <c r="AD74" s="49">
        <f t="shared" si="42"/>
        <v>0</v>
      </c>
      <c r="AE74" s="47"/>
      <c r="AF74" s="48"/>
      <c r="AG74" s="48"/>
      <c r="AH74" s="49">
        <f t="shared" si="43"/>
        <v>0</v>
      </c>
      <c r="AI74" s="47"/>
      <c r="AJ74" s="48"/>
      <c r="AK74" s="48"/>
      <c r="AL74" s="49">
        <f t="shared" si="44"/>
        <v>0</v>
      </c>
      <c r="AM74" s="47"/>
      <c r="AN74" s="48"/>
      <c r="AO74" s="48"/>
      <c r="AP74" s="49">
        <f t="shared" si="45"/>
        <v>0</v>
      </c>
      <c r="AQ74" s="47"/>
      <c r="AR74" s="48"/>
      <c r="AS74" s="48"/>
      <c r="AT74" s="49">
        <f t="shared" si="46"/>
        <v>0</v>
      </c>
      <c r="AU74" s="47"/>
      <c r="AV74" s="48"/>
      <c r="AW74" s="48"/>
      <c r="AX74" s="49">
        <f t="shared" si="47"/>
        <v>0</v>
      </c>
      <c r="AY74" s="51"/>
    </row>
    <row r="75" spans="1:51" s="50" customFormat="1" ht="24.9" hidden="1" customHeight="1" x14ac:dyDescent="0.3">
      <c r="A75" s="10" t="s">
        <v>331</v>
      </c>
      <c r="B75" s="9" t="s">
        <v>330</v>
      </c>
      <c r="C75" s="47"/>
      <c r="D75" s="48"/>
      <c r="E75" s="48"/>
      <c r="F75" s="49">
        <f t="shared" si="36"/>
        <v>0</v>
      </c>
      <c r="G75" s="47"/>
      <c r="H75" s="48"/>
      <c r="I75" s="48"/>
      <c r="J75" s="49">
        <f t="shared" si="37"/>
        <v>0</v>
      </c>
      <c r="K75" s="47"/>
      <c r="L75" s="48"/>
      <c r="M75" s="48"/>
      <c r="N75" s="49">
        <f t="shared" si="38"/>
        <v>0</v>
      </c>
      <c r="O75" s="47"/>
      <c r="P75" s="48"/>
      <c r="Q75" s="48"/>
      <c r="R75" s="49">
        <f t="shared" si="39"/>
        <v>0</v>
      </c>
      <c r="S75" s="47"/>
      <c r="T75" s="48"/>
      <c r="U75" s="48"/>
      <c r="V75" s="49">
        <f t="shared" si="40"/>
        <v>0</v>
      </c>
      <c r="W75" s="47"/>
      <c r="X75" s="48"/>
      <c r="Y75" s="48"/>
      <c r="Z75" s="49">
        <f t="shared" si="41"/>
        <v>0</v>
      </c>
      <c r="AA75" s="47"/>
      <c r="AB75" s="48"/>
      <c r="AC75" s="48"/>
      <c r="AD75" s="49">
        <f t="shared" si="42"/>
        <v>0</v>
      </c>
      <c r="AE75" s="47"/>
      <c r="AF75" s="48"/>
      <c r="AG75" s="48"/>
      <c r="AH75" s="49">
        <f t="shared" si="43"/>
        <v>0</v>
      </c>
      <c r="AI75" s="47"/>
      <c r="AJ75" s="48"/>
      <c r="AK75" s="48"/>
      <c r="AL75" s="49">
        <f t="shared" si="44"/>
        <v>0</v>
      </c>
      <c r="AM75" s="47"/>
      <c r="AN75" s="48"/>
      <c r="AO75" s="48"/>
      <c r="AP75" s="49">
        <f t="shared" si="45"/>
        <v>0</v>
      </c>
      <c r="AQ75" s="47"/>
      <c r="AR75" s="48"/>
      <c r="AS75" s="48"/>
      <c r="AT75" s="49">
        <f t="shared" si="46"/>
        <v>0</v>
      </c>
      <c r="AU75" s="47"/>
      <c r="AV75" s="48"/>
      <c r="AW75" s="48"/>
      <c r="AX75" s="49">
        <f t="shared" si="47"/>
        <v>0</v>
      </c>
      <c r="AY75" s="51"/>
    </row>
    <row r="76" spans="1:51" s="50" customFormat="1" ht="24.9" hidden="1" customHeight="1" x14ac:dyDescent="0.3">
      <c r="A76" s="10" t="s">
        <v>329</v>
      </c>
      <c r="B76" s="9" t="s">
        <v>328</v>
      </c>
      <c r="C76" s="47"/>
      <c r="D76" s="48"/>
      <c r="E76" s="48"/>
      <c r="F76" s="49">
        <f t="shared" si="36"/>
        <v>0</v>
      </c>
      <c r="G76" s="47"/>
      <c r="H76" s="48"/>
      <c r="I76" s="48"/>
      <c r="J76" s="49">
        <f t="shared" si="37"/>
        <v>0</v>
      </c>
      <c r="K76" s="47"/>
      <c r="L76" s="48"/>
      <c r="M76" s="48"/>
      <c r="N76" s="49">
        <f t="shared" si="38"/>
        <v>0</v>
      </c>
      <c r="O76" s="47"/>
      <c r="P76" s="48"/>
      <c r="Q76" s="48"/>
      <c r="R76" s="49">
        <f t="shared" si="39"/>
        <v>0</v>
      </c>
      <c r="S76" s="47"/>
      <c r="T76" s="48"/>
      <c r="U76" s="48"/>
      <c r="V76" s="49">
        <f t="shared" si="40"/>
        <v>0</v>
      </c>
      <c r="W76" s="47"/>
      <c r="X76" s="48"/>
      <c r="Y76" s="48"/>
      <c r="Z76" s="49">
        <f t="shared" si="41"/>
        <v>0</v>
      </c>
      <c r="AA76" s="47"/>
      <c r="AB76" s="48"/>
      <c r="AC76" s="48"/>
      <c r="AD76" s="49">
        <f t="shared" si="42"/>
        <v>0</v>
      </c>
      <c r="AE76" s="47"/>
      <c r="AF76" s="48"/>
      <c r="AG76" s="48"/>
      <c r="AH76" s="49">
        <f t="shared" si="43"/>
        <v>0</v>
      </c>
      <c r="AI76" s="47"/>
      <c r="AJ76" s="48"/>
      <c r="AK76" s="48"/>
      <c r="AL76" s="49">
        <f t="shared" si="44"/>
        <v>0</v>
      </c>
      <c r="AM76" s="47"/>
      <c r="AN76" s="48"/>
      <c r="AO76" s="48"/>
      <c r="AP76" s="49">
        <f t="shared" si="45"/>
        <v>0</v>
      </c>
      <c r="AQ76" s="47"/>
      <c r="AR76" s="48"/>
      <c r="AS76" s="48"/>
      <c r="AT76" s="49">
        <f t="shared" si="46"/>
        <v>0</v>
      </c>
      <c r="AU76" s="47"/>
      <c r="AV76" s="48"/>
      <c r="AW76" s="48"/>
      <c r="AX76" s="49">
        <f t="shared" si="47"/>
        <v>0</v>
      </c>
      <c r="AY76" s="51"/>
    </row>
    <row r="77" spans="1:51" s="50" customFormat="1" ht="24.9" hidden="1" customHeight="1" x14ac:dyDescent="0.3">
      <c r="A77" s="10" t="s">
        <v>327</v>
      </c>
      <c r="B77" s="9" t="s">
        <v>326</v>
      </c>
      <c r="C77" s="47"/>
      <c r="D77" s="48"/>
      <c r="E77" s="48"/>
      <c r="F77" s="49">
        <f t="shared" si="36"/>
        <v>0</v>
      </c>
      <c r="G77" s="47"/>
      <c r="H77" s="48"/>
      <c r="I77" s="48"/>
      <c r="J77" s="49">
        <f t="shared" si="37"/>
        <v>0</v>
      </c>
      <c r="K77" s="47"/>
      <c r="L77" s="48"/>
      <c r="M77" s="48"/>
      <c r="N77" s="49">
        <f t="shared" si="38"/>
        <v>0</v>
      </c>
      <c r="O77" s="47"/>
      <c r="P77" s="48"/>
      <c r="Q77" s="48"/>
      <c r="R77" s="49">
        <f t="shared" si="39"/>
        <v>0</v>
      </c>
      <c r="S77" s="47"/>
      <c r="T77" s="48"/>
      <c r="U77" s="48"/>
      <c r="V77" s="49">
        <f t="shared" si="40"/>
        <v>0</v>
      </c>
      <c r="W77" s="47"/>
      <c r="X77" s="48"/>
      <c r="Y77" s="48"/>
      <c r="Z77" s="49">
        <f t="shared" si="41"/>
        <v>0</v>
      </c>
      <c r="AA77" s="47"/>
      <c r="AB77" s="48"/>
      <c r="AC77" s="48"/>
      <c r="AD77" s="49">
        <f t="shared" si="42"/>
        <v>0</v>
      </c>
      <c r="AE77" s="47"/>
      <c r="AF77" s="48"/>
      <c r="AG77" s="48"/>
      <c r="AH77" s="49">
        <f t="shared" si="43"/>
        <v>0</v>
      </c>
      <c r="AI77" s="47"/>
      <c r="AJ77" s="48"/>
      <c r="AK77" s="48"/>
      <c r="AL77" s="49">
        <f t="shared" si="44"/>
        <v>0</v>
      </c>
      <c r="AM77" s="47"/>
      <c r="AN77" s="48"/>
      <c r="AO77" s="48"/>
      <c r="AP77" s="49">
        <f t="shared" si="45"/>
        <v>0</v>
      </c>
      <c r="AQ77" s="47"/>
      <c r="AR77" s="48"/>
      <c r="AS77" s="48"/>
      <c r="AT77" s="49">
        <f t="shared" si="46"/>
        <v>0</v>
      </c>
      <c r="AU77" s="47"/>
      <c r="AV77" s="48"/>
      <c r="AW77" s="48"/>
      <c r="AX77" s="49">
        <f t="shared" si="47"/>
        <v>0</v>
      </c>
      <c r="AY77" s="51"/>
    </row>
    <row r="78" spans="1:51" s="50" customFormat="1" ht="24.9" hidden="1" customHeight="1" x14ac:dyDescent="0.3">
      <c r="A78" s="10" t="s">
        <v>325</v>
      </c>
      <c r="B78" s="9" t="s">
        <v>324</v>
      </c>
      <c r="C78" s="47"/>
      <c r="D78" s="48"/>
      <c r="E78" s="48"/>
      <c r="F78" s="49">
        <f t="shared" si="36"/>
        <v>0</v>
      </c>
      <c r="G78" s="47"/>
      <c r="H78" s="48"/>
      <c r="I78" s="48"/>
      <c r="J78" s="49">
        <f t="shared" si="37"/>
        <v>0</v>
      </c>
      <c r="K78" s="47"/>
      <c r="L78" s="48"/>
      <c r="M78" s="48"/>
      <c r="N78" s="49">
        <f t="shared" si="38"/>
        <v>0</v>
      </c>
      <c r="O78" s="47"/>
      <c r="P78" s="48"/>
      <c r="Q78" s="48"/>
      <c r="R78" s="49">
        <f t="shared" si="39"/>
        <v>0</v>
      </c>
      <c r="S78" s="47"/>
      <c r="T78" s="48"/>
      <c r="U78" s="48"/>
      <c r="V78" s="49">
        <f t="shared" si="40"/>
        <v>0</v>
      </c>
      <c r="W78" s="47"/>
      <c r="X78" s="48"/>
      <c r="Y78" s="48"/>
      <c r="Z78" s="49">
        <f t="shared" si="41"/>
        <v>0</v>
      </c>
      <c r="AA78" s="47"/>
      <c r="AB78" s="48"/>
      <c r="AC78" s="48"/>
      <c r="AD78" s="49">
        <f t="shared" si="42"/>
        <v>0</v>
      </c>
      <c r="AE78" s="47"/>
      <c r="AF78" s="48"/>
      <c r="AG78" s="48"/>
      <c r="AH78" s="49">
        <f t="shared" si="43"/>
        <v>0</v>
      </c>
      <c r="AI78" s="47"/>
      <c r="AJ78" s="48"/>
      <c r="AK78" s="48"/>
      <c r="AL78" s="49">
        <f t="shared" si="44"/>
        <v>0</v>
      </c>
      <c r="AM78" s="47"/>
      <c r="AN78" s="48"/>
      <c r="AO78" s="48"/>
      <c r="AP78" s="49">
        <f t="shared" si="45"/>
        <v>0</v>
      </c>
      <c r="AQ78" s="47"/>
      <c r="AR78" s="48"/>
      <c r="AS78" s="48"/>
      <c r="AT78" s="49">
        <f t="shared" si="46"/>
        <v>0</v>
      </c>
      <c r="AU78" s="47"/>
      <c r="AV78" s="48"/>
      <c r="AW78" s="48"/>
      <c r="AX78" s="49">
        <f t="shared" si="47"/>
        <v>0</v>
      </c>
      <c r="AY78" s="51"/>
    </row>
    <row r="79" spans="1:51" s="50" customFormat="1" ht="24.9" hidden="1" customHeight="1" x14ac:dyDescent="0.3">
      <c r="A79" s="10" t="s">
        <v>323</v>
      </c>
      <c r="B79" s="9" t="s">
        <v>322</v>
      </c>
      <c r="C79" s="47"/>
      <c r="D79" s="48"/>
      <c r="E79" s="48"/>
      <c r="F79" s="49">
        <f t="shared" si="36"/>
        <v>0</v>
      </c>
      <c r="G79" s="47"/>
      <c r="H79" s="48"/>
      <c r="I79" s="48"/>
      <c r="J79" s="49">
        <f t="shared" si="37"/>
        <v>0</v>
      </c>
      <c r="K79" s="47"/>
      <c r="L79" s="48"/>
      <c r="M79" s="48"/>
      <c r="N79" s="49">
        <f t="shared" si="38"/>
        <v>0</v>
      </c>
      <c r="O79" s="47"/>
      <c r="P79" s="48"/>
      <c r="Q79" s="48"/>
      <c r="R79" s="49">
        <f t="shared" si="39"/>
        <v>0</v>
      </c>
      <c r="S79" s="47"/>
      <c r="T79" s="48"/>
      <c r="U79" s="48"/>
      <c r="V79" s="49">
        <f t="shared" si="40"/>
        <v>0</v>
      </c>
      <c r="W79" s="47"/>
      <c r="X79" s="48"/>
      <c r="Y79" s="48"/>
      <c r="Z79" s="49">
        <f t="shared" si="41"/>
        <v>0</v>
      </c>
      <c r="AA79" s="47"/>
      <c r="AB79" s="48"/>
      <c r="AC79" s="48"/>
      <c r="AD79" s="49">
        <f t="shared" si="42"/>
        <v>0</v>
      </c>
      <c r="AE79" s="47"/>
      <c r="AF79" s="48"/>
      <c r="AG79" s="48"/>
      <c r="AH79" s="49">
        <f t="shared" si="43"/>
        <v>0</v>
      </c>
      <c r="AI79" s="47"/>
      <c r="AJ79" s="48"/>
      <c r="AK79" s="48"/>
      <c r="AL79" s="49">
        <f t="shared" si="44"/>
        <v>0</v>
      </c>
      <c r="AM79" s="47"/>
      <c r="AN79" s="48"/>
      <c r="AO79" s="48"/>
      <c r="AP79" s="49">
        <f t="shared" si="45"/>
        <v>0</v>
      </c>
      <c r="AQ79" s="47"/>
      <c r="AR79" s="48"/>
      <c r="AS79" s="48"/>
      <c r="AT79" s="49">
        <f t="shared" si="46"/>
        <v>0</v>
      </c>
      <c r="AU79" s="47"/>
      <c r="AV79" s="48"/>
      <c r="AW79" s="48"/>
      <c r="AX79" s="49">
        <f t="shared" si="47"/>
        <v>0</v>
      </c>
      <c r="AY79" s="51"/>
    </row>
    <row r="80" spans="1:51" s="60" customFormat="1" ht="30" hidden="1" customHeight="1" x14ac:dyDescent="0.3">
      <c r="A80" s="4" t="s">
        <v>321</v>
      </c>
      <c r="B80" s="3" t="s">
        <v>320</v>
      </c>
      <c r="C80" s="57">
        <f>SUM(C68:C79,C64)</f>
        <v>0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0</v>
      </c>
      <c r="G80" s="57">
        <f>SUM(G68:G79,G64)</f>
        <v>0</v>
      </c>
      <c r="H80" s="58">
        <f>SUM(H68:H79,H64)</f>
        <v>0</v>
      </c>
      <c r="I80" s="58">
        <f>SUM(I68:I79,I64)</f>
        <v>0</v>
      </c>
      <c r="J80" s="59">
        <f>IF((SUM(F80:I80))=(SUM(J68:J79,J64)),SUM(J68:J79,J64),"HIBA!")</f>
        <v>0</v>
      </c>
      <c r="K80" s="57">
        <f>SUM(K68:K79,K64)</f>
        <v>0</v>
      </c>
      <c r="L80" s="58">
        <f>SUM(L68:L79,L64)</f>
        <v>0</v>
      </c>
      <c r="M80" s="58">
        <f>SUM(M68:M79,M64)</f>
        <v>0</v>
      </c>
      <c r="N80" s="59">
        <f>IF((SUM(J80:M80))=(SUM(N68:N79,N64)),SUM(N68:N79,N64),"HIBA!")</f>
        <v>0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0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0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0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0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0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0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0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0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0</v>
      </c>
      <c r="AY80" s="61"/>
    </row>
    <row r="81" spans="1:51" s="75" customFormat="1" ht="30" customHeight="1" x14ac:dyDescent="0.3">
      <c r="A81" s="71" t="s">
        <v>102</v>
      </c>
      <c r="B81" s="13"/>
      <c r="C81" s="72">
        <f>SUM(C80,C63,C54,C29,C28)</f>
        <v>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0</v>
      </c>
      <c r="G81" s="72">
        <f>SUM(G80,G63,G54,G29,G28)</f>
        <v>0</v>
      </c>
      <c r="H81" s="73">
        <f>SUM(H80,H63,H54,H29,H28)</f>
        <v>0</v>
      </c>
      <c r="I81" s="73">
        <f>SUM(I80,I63,I54,I29,I28)</f>
        <v>0</v>
      </c>
      <c r="J81" s="74">
        <f>IF((SUM(F81:I81))=(J80+J63+J54+J29+J28),SUM(J80+J63+J54+J29+J28),"HIBA!")</f>
        <v>0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0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0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0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0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0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0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0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0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0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0</v>
      </c>
      <c r="AY81" s="76"/>
    </row>
    <row r="82" spans="1:51" s="69" customFormat="1" ht="24.9" hidden="1" customHeight="1" x14ac:dyDescent="0.3">
      <c r="A82" s="14" t="s">
        <v>319</v>
      </c>
      <c r="B82" s="5" t="s">
        <v>318</v>
      </c>
      <c r="C82" s="66"/>
      <c r="D82" s="67"/>
      <c r="E82" s="67"/>
      <c r="F82" s="68">
        <f t="shared" ref="F82:F88" si="48">SUM(C82:E82)</f>
        <v>0</v>
      </c>
      <c r="G82" s="66"/>
      <c r="H82" s="67"/>
      <c r="I82" s="67"/>
      <c r="J82" s="68">
        <f t="shared" ref="J82:J88" si="49">SUM(F82:I82)</f>
        <v>0</v>
      </c>
      <c r="K82" s="66"/>
      <c r="L82" s="67"/>
      <c r="M82" s="67"/>
      <c r="N82" s="68">
        <f t="shared" ref="N82:N88" si="50">SUM(J82:M82)</f>
        <v>0</v>
      </c>
      <c r="O82" s="66"/>
      <c r="P82" s="67"/>
      <c r="Q82" s="67"/>
      <c r="R82" s="68">
        <f t="shared" ref="R82:R88" si="51">SUM(N82:Q82)</f>
        <v>0</v>
      </c>
      <c r="S82" s="66"/>
      <c r="T82" s="67"/>
      <c r="U82" s="67"/>
      <c r="V82" s="68">
        <f t="shared" ref="V82:V88" si="52">SUM(R82:U82)</f>
        <v>0</v>
      </c>
      <c r="W82" s="66"/>
      <c r="X82" s="67"/>
      <c r="Y82" s="67"/>
      <c r="Z82" s="68">
        <f t="shared" ref="Z82:Z88" si="53">SUM(V82:Y82)</f>
        <v>0</v>
      </c>
      <c r="AA82" s="66"/>
      <c r="AB82" s="67"/>
      <c r="AC82" s="67"/>
      <c r="AD82" s="68">
        <f t="shared" ref="AD82:AD88" si="54">SUM(Z82:AC82)</f>
        <v>0</v>
      </c>
      <c r="AE82" s="66"/>
      <c r="AF82" s="67"/>
      <c r="AG82" s="67"/>
      <c r="AH82" s="68">
        <f t="shared" ref="AH82:AH88" si="55">SUM(AD82:AG82)</f>
        <v>0</v>
      </c>
      <c r="AI82" s="66"/>
      <c r="AJ82" s="67"/>
      <c r="AK82" s="67"/>
      <c r="AL82" s="68">
        <f t="shared" ref="AL82:AL88" si="56">SUM(AH82:AK82)</f>
        <v>0</v>
      </c>
      <c r="AM82" s="66"/>
      <c r="AN82" s="67"/>
      <c r="AO82" s="67"/>
      <c r="AP82" s="68">
        <f t="shared" ref="AP82:AP88" si="57">SUM(AL82:AO82)</f>
        <v>0</v>
      </c>
      <c r="AQ82" s="66"/>
      <c r="AR82" s="67"/>
      <c r="AS82" s="67"/>
      <c r="AT82" s="68">
        <f t="shared" ref="AT82:AT88" si="58">SUM(AP82:AS82)</f>
        <v>0</v>
      </c>
      <c r="AU82" s="66"/>
      <c r="AV82" s="67"/>
      <c r="AW82" s="67"/>
      <c r="AX82" s="68">
        <f t="shared" ref="AX82:AX88" si="59">SUM(AT82:AW82)</f>
        <v>0</v>
      </c>
      <c r="AY82" s="70"/>
    </row>
    <row r="83" spans="1:51" s="69" customFormat="1" ht="24.9" hidden="1" customHeight="1" x14ac:dyDescent="0.3">
      <c r="A83" s="14" t="s">
        <v>317</v>
      </c>
      <c r="B83" s="5" t="s">
        <v>316</v>
      </c>
      <c r="C83" s="66"/>
      <c r="D83" s="67"/>
      <c r="E83" s="67"/>
      <c r="F83" s="68">
        <f t="shared" si="48"/>
        <v>0</v>
      </c>
      <c r="G83" s="66"/>
      <c r="H83" s="67"/>
      <c r="I83" s="67"/>
      <c r="J83" s="68">
        <f t="shared" si="49"/>
        <v>0</v>
      </c>
      <c r="K83" s="66"/>
      <c r="L83" s="67"/>
      <c r="M83" s="67"/>
      <c r="N83" s="68">
        <f t="shared" si="50"/>
        <v>0</v>
      </c>
      <c r="O83" s="66"/>
      <c r="P83" s="67"/>
      <c r="Q83" s="67"/>
      <c r="R83" s="68">
        <f t="shared" si="51"/>
        <v>0</v>
      </c>
      <c r="S83" s="66"/>
      <c r="T83" s="67"/>
      <c r="U83" s="67"/>
      <c r="V83" s="68">
        <f t="shared" si="52"/>
        <v>0</v>
      </c>
      <c r="W83" s="66"/>
      <c r="X83" s="67"/>
      <c r="Y83" s="67"/>
      <c r="Z83" s="68">
        <f t="shared" si="53"/>
        <v>0</v>
      </c>
      <c r="AA83" s="66"/>
      <c r="AB83" s="67"/>
      <c r="AC83" s="67"/>
      <c r="AD83" s="68">
        <f t="shared" si="54"/>
        <v>0</v>
      </c>
      <c r="AE83" s="66"/>
      <c r="AF83" s="67"/>
      <c r="AG83" s="67"/>
      <c r="AH83" s="68">
        <f t="shared" si="55"/>
        <v>0</v>
      </c>
      <c r="AI83" s="66"/>
      <c r="AJ83" s="67"/>
      <c r="AK83" s="67"/>
      <c r="AL83" s="68">
        <f t="shared" si="56"/>
        <v>0</v>
      </c>
      <c r="AM83" s="66"/>
      <c r="AN83" s="67"/>
      <c r="AO83" s="67"/>
      <c r="AP83" s="68">
        <f t="shared" si="57"/>
        <v>0</v>
      </c>
      <c r="AQ83" s="66"/>
      <c r="AR83" s="67"/>
      <c r="AS83" s="67"/>
      <c r="AT83" s="68">
        <f t="shared" si="58"/>
        <v>0</v>
      </c>
      <c r="AU83" s="66"/>
      <c r="AV83" s="67"/>
      <c r="AW83" s="67"/>
      <c r="AX83" s="68">
        <f t="shared" si="59"/>
        <v>0</v>
      </c>
      <c r="AY83" s="70"/>
    </row>
    <row r="84" spans="1:51" s="69" customFormat="1" ht="24.9" hidden="1" customHeight="1" x14ac:dyDescent="0.3">
      <c r="A84" s="14" t="s">
        <v>315</v>
      </c>
      <c r="B84" s="5" t="s">
        <v>314</v>
      </c>
      <c r="C84" s="66"/>
      <c r="D84" s="67"/>
      <c r="E84" s="67"/>
      <c r="F84" s="68">
        <f t="shared" si="48"/>
        <v>0</v>
      </c>
      <c r="G84" s="66"/>
      <c r="H84" s="67"/>
      <c r="I84" s="67"/>
      <c r="J84" s="68">
        <f t="shared" si="49"/>
        <v>0</v>
      </c>
      <c r="K84" s="66"/>
      <c r="L84" s="67"/>
      <c r="M84" s="67"/>
      <c r="N84" s="68">
        <f t="shared" si="50"/>
        <v>0</v>
      </c>
      <c r="O84" s="66"/>
      <c r="P84" s="67"/>
      <c r="Q84" s="67"/>
      <c r="R84" s="68">
        <f t="shared" si="51"/>
        <v>0</v>
      </c>
      <c r="S84" s="66"/>
      <c r="T84" s="67"/>
      <c r="U84" s="67"/>
      <c r="V84" s="68">
        <f t="shared" si="52"/>
        <v>0</v>
      </c>
      <c r="W84" s="66"/>
      <c r="X84" s="67"/>
      <c r="Y84" s="67"/>
      <c r="Z84" s="68">
        <f t="shared" si="53"/>
        <v>0</v>
      </c>
      <c r="AA84" s="66"/>
      <c r="AB84" s="67"/>
      <c r="AC84" s="67"/>
      <c r="AD84" s="68">
        <f t="shared" si="54"/>
        <v>0</v>
      </c>
      <c r="AE84" s="66"/>
      <c r="AF84" s="67"/>
      <c r="AG84" s="67"/>
      <c r="AH84" s="68">
        <f t="shared" si="55"/>
        <v>0</v>
      </c>
      <c r="AI84" s="66"/>
      <c r="AJ84" s="67"/>
      <c r="AK84" s="67"/>
      <c r="AL84" s="68">
        <f t="shared" si="56"/>
        <v>0</v>
      </c>
      <c r="AM84" s="66"/>
      <c r="AN84" s="67"/>
      <c r="AO84" s="67"/>
      <c r="AP84" s="68">
        <f t="shared" si="57"/>
        <v>0</v>
      </c>
      <c r="AQ84" s="66"/>
      <c r="AR84" s="67"/>
      <c r="AS84" s="67"/>
      <c r="AT84" s="68">
        <f t="shared" si="58"/>
        <v>0</v>
      </c>
      <c r="AU84" s="66"/>
      <c r="AV84" s="67"/>
      <c r="AW84" s="67"/>
      <c r="AX84" s="68">
        <f t="shared" si="59"/>
        <v>0</v>
      </c>
      <c r="AY84" s="70"/>
    </row>
    <row r="85" spans="1:51" s="69" customFormat="1" ht="24.9" hidden="1" customHeight="1" x14ac:dyDescent="0.3">
      <c r="A85" s="14" t="s">
        <v>313</v>
      </c>
      <c r="B85" s="5" t="s">
        <v>312</v>
      </c>
      <c r="C85" s="66">
        <v>0</v>
      </c>
      <c r="D85" s="67"/>
      <c r="E85" s="67"/>
      <c r="F85" s="68">
        <f t="shared" si="48"/>
        <v>0</v>
      </c>
      <c r="G85" s="66"/>
      <c r="H85" s="67"/>
      <c r="I85" s="67"/>
      <c r="J85" s="68">
        <f t="shared" si="49"/>
        <v>0</v>
      </c>
      <c r="K85" s="66"/>
      <c r="L85" s="67"/>
      <c r="M85" s="67"/>
      <c r="N85" s="68">
        <f t="shared" si="50"/>
        <v>0</v>
      </c>
      <c r="O85" s="66"/>
      <c r="P85" s="67"/>
      <c r="Q85" s="67"/>
      <c r="R85" s="68">
        <f t="shared" si="51"/>
        <v>0</v>
      </c>
      <c r="S85" s="66"/>
      <c r="T85" s="67"/>
      <c r="U85" s="67"/>
      <c r="V85" s="68">
        <f t="shared" si="52"/>
        <v>0</v>
      </c>
      <c r="W85" s="66"/>
      <c r="X85" s="67"/>
      <c r="Y85" s="67"/>
      <c r="Z85" s="68">
        <f t="shared" si="53"/>
        <v>0</v>
      </c>
      <c r="AA85" s="66"/>
      <c r="AB85" s="67"/>
      <c r="AC85" s="67"/>
      <c r="AD85" s="68">
        <f t="shared" si="54"/>
        <v>0</v>
      </c>
      <c r="AE85" s="66"/>
      <c r="AF85" s="67"/>
      <c r="AG85" s="67"/>
      <c r="AH85" s="68">
        <f t="shared" si="55"/>
        <v>0</v>
      </c>
      <c r="AI85" s="66"/>
      <c r="AJ85" s="67"/>
      <c r="AK85" s="67"/>
      <c r="AL85" s="68">
        <f t="shared" si="56"/>
        <v>0</v>
      </c>
      <c r="AM85" s="66"/>
      <c r="AN85" s="67"/>
      <c r="AO85" s="67"/>
      <c r="AP85" s="68">
        <f t="shared" si="57"/>
        <v>0</v>
      </c>
      <c r="AQ85" s="66"/>
      <c r="AR85" s="67"/>
      <c r="AS85" s="67"/>
      <c r="AT85" s="68">
        <f t="shared" si="58"/>
        <v>0</v>
      </c>
      <c r="AU85" s="66"/>
      <c r="AV85" s="67"/>
      <c r="AW85" s="67"/>
      <c r="AX85" s="68">
        <f t="shared" si="59"/>
        <v>0</v>
      </c>
      <c r="AY85" s="70"/>
    </row>
    <row r="86" spans="1:51" s="69" customFormat="1" ht="24.9" hidden="1" customHeight="1" x14ac:dyDescent="0.3">
      <c r="A86" s="14" t="s">
        <v>311</v>
      </c>
      <c r="B86" s="5" t="s">
        <v>310</v>
      </c>
      <c r="C86" s="66"/>
      <c r="D86" s="67"/>
      <c r="E86" s="67"/>
      <c r="F86" s="68">
        <f t="shared" si="48"/>
        <v>0</v>
      </c>
      <c r="G86" s="66"/>
      <c r="H86" s="67"/>
      <c r="I86" s="67"/>
      <c r="J86" s="68">
        <f t="shared" si="49"/>
        <v>0</v>
      </c>
      <c r="K86" s="66"/>
      <c r="L86" s="67"/>
      <c r="M86" s="67"/>
      <c r="N86" s="68">
        <f t="shared" si="50"/>
        <v>0</v>
      </c>
      <c r="O86" s="66"/>
      <c r="P86" s="67"/>
      <c r="Q86" s="67"/>
      <c r="R86" s="68">
        <f t="shared" si="51"/>
        <v>0</v>
      </c>
      <c r="S86" s="66"/>
      <c r="T86" s="67"/>
      <c r="U86" s="67"/>
      <c r="V86" s="68">
        <f t="shared" si="52"/>
        <v>0</v>
      </c>
      <c r="W86" s="66"/>
      <c r="X86" s="67"/>
      <c r="Y86" s="67"/>
      <c r="Z86" s="68">
        <f t="shared" si="53"/>
        <v>0</v>
      </c>
      <c r="AA86" s="66"/>
      <c r="AB86" s="67"/>
      <c r="AC86" s="67"/>
      <c r="AD86" s="68">
        <f t="shared" si="54"/>
        <v>0</v>
      </c>
      <c r="AE86" s="66"/>
      <c r="AF86" s="67"/>
      <c r="AG86" s="67"/>
      <c r="AH86" s="68">
        <f t="shared" si="55"/>
        <v>0</v>
      </c>
      <c r="AI86" s="66"/>
      <c r="AJ86" s="67"/>
      <c r="AK86" s="67"/>
      <c r="AL86" s="68">
        <f t="shared" si="56"/>
        <v>0</v>
      </c>
      <c r="AM86" s="66"/>
      <c r="AN86" s="67"/>
      <c r="AO86" s="67"/>
      <c r="AP86" s="68">
        <f t="shared" si="57"/>
        <v>0</v>
      </c>
      <c r="AQ86" s="66"/>
      <c r="AR86" s="67"/>
      <c r="AS86" s="67"/>
      <c r="AT86" s="68">
        <f t="shared" si="58"/>
        <v>0</v>
      </c>
      <c r="AU86" s="66"/>
      <c r="AV86" s="67"/>
      <c r="AW86" s="67"/>
      <c r="AX86" s="68">
        <f t="shared" si="59"/>
        <v>0</v>
      </c>
      <c r="AY86" s="70"/>
    </row>
    <row r="87" spans="1:51" s="69" customFormat="1" ht="24.9" hidden="1" customHeight="1" x14ac:dyDescent="0.3">
      <c r="A87" s="14" t="s">
        <v>309</v>
      </c>
      <c r="B87" s="5" t="s">
        <v>308</v>
      </c>
      <c r="C87" s="66"/>
      <c r="D87" s="67"/>
      <c r="E87" s="67"/>
      <c r="F87" s="68">
        <f t="shared" si="48"/>
        <v>0</v>
      </c>
      <c r="G87" s="66"/>
      <c r="H87" s="67"/>
      <c r="I87" s="67"/>
      <c r="J87" s="68">
        <f t="shared" si="49"/>
        <v>0</v>
      </c>
      <c r="K87" s="66"/>
      <c r="L87" s="67"/>
      <c r="M87" s="67"/>
      <c r="N87" s="68">
        <f t="shared" si="50"/>
        <v>0</v>
      </c>
      <c r="O87" s="66"/>
      <c r="P87" s="67"/>
      <c r="Q87" s="67"/>
      <c r="R87" s="68">
        <f t="shared" si="51"/>
        <v>0</v>
      </c>
      <c r="S87" s="66"/>
      <c r="T87" s="67"/>
      <c r="U87" s="67"/>
      <c r="V87" s="68">
        <f t="shared" si="52"/>
        <v>0</v>
      </c>
      <c r="W87" s="66"/>
      <c r="X87" s="67"/>
      <c r="Y87" s="67"/>
      <c r="Z87" s="68">
        <f t="shared" si="53"/>
        <v>0</v>
      </c>
      <c r="AA87" s="66"/>
      <c r="AB87" s="67"/>
      <c r="AC87" s="67"/>
      <c r="AD87" s="68">
        <f t="shared" si="54"/>
        <v>0</v>
      </c>
      <c r="AE87" s="66"/>
      <c r="AF87" s="67"/>
      <c r="AG87" s="67"/>
      <c r="AH87" s="68">
        <f t="shared" si="55"/>
        <v>0</v>
      </c>
      <c r="AI87" s="66"/>
      <c r="AJ87" s="67"/>
      <c r="AK87" s="67"/>
      <c r="AL87" s="68">
        <f t="shared" si="56"/>
        <v>0</v>
      </c>
      <c r="AM87" s="66"/>
      <c r="AN87" s="67"/>
      <c r="AO87" s="67"/>
      <c r="AP87" s="68">
        <f t="shared" si="57"/>
        <v>0</v>
      </c>
      <c r="AQ87" s="66"/>
      <c r="AR87" s="67"/>
      <c r="AS87" s="67"/>
      <c r="AT87" s="68">
        <f t="shared" si="58"/>
        <v>0</v>
      </c>
      <c r="AU87" s="66"/>
      <c r="AV87" s="67"/>
      <c r="AW87" s="67"/>
      <c r="AX87" s="68">
        <f t="shared" si="59"/>
        <v>0</v>
      </c>
      <c r="AY87" s="70"/>
    </row>
    <row r="88" spans="1:51" s="69" customFormat="1" ht="24.9" hidden="1" customHeight="1" x14ac:dyDescent="0.3">
      <c r="A88" s="14" t="s">
        <v>307</v>
      </c>
      <c r="B88" s="5" t="s">
        <v>306</v>
      </c>
      <c r="C88" s="66">
        <v>0</v>
      </c>
      <c r="D88" s="67"/>
      <c r="E88" s="67"/>
      <c r="F88" s="68">
        <f t="shared" si="48"/>
        <v>0</v>
      </c>
      <c r="G88" s="66"/>
      <c r="H88" s="67"/>
      <c r="I88" s="67"/>
      <c r="J88" s="68">
        <f t="shared" si="49"/>
        <v>0</v>
      </c>
      <c r="K88" s="66"/>
      <c r="L88" s="67"/>
      <c r="M88" s="67"/>
      <c r="N88" s="68">
        <f t="shared" si="50"/>
        <v>0</v>
      </c>
      <c r="O88" s="66"/>
      <c r="P88" s="67"/>
      <c r="Q88" s="67"/>
      <c r="R88" s="68">
        <f t="shared" si="51"/>
        <v>0</v>
      </c>
      <c r="S88" s="66"/>
      <c r="T88" s="67"/>
      <c r="U88" s="67"/>
      <c r="V88" s="68">
        <f t="shared" si="52"/>
        <v>0</v>
      </c>
      <c r="W88" s="66"/>
      <c r="X88" s="67"/>
      <c r="Y88" s="67"/>
      <c r="Z88" s="68">
        <f t="shared" si="53"/>
        <v>0</v>
      </c>
      <c r="AA88" s="66"/>
      <c r="AB88" s="67"/>
      <c r="AC88" s="67"/>
      <c r="AD88" s="68">
        <f t="shared" si="54"/>
        <v>0</v>
      </c>
      <c r="AE88" s="66"/>
      <c r="AF88" s="67"/>
      <c r="AG88" s="67"/>
      <c r="AH88" s="68">
        <f t="shared" si="55"/>
        <v>0</v>
      </c>
      <c r="AI88" s="66"/>
      <c r="AJ88" s="67"/>
      <c r="AK88" s="67"/>
      <c r="AL88" s="68">
        <f t="shared" si="56"/>
        <v>0</v>
      </c>
      <c r="AM88" s="66"/>
      <c r="AN88" s="67"/>
      <c r="AO88" s="67"/>
      <c r="AP88" s="68">
        <f t="shared" si="57"/>
        <v>0</v>
      </c>
      <c r="AQ88" s="66"/>
      <c r="AR88" s="67"/>
      <c r="AS88" s="67"/>
      <c r="AT88" s="68">
        <f t="shared" si="58"/>
        <v>0</v>
      </c>
      <c r="AU88" s="66"/>
      <c r="AV88" s="67"/>
      <c r="AW88" s="67"/>
      <c r="AX88" s="68">
        <f t="shared" si="59"/>
        <v>0</v>
      </c>
      <c r="AY88" s="70"/>
    </row>
    <row r="89" spans="1:51" s="60" customFormat="1" ht="30" hidden="1" customHeight="1" x14ac:dyDescent="0.3">
      <c r="A89" s="4" t="s">
        <v>305</v>
      </c>
      <c r="B89" s="3" t="s">
        <v>304</v>
      </c>
      <c r="C89" s="57">
        <f>SUM(C82:C88)</f>
        <v>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0</v>
      </c>
      <c r="AY89" s="61"/>
    </row>
    <row r="90" spans="1:51" s="69" customFormat="1" ht="24.9" hidden="1" customHeight="1" x14ac:dyDescent="0.3">
      <c r="A90" s="14" t="s">
        <v>303</v>
      </c>
      <c r="B90" s="5" t="s">
        <v>302</v>
      </c>
      <c r="C90" s="66"/>
      <c r="D90" s="67"/>
      <c r="E90" s="67"/>
      <c r="F90" s="68">
        <f>SUM(C90:E90)</f>
        <v>0</v>
      </c>
      <c r="G90" s="66"/>
      <c r="H90" s="67"/>
      <c r="I90" s="67"/>
      <c r="J90" s="68">
        <f>SUM(F90:I90)</f>
        <v>0</v>
      </c>
      <c r="K90" s="66"/>
      <c r="L90" s="67"/>
      <c r="M90" s="67"/>
      <c r="N90" s="68">
        <f>SUM(J90:M90)</f>
        <v>0</v>
      </c>
      <c r="O90" s="66"/>
      <c r="P90" s="67"/>
      <c r="Q90" s="67"/>
      <c r="R90" s="68">
        <f>SUM(N90:Q90)</f>
        <v>0</v>
      </c>
      <c r="S90" s="66"/>
      <c r="T90" s="67"/>
      <c r="U90" s="67"/>
      <c r="V90" s="68">
        <f>SUM(R90:U90)</f>
        <v>0</v>
      </c>
      <c r="W90" s="66"/>
      <c r="X90" s="67"/>
      <c r="Y90" s="67"/>
      <c r="Z90" s="68">
        <f>SUM(V90:Y90)</f>
        <v>0</v>
      </c>
      <c r="AA90" s="66"/>
      <c r="AB90" s="67"/>
      <c r="AC90" s="67"/>
      <c r="AD90" s="68">
        <f>SUM(Z90:AC90)</f>
        <v>0</v>
      </c>
      <c r="AE90" s="66"/>
      <c r="AF90" s="67"/>
      <c r="AG90" s="67"/>
      <c r="AH90" s="68">
        <f>SUM(AD90:AG90)</f>
        <v>0</v>
      </c>
      <c r="AI90" s="66"/>
      <c r="AJ90" s="67"/>
      <c r="AK90" s="67"/>
      <c r="AL90" s="68">
        <f>SUM(AH90:AK90)</f>
        <v>0</v>
      </c>
      <c r="AM90" s="66"/>
      <c r="AN90" s="67"/>
      <c r="AO90" s="67"/>
      <c r="AP90" s="68">
        <f>SUM(AL90:AO90)</f>
        <v>0</v>
      </c>
      <c r="AQ90" s="66"/>
      <c r="AR90" s="67"/>
      <c r="AS90" s="67"/>
      <c r="AT90" s="68">
        <f>SUM(AP90:AS90)</f>
        <v>0</v>
      </c>
      <c r="AU90" s="66"/>
      <c r="AV90" s="67"/>
      <c r="AW90" s="67"/>
      <c r="AX90" s="68">
        <f>SUM(AT90:AW90)</f>
        <v>0</v>
      </c>
      <c r="AY90" s="70"/>
    </row>
    <row r="91" spans="1:51" s="69" customFormat="1" ht="24.9" hidden="1" customHeight="1" x14ac:dyDescent="0.3">
      <c r="A91" s="14" t="s">
        <v>301</v>
      </c>
      <c r="B91" s="5" t="s">
        <v>300</v>
      </c>
      <c r="C91" s="66"/>
      <c r="D91" s="67"/>
      <c r="E91" s="67"/>
      <c r="F91" s="68">
        <f>SUM(C91:E91)</f>
        <v>0</v>
      </c>
      <c r="G91" s="66"/>
      <c r="H91" s="67"/>
      <c r="I91" s="67"/>
      <c r="J91" s="68">
        <f>SUM(F91:I91)</f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  <c r="AY91" s="70"/>
    </row>
    <row r="92" spans="1:51" s="69" customFormat="1" ht="24.9" hidden="1" customHeight="1" x14ac:dyDescent="0.3">
      <c r="A92" s="14" t="s">
        <v>299</v>
      </c>
      <c r="B92" s="5" t="s">
        <v>298</v>
      </c>
      <c r="C92" s="66"/>
      <c r="D92" s="67"/>
      <c r="E92" s="67"/>
      <c r="F92" s="68">
        <f>SUM(C92:E92)</f>
        <v>0</v>
      </c>
      <c r="G92" s="66"/>
      <c r="H92" s="67"/>
      <c r="I92" s="67"/>
      <c r="J92" s="68">
        <f>SUM(F92:I92)</f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  <c r="AY92" s="70"/>
    </row>
    <row r="93" spans="1:51" s="69" customFormat="1" ht="24.9" hidden="1" customHeight="1" x14ac:dyDescent="0.3">
      <c r="A93" s="14" t="s">
        <v>297</v>
      </c>
      <c r="B93" s="5" t="s">
        <v>296</v>
      </c>
      <c r="C93" s="66"/>
      <c r="D93" s="67"/>
      <c r="E93" s="67"/>
      <c r="F93" s="68">
        <f>SUM(C93:E93)</f>
        <v>0</v>
      </c>
      <c r="G93" s="66"/>
      <c r="H93" s="67"/>
      <c r="I93" s="67"/>
      <c r="J93" s="68">
        <f>SUM(F93:I93)</f>
        <v>0</v>
      </c>
      <c r="K93" s="66"/>
      <c r="L93" s="67"/>
      <c r="M93" s="67"/>
      <c r="N93" s="68">
        <f>SUM(J93:M93)</f>
        <v>0</v>
      </c>
      <c r="O93" s="66"/>
      <c r="P93" s="67"/>
      <c r="Q93" s="67"/>
      <c r="R93" s="68">
        <f>SUM(N93:Q93)</f>
        <v>0</v>
      </c>
      <c r="S93" s="66"/>
      <c r="T93" s="67"/>
      <c r="U93" s="67"/>
      <c r="V93" s="68">
        <f>SUM(R93:U93)</f>
        <v>0</v>
      </c>
      <c r="W93" s="66"/>
      <c r="X93" s="67"/>
      <c r="Y93" s="67"/>
      <c r="Z93" s="68">
        <f>SUM(V93:Y93)</f>
        <v>0</v>
      </c>
      <c r="AA93" s="66"/>
      <c r="AB93" s="67"/>
      <c r="AC93" s="67"/>
      <c r="AD93" s="68">
        <f>SUM(Z93:AC93)</f>
        <v>0</v>
      </c>
      <c r="AE93" s="66"/>
      <c r="AF93" s="67"/>
      <c r="AG93" s="67"/>
      <c r="AH93" s="68">
        <f>SUM(AD93:AG93)</f>
        <v>0</v>
      </c>
      <c r="AI93" s="66"/>
      <c r="AJ93" s="67"/>
      <c r="AK93" s="67"/>
      <c r="AL93" s="68">
        <f>SUM(AH93:AK93)</f>
        <v>0</v>
      </c>
      <c r="AM93" s="66"/>
      <c r="AN93" s="67"/>
      <c r="AO93" s="67"/>
      <c r="AP93" s="68">
        <f>SUM(AL93:AO93)</f>
        <v>0</v>
      </c>
      <c r="AQ93" s="66"/>
      <c r="AR93" s="67"/>
      <c r="AS93" s="67"/>
      <c r="AT93" s="68">
        <f>SUM(AP93:AS93)</f>
        <v>0</v>
      </c>
      <c r="AU93" s="66"/>
      <c r="AV93" s="67"/>
      <c r="AW93" s="67"/>
      <c r="AX93" s="68">
        <f>SUM(AT93:AW93)</f>
        <v>0</v>
      </c>
      <c r="AY93" s="70"/>
    </row>
    <row r="94" spans="1:51" s="60" customFormat="1" ht="30" hidden="1" customHeight="1" x14ac:dyDescent="0.3">
      <c r="A94" s="4" t="s">
        <v>295</v>
      </c>
      <c r="B94" s="3" t="s">
        <v>294</v>
      </c>
      <c r="C94" s="77">
        <f>SUM(C90:C93)</f>
        <v>0</v>
      </c>
      <c r="D94" s="58">
        <f t="shared" ref="D94:AX94" si="60">SUM(D90:D93)</f>
        <v>0</v>
      </c>
      <c r="E94" s="58">
        <f t="shared" si="60"/>
        <v>0</v>
      </c>
      <c r="F94" s="78">
        <f t="shared" si="60"/>
        <v>0</v>
      </c>
      <c r="G94" s="77">
        <f t="shared" si="60"/>
        <v>0</v>
      </c>
      <c r="H94" s="58">
        <f t="shared" si="60"/>
        <v>0</v>
      </c>
      <c r="I94" s="58">
        <f t="shared" si="60"/>
        <v>0</v>
      </c>
      <c r="J94" s="78">
        <f t="shared" si="60"/>
        <v>0</v>
      </c>
      <c r="K94" s="77">
        <f t="shared" si="60"/>
        <v>0</v>
      </c>
      <c r="L94" s="58">
        <f t="shared" si="60"/>
        <v>0</v>
      </c>
      <c r="M94" s="58">
        <f t="shared" si="60"/>
        <v>0</v>
      </c>
      <c r="N94" s="78">
        <f t="shared" si="60"/>
        <v>0</v>
      </c>
      <c r="O94" s="77">
        <f t="shared" si="60"/>
        <v>0</v>
      </c>
      <c r="P94" s="58">
        <f t="shared" si="60"/>
        <v>0</v>
      </c>
      <c r="Q94" s="58">
        <f t="shared" si="60"/>
        <v>0</v>
      </c>
      <c r="R94" s="78">
        <f t="shared" si="60"/>
        <v>0</v>
      </c>
      <c r="S94" s="77">
        <f t="shared" si="60"/>
        <v>0</v>
      </c>
      <c r="T94" s="58">
        <f t="shared" si="60"/>
        <v>0</v>
      </c>
      <c r="U94" s="58">
        <f t="shared" si="60"/>
        <v>0</v>
      </c>
      <c r="V94" s="78">
        <f t="shared" si="60"/>
        <v>0</v>
      </c>
      <c r="W94" s="77">
        <f t="shared" si="60"/>
        <v>0</v>
      </c>
      <c r="X94" s="58">
        <f t="shared" si="60"/>
        <v>0</v>
      </c>
      <c r="Y94" s="58">
        <f t="shared" si="60"/>
        <v>0</v>
      </c>
      <c r="Z94" s="78">
        <f t="shared" si="60"/>
        <v>0</v>
      </c>
      <c r="AA94" s="77">
        <f t="shared" si="60"/>
        <v>0</v>
      </c>
      <c r="AB94" s="58">
        <f t="shared" si="60"/>
        <v>0</v>
      </c>
      <c r="AC94" s="58">
        <f t="shared" si="60"/>
        <v>0</v>
      </c>
      <c r="AD94" s="78">
        <f t="shared" si="60"/>
        <v>0</v>
      </c>
      <c r="AE94" s="77">
        <f t="shared" si="60"/>
        <v>0</v>
      </c>
      <c r="AF94" s="58">
        <f t="shared" si="60"/>
        <v>0</v>
      </c>
      <c r="AG94" s="58">
        <f t="shared" si="60"/>
        <v>0</v>
      </c>
      <c r="AH94" s="78">
        <f t="shared" si="60"/>
        <v>0</v>
      </c>
      <c r="AI94" s="77">
        <f t="shared" si="60"/>
        <v>0</v>
      </c>
      <c r="AJ94" s="58">
        <f t="shared" si="60"/>
        <v>0</v>
      </c>
      <c r="AK94" s="58">
        <f t="shared" si="60"/>
        <v>0</v>
      </c>
      <c r="AL94" s="78">
        <f t="shared" si="60"/>
        <v>0</v>
      </c>
      <c r="AM94" s="77">
        <f t="shared" si="60"/>
        <v>0</v>
      </c>
      <c r="AN94" s="58">
        <f t="shared" si="60"/>
        <v>0</v>
      </c>
      <c r="AO94" s="58">
        <f t="shared" si="60"/>
        <v>0</v>
      </c>
      <c r="AP94" s="78">
        <f t="shared" si="60"/>
        <v>0</v>
      </c>
      <c r="AQ94" s="77">
        <f t="shared" si="60"/>
        <v>0</v>
      </c>
      <c r="AR94" s="58">
        <f t="shared" si="60"/>
        <v>0</v>
      </c>
      <c r="AS94" s="58">
        <f t="shared" si="60"/>
        <v>0</v>
      </c>
      <c r="AT94" s="78">
        <f t="shared" si="60"/>
        <v>0</v>
      </c>
      <c r="AU94" s="77">
        <f t="shared" si="60"/>
        <v>0</v>
      </c>
      <c r="AV94" s="58">
        <f t="shared" si="60"/>
        <v>0</v>
      </c>
      <c r="AW94" s="58">
        <f t="shared" si="60"/>
        <v>0</v>
      </c>
      <c r="AX94" s="78">
        <f t="shared" si="60"/>
        <v>0</v>
      </c>
      <c r="AY94" s="61"/>
    </row>
    <row r="95" spans="1:51" s="69" customFormat="1" ht="24.9" hidden="1" customHeight="1" x14ac:dyDescent="0.3">
      <c r="A95" s="14" t="s">
        <v>293</v>
      </c>
      <c r="B95" s="5" t="s">
        <v>292</v>
      </c>
      <c r="C95" s="66"/>
      <c r="D95" s="67"/>
      <c r="E95" s="67"/>
      <c r="F95" s="68">
        <f t="shared" ref="F95:F102" si="61">SUM(C95:E95)</f>
        <v>0</v>
      </c>
      <c r="G95" s="66"/>
      <c r="H95" s="67"/>
      <c r="I95" s="67"/>
      <c r="J95" s="68">
        <f t="shared" ref="J95:J103" si="62">SUM(F95:I95)</f>
        <v>0</v>
      </c>
      <c r="K95" s="66"/>
      <c r="L95" s="67"/>
      <c r="M95" s="67"/>
      <c r="N95" s="68">
        <f t="shared" ref="N95:N103" si="63">SUM(J95:M95)</f>
        <v>0</v>
      </c>
      <c r="O95" s="66"/>
      <c r="P95" s="67"/>
      <c r="Q95" s="67"/>
      <c r="R95" s="68">
        <f t="shared" ref="R95:R103" si="64">SUM(N95:Q95)</f>
        <v>0</v>
      </c>
      <c r="S95" s="66"/>
      <c r="T95" s="67"/>
      <c r="U95" s="67"/>
      <c r="V95" s="68">
        <f t="shared" ref="V95:V103" si="65">SUM(R95:U95)</f>
        <v>0</v>
      </c>
      <c r="W95" s="66"/>
      <c r="X95" s="67"/>
      <c r="Y95" s="67"/>
      <c r="Z95" s="68">
        <f t="shared" ref="Z95:Z103" si="66">SUM(V95:Y95)</f>
        <v>0</v>
      </c>
      <c r="AA95" s="66"/>
      <c r="AB95" s="67"/>
      <c r="AC95" s="67"/>
      <c r="AD95" s="68">
        <f t="shared" ref="AD95:AD103" si="67">SUM(Z95:AC95)</f>
        <v>0</v>
      </c>
      <c r="AE95" s="66"/>
      <c r="AF95" s="67"/>
      <c r="AG95" s="67"/>
      <c r="AH95" s="68">
        <f t="shared" ref="AH95:AH103" si="68">SUM(AD95:AG95)</f>
        <v>0</v>
      </c>
      <c r="AI95" s="66"/>
      <c r="AJ95" s="67"/>
      <c r="AK95" s="67"/>
      <c r="AL95" s="68">
        <f t="shared" ref="AL95:AL103" si="69">SUM(AH95:AK95)</f>
        <v>0</v>
      </c>
      <c r="AM95" s="66"/>
      <c r="AN95" s="67"/>
      <c r="AO95" s="67"/>
      <c r="AP95" s="68">
        <f t="shared" ref="AP95:AP103" si="70">SUM(AL95:AO95)</f>
        <v>0</v>
      </c>
      <c r="AQ95" s="66"/>
      <c r="AR95" s="67"/>
      <c r="AS95" s="67"/>
      <c r="AT95" s="68">
        <f t="shared" ref="AT95:AT103" si="71">SUM(AP95:AS95)</f>
        <v>0</v>
      </c>
      <c r="AU95" s="66"/>
      <c r="AV95" s="67"/>
      <c r="AW95" s="67"/>
      <c r="AX95" s="68">
        <f t="shared" ref="AX95:AX103" si="72">SUM(AT95:AW95)</f>
        <v>0</v>
      </c>
      <c r="AY95" s="70"/>
    </row>
    <row r="96" spans="1:51" s="69" customFormat="1" ht="24.9" hidden="1" customHeight="1" x14ac:dyDescent="0.3">
      <c r="A96" s="14" t="s">
        <v>291</v>
      </c>
      <c r="B96" s="5" t="s">
        <v>290</v>
      </c>
      <c r="C96" s="66"/>
      <c r="D96" s="67"/>
      <c r="E96" s="67"/>
      <c r="F96" s="68">
        <f t="shared" si="61"/>
        <v>0</v>
      </c>
      <c r="G96" s="66"/>
      <c r="H96" s="67"/>
      <c r="I96" s="67"/>
      <c r="J96" s="68">
        <f t="shared" si="62"/>
        <v>0</v>
      </c>
      <c r="K96" s="66"/>
      <c r="L96" s="67"/>
      <c r="M96" s="67"/>
      <c r="N96" s="68">
        <f t="shared" si="63"/>
        <v>0</v>
      </c>
      <c r="O96" s="66"/>
      <c r="P96" s="67"/>
      <c r="Q96" s="67"/>
      <c r="R96" s="68">
        <f t="shared" si="64"/>
        <v>0</v>
      </c>
      <c r="S96" s="66"/>
      <c r="T96" s="67"/>
      <c r="U96" s="67"/>
      <c r="V96" s="68">
        <f t="shared" si="65"/>
        <v>0</v>
      </c>
      <c r="W96" s="66"/>
      <c r="X96" s="67"/>
      <c r="Y96" s="67"/>
      <c r="Z96" s="68">
        <f t="shared" si="66"/>
        <v>0</v>
      </c>
      <c r="AA96" s="66"/>
      <c r="AB96" s="67"/>
      <c r="AC96" s="67"/>
      <c r="AD96" s="68">
        <f t="shared" si="67"/>
        <v>0</v>
      </c>
      <c r="AE96" s="66"/>
      <c r="AF96" s="67"/>
      <c r="AG96" s="67"/>
      <c r="AH96" s="68">
        <f t="shared" si="68"/>
        <v>0</v>
      </c>
      <c r="AI96" s="66"/>
      <c r="AJ96" s="67"/>
      <c r="AK96" s="67"/>
      <c r="AL96" s="68">
        <f t="shared" si="69"/>
        <v>0</v>
      </c>
      <c r="AM96" s="66"/>
      <c r="AN96" s="67"/>
      <c r="AO96" s="67"/>
      <c r="AP96" s="68">
        <f t="shared" si="70"/>
        <v>0</v>
      </c>
      <c r="AQ96" s="66"/>
      <c r="AR96" s="67"/>
      <c r="AS96" s="67"/>
      <c r="AT96" s="68">
        <f t="shared" si="71"/>
        <v>0</v>
      </c>
      <c r="AU96" s="66"/>
      <c r="AV96" s="67"/>
      <c r="AW96" s="67"/>
      <c r="AX96" s="68">
        <f t="shared" si="72"/>
        <v>0</v>
      </c>
      <c r="AY96" s="70"/>
    </row>
    <row r="97" spans="1:51" s="69" customFormat="1" ht="24.9" hidden="1" customHeight="1" x14ac:dyDescent="0.3">
      <c r="A97" s="14" t="s">
        <v>289</v>
      </c>
      <c r="B97" s="5" t="s">
        <v>288</v>
      </c>
      <c r="C97" s="66"/>
      <c r="D97" s="67"/>
      <c r="E97" s="67"/>
      <c r="F97" s="68">
        <f t="shared" si="61"/>
        <v>0</v>
      </c>
      <c r="G97" s="66"/>
      <c r="H97" s="67"/>
      <c r="I97" s="67"/>
      <c r="J97" s="68">
        <f t="shared" si="62"/>
        <v>0</v>
      </c>
      <c r="K97" s="66"/>
      <c r="L97" s="67"/>
      <c r="M97" s="67"/>
      <c r="N97" s="68">
        <f t="shared" si="63"/>
        <v>0</v>
      </c>
      <c r="O97" s="66"/>
      <c r="P97" s="67"/>
      <c r="Q97" s="67"/>
      <c r="R97" s="68">
        <f t="shared" si="64"/>
        <v>0</v>
      </c>
      <c r="S97" s="66"/>
      <c r="T97" s="67"/>
      <c r="U97" s="67"/>
      <c r="V97" s="68">
        <f t="shared" si="65"/>
        <v>0</v>
      </c>
      <c r="W97" s="66"/>
      <c r="X97" s="67"/>
      <c r="Y97" s="67"/>
      <c r="Z97" s="68">
        <f t="shared" si="66"/>
        <v>0</v>
      </c>
      <c r="AA97" s="66"/>
      <c r="AB97" s="67"/>
      <c r="AC97" s="67"/>
      <c r="AD97" s="68">
        <f t="shared" si="67"/>
        <v>0</v>
      </c>
      <c r="AE97" s="66"/>
      <c r="AF97" s="67"/>
      <c r="AG97" s="67"/>
      <c r="AH97" s="68">
        <f t="shared" si="68"/>
        <v>0</v>
      </c>
      <c r="AI97" s="66"/>
      <c r="AJ97" s="67"/>
      <c r="AK97" s="67"/>
      <c r="AL97" s="68">
        <f t="shared" si="69"/>
        <v>0</v>
      </c>
      <c r="AM97" s="66"/>
      <c r="AN97" s="67"/>
      <c r="AO97" s="67"/>
      <c r="AP97" s="68">
        <f t="shared" si="70"/>
        <v>0</v>
      </c>
      <c r="AQ97" s="66"/>
      <c r="AR97" s="67"/>
      <c r="AS97" s="67"/>
      <c r="AT97" s="68">
        <f t="shared" si="71"/>
        <v>0</v>
      </c>
      <c r="AU97" s="66"/>
      <c r="AV97" s="67"/>
      <c r="AW97" s="67"/>
      <c r="AX97" s="68">
        <f t="shared" si="72"/>
        <v>0</v>
      </c>
      <c r="AY97" s="70"/>
    </row>
    <row r="98" spans="1:51" s="69" customFormat="1" ht="24.9" hidden="1" customHeight="1" x14ac:dyDescent="0.3">
      <c r="A98" s="14" t="s">
        <v>287</v>
      </c>
      <c r="B98" s="5" t="s">
        <v>286</v>
      </c>
      <c r="C98" s="66"/>
      <c r="D98" s="67"/>
      <c r="E98" s="67"/>
      <c r="F98" s="68">
        <f t="shared" si="61"/>
        <v>0</v>
      </c>
      <c r="G98" s="66"/>
      <c r="H98" s="67"/>
      <c r="I98" s="67"/>
      <c r="J98" s="68">
        <f t="shared" si="62"/>
        <v>0</v>
      </c>
      <c r="K98" s="66"/>
      <c r="L98" s="67"/>
      <c r="M98" s="67"/>
      <c r="N98" s="68">
        <f t="shared" si="63"/>
        <v>0</v>
      </c>
      <c r="O98" s="66"/>
      <c r="P98" s="67"/>
      <c r="Q98" s="67"/>
      <c r="R98" s="68">
        <f t="shared" si="64"/>
        <v>0</v>
      </c>
      <c r="S98" s="66"/>
      <c r="T98" s="67"/>
      <c r="U98" s="67"/>
      <c r="V98" s="68">
        <f t="shared" si="65"/>
        <v>0</v>
      </c>
      <c r="W98" s="66"/>
      <c r="X98" s="67"/>
      <c r="Y98" s="67"/>
      <c r="Z98" s="68">
        <f t="shared" si="66"/>
        <v>0</v>
      </c>
      <c r="AA98" s="66"/>
      <c r="AB98" s="67"/>
      <c r="AC98" s="67"/>
      <c r="AD98" s="68">
        <f t="shared" si="67"/>
        <v>0</v>
      </c>
      <c r="AE98" s="66"/>
      <c r="AF98" s="67"/>
      <c r="AG98" s="67"/>
      <c r="AH98" s="68">
        <f t="shared" si="68"/>
        <v>0</v>
      </c>
      <c r="AI98" s="66"/>
      <c r="AJ98" s="67"/>
      <c r="AK98" s="67"/>
      <c r="AL98" s="68">
        <f t="shared" si="69"/>
        <v>0</v>
      </c>
      <c r="AM98" s="66"/>
      <c r="AN98" s="67"/>
      <c r="AO98" s="67"/>
      <c r="AP98" s="68">
        <f t="shared" si="70"/>
        <v>0</v>
      </c>
      <c r="AQ98" s="66"/>
      <c r="AR98" s="67"/>
      <c r="AS98" s="67"/>
      <c r="AT98" s="68">
        <f t="shared" si="71"/>
        <v>0</v>
      </c>
      <c r="AU98" s="66"/>
      <c r="AV98" s="67"/>
      <c r="AW98" s="67"/>
      <c r="AX98" s="68">
        <f t="shared" si="72"/>
        <v>0</v>
      </c>
      <c r="AY98" s="70"/>
    </row>
    <row r="99" spans="1:51" s="69" customFormat="1" ht="24.9" hidden="1" customHeight="1" x14ac:dyDescent="0.3">
      <c r="A99" s="14" t="s">
        <v>285</v>
      </c>
      <c r="B99" s="5" t="s">
        <v>284</v>
      </c>
      <c r="C99" s="66"/>
      <c r="D99" s="67"/>
      <c r="E99" s="67"/>
      <c r="F99" s="68">
        <f t="shared" si="61"/>
        <v>0</v>
      </c>
      <c r="G99" s="66"/>
      <c r="H99" s="67"/>
      <c r="I99" s="67"/>
      <c r="J99" s="68">
        <f t="shared" si="62"/>
        <v>0</v>
      </c>
      <c r="K99" s="66"/>
      <c r="L99" s="67"/>
      <c r="M99" s="67"/>
      <c r="N99" s="68">
        <f t="shared" si="63"/>
        <v>0</v>
      </c>
      <c r="O99" s="66"/>
      <c r="P99" s="67"/>
      <c r="Q99" s="67"/>
      <c r="R99" s="68">
        <f t="shared" si="64"/>
        <v>0</v>
      </c>
      <c r="S99" s="66"/>
      <c r="T99" s="67"/>
      <c r="U99" s="67"/>
      <c r="V99" s="68">
        <f t="shared" si="65"/>
        <v>0</v>
      </c>
      <c r="W99" s="66"/>
      <c r="X99" s="67"/>
      <c r="Y99" s="67"/>
      <c r="Z99" s="68">
        <f t="shared" si="66"/>
        <v>0</v>
      </c>
      <c r="AA99" s="66"/>
      <c r="AB99" s="67"/>
      <c r="AC99" s="67"/>
      <c r="AD99" s="68">
        <f t="shared" si="67"/>
        <v>0</v>
      </c>
      <c r="AE99" s="66"/>
      <c r="AF99" s="67"/>
      <c r="AG99" s="67"/>
      <c r="AH99" s="68">
        <f t="shared" si="68"/>
        <v>0</v>
      </c>
      <c r="AI99" s="66"/>
      <c r="AJ99" s="67"/>
      <c r="AK99" s="67"/>
      <c r="AL99" s="68">
        <f t="shared" si="69"/>
        <v>0</v>
      </c>
      <c r="AM99" s="66"/>
      <c r="AN99" s="67"/>
      <c r="AO99" s="67"/>
      <c r="AP99" s="68">
        <f t="shared" si="70"/>
        <v>0</v>
      </c>
      <c r="AQ99" s="66"/>
      <c r="AR99" s="67"/>
      <c r="AS99" s="67"/>
      <c r="AT99" s="68">
        <f t="shared" si="71"/>
        <v>0</v>
      </c>
      <c r="AU99" s="66"/>
      <c r="AV99" s="67"/>
      <c r="AW99" s="67"/>
      <c r="AX99" s="68">
        <f t="shared" si="72"/>
        <v>0</v>
      </c>
      <c r="AY99" s="70"/>
    </row>
    <row r="100" spans="1:51" s="69" customFormat="1" ht="24.9" hidden="1" customHeight="1" x14ac:dyDescent="0.3">
      <c r="A100" s="14" t="s">
        <v>283</v>
      </c>
      <c r="B100" s="5" t="s">
        <v>282</v>
      </c>
      <c r="C100" s="66"/>
      <c r="D100" s="67"/>
      <c r="E100" s="67"/>
      <c r="F100" s="68">
        <f t="shared" si="61"/>
        <v>0</v>
      </c>
      <c r="G100" s="66"/>
      <c r="H100" s="67"/>
      <c r="I100" s="67"/>
      <c r="J100" s="68">
        <f t="shared" si="62"/>
        <v>0</v>
      </c>
      <c r="K100" s="66"/>
      <c r="L100" s="67"/>
      <c r="M100" s="67"/>
      <c r="N100" s="68">
        <f t="shared" si="63"/>
        <v>0</v>
      </c>
      <c r="O100" s="66"/>
      <c r="P100" s="67"/>
      <c r="Q100" s="67"/>
      <c r="R100" s="68">
        <f t="shared" si="64"/>
        <v>0</v>
      </c>
      <c r="S100" s="66"/>
      <c r="T100" s="67"/>
      <c r="U100" s="67"/>
      <c r="V100" s="68">
        <f t="shared" si="65"/>
        <v>0</v>
      </c>
      <c r="W100" s="66"/>
      <c r="X100" s="67"/>
      <c r="Y100" s="67"/>
      <c r="Z100" s="68">
        <f t="shared" si="66"/>
        <v>0</v>
      </c>
      <c r="AA100" s="66"/>
      <c r="AB100" s="67"/>
      <c r="AC100" s="67"/>
      <c r="AD100" s="68">
        <f t="shared" si="67"/>
        <v>0</v>
      </c>
      <c r="AE100" s="66"/>
      <c r="AF100" s="67"/>
      <c r="AG100" s="67"/>
      <c r="AH100" s="68">
        <f t="shared" si="68"/>
        <v>0</v>
      </c>
      <c r="AI100" s="66"/>
      <c r="AJ100" s="67"/>
      <c r="AK100" s="67"/>
      <c r="AL100" s="68">
        <f t="shared" si="69"/>
        <v>0</v>
      </c>
      <c r="AM100" s="66"/>
      <c r="AN100" s="67"/>
      <c r="AO100" s="67"/>
      <c r="AP100" s="68">
        <f t="shared" si="70"/>
        <v>0</v>
      </c>
      <c r="AQ100" s="66"/>
      <c r="AR100" s="67"/>
      <c r="AS100" s="67"/>
      <c r="AT100" s="68">
        <f t="shared" si="71"/>
        <v>0</v>
      </c>
      <c r="AU100" s="66"/>
      <c r="AV100" s="67"/>
      <c r="AW100" s="67"/>
      <c r="AX100" s="68">
        <f t="shared" si="72"/>
        <v>0</v>
      </c>
      <c r="AY100" s="70"/>
    </row>
    <row r="101" spans="1:51" s="69" customFormat="1" ht="24.9" hidden="1" customHeight="1" x14ac:dyDescent="0.3">
      <c r="A101" s="14" t="s">
        <v>281</v>
      </c>
      <c r="B101" s="5" t="s">
        <v>280</v>
      </c>
      <c r="C101" s="66"/>
      <c r="D101" s="67"/>
      <c r="E101" s="67"/>
      <c r="F101" s="68">
        <f t="shared" si="61"/>
        <v>0</v>
      </c>
      <c r="G101" s="66"/>
      <c r="H101" s="67"/>
      <c r="I101" s="67"/>
      <c r="J101" s="68">
        <f t="shared" si="62"/>
        <v>0</v>
      </c>
      <c r="K101" s="66"/>
      <c r="L101" s="67"/>
      <c r="M101" s="67"/>
      <c r="N101" s="68">
        <f t="shared" si="63"/>
        <v>0</v>
      </c>
      <c r="O101" s="66"/>
      <c r="P101" s="67"/>
      <c r="Q101" s="67"/>
      <c r="R101" s="68">
        <f t="shared" si="64"/>
        <v>0</v>
      </c>
      <c r="S101" s="66"/>
      <c r="T101" s="67"/>
      <c r="U101" s="67"/>
      <c r="V101" s="68">
        <f t="shared" si="65"/>
        <v>0</v>
      </c>
      <c r="W101" s="66"/>
      <c r="X101" s="67"/>
      <c r="Y101" s="67"/>
      <c r="Z101" s="68">
        <f t="shared" si="66"/>
        <v>0</v>
      </c>
      <c r="AA101" s="66"/>
      <c r="AB101" s="67"/>
      <c r="AC101" s="67"/>
      <c r="AD101" s="68">
        <f t="shared" si="67"/>
        <v>0</v>
      </c>
      <c r="AE101" s="66"/>
      <c r="AF101" s="67"/>
      <c r="AG101" s="67"/>
      <c r="AH101" s="68">
        <f t="shared" si="68"/>
        <v>0</v>
      </c>
      <c r="AI101" s="66"/>
      <c r="AJ101" s="67"/>
      <c r="AK101" s="67"/>
      <c r="AL101" s="68">
        <f t="shared" si="69"/>
        <v>0</v>
      </c>
      <c r="AM101" s="66"/>
      <c r="AN101" s="67"/>
      <c r="AO101" s="67"/>
      <c r="AP101" s="68">
        <f t="shared" si="70"/>
        <v>0</v>
      </c>
      <c r="AQ101" s="66"/>
      <c r="AR101" s="67"/>
      <c r="AS101" s="67"/>
      <c r="AT101" s="68">
        <f t="shared" si="71"/>
        <v>0</v>
      </c>
      <c r="AU101" s="66"/>
      <c r="AV101" s="67"/>
      <c r="AW101" s="67"/>
      <c r="AX101" s="68">
        <f t="shared" si="72"/>
        <v>0</v>
      </c>
      <c r="AY101" s="70"/>
    </row>
    <row r="102" spans="1:51" s="69" customFormat="1" ht="24.9" hidden="1" customHeight="1" x14ac:dyDescent="0.3">
      <c r="A102" s="14" t="s">
        <v>279</v>
      </c>
      <c r="B102" s="5" t="s">
        <v>278</v>
      </c>
      <c r="C102" s="66"/>
      <c r="D102" s="67"/>
      <c r="E102" s="67"/>
      <c r="F102" s="68">
        <f t="shared" si="61"/>
        <v>0</v>
      </c>
      <c r="G102" s="66"/>
      <c r="H102" s="67"/>
      <c r="I102" s="67"/>
      <c r="J102" s="68">
        <f t="shared" si="62"/>
        <v>0</v>
      </c>
      <c r="K102" s="66"/>
      <c r="L102" s="67"/>
      <c r="M102" s="67"/>
      <c r="N102" s="68">
        <f t="shared" si="63"/>
        <v>0</v>
      </c>
      <c r="O102" s="66"/>
      <c r="P102" s="67"/>
      <c r="Q102" s="67"/>
      <c r="R102" s="68">
        <f t="shared" si="64"/>
        <v>0</v>
      </c>
      <c r="S102" s="66"/>
      <c r="T102" s="67"/>
      <c r="U102" s="67"/>
      <c r="V102" s="68">
        <f t="shared" si="65"/>
        <v>0</v>
      </c>
      <c r="W102" s="66"/>
      <c r="X102" s="67"/>
      <c r="Y102" s="67"/>
      <c r="Z102" s="68">
        <f t="shared" si="66"/>
        <v>0</v>
      </c>
      <c r="AA102" s="66"/>
      <c r="AB102" s="67"/>
      <c r="AC102" s="67"/>
      <c r="AD102" s="68">
        <f t="shared" si="67"/>
        <v>0</v>
      </c>
      <c r="AE102" s="66"/>
      <c r="AF102" s="67"/>
      <c r="AG102" s="67"/>
      <c r="AH102" s="68">
        <f t="shared" si="68"/>
        <v>0</v>
      </c>
      <c r="AI102" s="66"/>
      <c r="AJ102" s="67"/>
      <c r="AK102" s="67"/>
      <c r="AL102" s="68">
        <f t="shared" si="69"/>
        <v>0</v>
      </c>
      <c r="AM102" s="66"/>
      <c r="AN102" s="67"/>
      <c r="AO102" s="67"/>
      <c r="AP102" s="68">
        <f t="shared" si="70"/>
        <v>0</v>
      </c>
      <c r="AQ102" s="66"/>
      <c r="AR102" s="67"/>
      <c r="AS102" s="67"/>
      <c r="AT102" s="68">
        <f t="shared" si="71"/>
        <v>0</v>
      </c>
      <c r="AU102" s="66"/>
      <c r="AV102" s="67"/>
      <c r="AW102" s="67"/>
      <c r="AX102" s="68">
        <f t="shared" si="72"/>
        <v>0</v>
      </c>
      <c r="AY102" s="70"/>
    </row>
    <row r="103" spans="1:51" s="69" customFormat="1" ht="24.9" hidden="1" customHeight="1" x14ac:dyDescent="0.3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62"/>
        <v>0</v>
      </c>
      <c r="K103" s="66"/>
      <c r="L103" s="67"/>
      <c r="M103" s="67"/>
      <c r="N103" s="68">
        <f t="shared" si="63"/>
        <v>0</v>
      </c>
      <c r="O103" s="66"/>
      <c r="P103" s="67"/>
      <c r="Q103" s="67"/>
      <c r="R103" s="68">
        <f t="shared" si="64"/>
        <v>0</v>
      </c>
      <c r="S103" s="66"/>
      <c r="T103" s="67"/>
      <c r="U103" s="67"/>
      <c r="V103" s="68">
        <f t="shared" si="65"/>
        <v>0</v>
      </c>
      <c r="W103" s="66"/>
      <c r="X103" s="67"/>
      <c r="Y103" s="67"/>
      <c r="Z103" s="68">
        <f t="shared" si="66"/>
        <v>0</v>
      </c>
      <c r="AA103" s="66"/>
      <c r="AB103" s="67"/>
      <c r="AC103" s="67"/>
      <c r="AD103" s="68">
        <f t="shared" si="67"/>
        <v>0</v>
      </c>
      <c r="AE103" s="66"/>
      <c r="AF103" s="67"/>
      <c r="AG103" s="67"/>
      <c r="AH103" s="68">
        <f t="shared" si="68"/>
        <v>0</v>
      </c>
      <c r="AI103" s="66"/>
      <c r="AJ103" s="67"/>
      <c r="AK103" s="67"/>
      <c r="AL103" s="68">
        <f t="shared" si="69"/>
        <v>0</v>
      </c>
      <c r="AM103" s="66"/>
      <c r="AN103" s="67"/>
      <c r="AO103" s="67"/>
      <c r="AP103" s="68">
        <f t="shared" si="70"/>
        <v>0</v>
      </c>
      <c r="AQ103" s="66"/>
      <c r="AR103" s="67"/>
      <c r="AS103" s="67"/>
      <c r="AT103" s="68">
        <f t="shared" si="71"/>
        <v>0</v>
      </c>
      <c r="AU103" s="66"/>
      <c r="AV103" s="67"/>
      <c r="AW103" s="67"/>
      <c r="AX103" s="68">
        <f t="shared" si="72"/>
        <v>0</v>
      </c>
      <c r="AY103" s="70"/>
    </row>
    <row r="104" spans="1:51" s="60" customFormat="1" ht="30" hidden="1" customHeight="1" x14ac:dyDescent="0.3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  <c r="AY104" s="61"/>
    </row>
    <row r="105" spans="1:51" s="75" customFormat="1" ht="30" hidden="1" customHeight="1" x14ac:dyDescent="0.3">
      <c r="A105" s="71" t="s">
        <v>65</v>
      </c>
      <c r="B105" s="13"/>
      <c r="C105" s="72">
        <f>SUM(C104,C94,C89)</f>
        <v>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0</v>
      </c>
      <c r="AY105" s="76"/>
    </row>
    <row r="106" spans="1:51" s="75" customFormat="1" ht="30" customHeight="1" x14ac:dyDescent="0.3">
      <c r="A106" s="12" t="s">
        <v>273</v>
      </c>
      <c r="B106" s="11" t="s">
        <v>272</v>
      </c>
      <c r="C106" s="79">
        <f>SUM(C105,C81)</f>
        <v>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0</v>
      </c>
      <c r="G106" s="79">
        <f>SUM(G105,G81)</f>
        <v>0</v>
      </c>
      <c r="H106" s="80">
        <f>SUM(H105,H81)</f>
        <v>0</v>
      </c>
      <c r="I106" s="80">
        <f>SUM(I105,I81)</f>
        <v>0</v>
      </c>
      <c r="J106" s="81">
        <f>IF((SUM(F106:I106))=(J105+J81),SUM(J105+J81),"HIBA!")</f>
        <v>0</v>
      </c>
      <c r="K106" s="79">
        <f>SUM(K105,K81)</f>
        <v>0</v>
      </c>
      <c r="L106" s="80">
        <f>SUM(L105,L81)</f>
        <v>0</v>
      </c>
      <c r="M106" s="80">
        <f>SUM(M105,M81)</f>
        <v>0</v>
      </c>
      <c r="N106" s="81">
        <f>IF((SUM(J106:M106))=(N105+N81),SUM(N105+N81),"HIBA!")</f>
        <v>0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0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0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0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0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0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0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0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0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0</v>
      </c>
      <c r="AY106" s="76"/>
    </row>
    <row r="107" spans="1:51" s="50" customFormat="1" ht="24.9" hidden="1" customHeight="1" x14ac:dyDescent="0.3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  <c r="AY107" s="51"/>
    </row>
    <row r="108" spans="1:51" s="50" customFormat="1" ht="24.9" hidden="1" customHeight="1" x14ac:dyDescent="0.3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  <c r="AY108" s="51"/>
    </row>
    <row r="109" spans="1:51" s="50" customFormat="1" ht="24.9" hidden="1" customHeight="1" x14ac:dyDescent="0.3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  <c r="AY109" s="51"/>
    </row>
    <row r="110" spans="1:51" s="55" customFormat="1" ht="24.9" hidden="1" customHeight="1" x14ac:dyDescent="0.3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  <c r="AY110" s="56"/>
    </row>
    <row r="111" spans="1:51" s="50" customFormat="1" ht="24.9" hidden="1" customHeight="1" x14ac:dyDescent="0.3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73">SUM(F111:I111)</f>
        <v>0</v>
      </c>
      <c r="K111" s="47"/>
      <c r="L111" s="48"/>
      <c r="M111" s="48"/>
      <c r="N111" s="49">
        <f t="shared" ref="N111:N116" si="74">SUM(J111:M111)</f>
        <v>0</v>
      </c>
      <c r="O111" s="47"/>
      <c r="P111" s="48"/>
      <c r="Q111" s="48"/>
      <c r="R111" s="49">
        <f t="shared" ref="R111:R116" si="75">SUM(N111:Q111)</f>
        <v>0</v>
      </c>
      <c r="S111" s="47"/>
      <c r="T111" s="48"/>
      <c r="U111" s="48"/>
      <c r="V111" s="49">
        <f t="shared" ref="V111:V116" si="76">SUM(R111:U111)</f>
        <v>0</v>
      </c>
      <c r="W111" s="47"/>
      <c r="X111" s="48"/>
      <c r="Y111" s="48"/>
      <c r="Z111" s="49">
        <f t="shared" ref="Z111:Z116" si="77">SUM(V111:Y111)</f>
        <v>0</v>
      </c>
      <c r="AA111" s="47"/>
      <c r="AB111" s="48"/>
      <c r="AC111" s="48"/>
      <c r="AD111" s="49">
        <f t="shared" ref="AD111:AD116" si="78">SUM(Z111:AC111)</f>
        <v>0</v>
      </c>
      <c r="AE111" s="47"/>
      <c r="AF111" s="48"/>
      <c r="AG111" s="48"/>
      <c r="AH111" s="49">
        <f t="shared" ref="AH111:AH116" si="79">SUM(AD111:AG111)</f>
        <v>0</v>
      </c>
      <c r="AI111" s="47"/>
      <c r="AJ111" s="48"/>
      <c r="AK111" s="48"/>
      <c r="AL111" s="49">
        <f t="shared" ref="AL111:AL116" si="80">SUM(AH111:AK111)</f>
        <v>0</v>
      </c>
      <c r="AM111" s="47"/>
      <c r="AN111" s="48"/>
      <c r="AO111" s="48"/>
      <c r="AP111" s="49">
        <f t="shared" ref="AP111:AP116" si="81">SUM(AL111:AO111)</f>
        <v>0</v>
      </c>
      <c r="AQ111" s="47"/>
      <c r="AR111" s="48"/>
      <c r="AS111" s="48"/>
      <c r="AT111" s="49">
        <f t="shared" ref="AT111:AT116" si="82">SUM(AP111:AS111)</f>
        <v>0</v>
      </c>
      <c r="AU111" s="47"/>
      <c r="AV111" s="48"/>
      <c r="AW111" s="48"/>
      <c r="AX111" s="49">
        <f t="shared" ref="AX111:AX116" si="83">SUM(AT111:AW111)</f>
        <v>0</v>
      </c>
      <c r="AY111" s="51"/>
    </row>
    <row r="112" spans="1:51" s="50" customFormat="1" ht="24.9" hidden="1" customHeight="1" x14ac:dyDescent="0.3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73"/>
        <v>0</v>
      </c>
      <c r="K112" s="47"/>
      <c r="L112" s="48"/>
      <c r="M112" s="48"/>
      <c r="N112" s="49">
        <f t="shared" si="74"/>
        <v>0</v>
      </c>
      <c r="O112" s="47"/>
      <c r="P112" s="48"/>
      <c r="Q112" s="48"/>
      <c r="R112" s="49">
        <f t="shared" si="75"/>
        <v>0</v>
      </c>
      <c r="S112" s="47"/>
      <c r="T112" s="48"/>
      <c r="U112" s="48"/>
      <c r="V112" s="49">
        <f t="shared" si="76"/>
        <v>0</v>
      </c>
      <c r="W112" s="47"/>
      <c r="X112" s="48"/>
      <c r="Y112" s="48"/>
      <c r="Z112" s="49">
        <f t="shared" si="77"/>
        <v>0</v>
      </c>
      <c r="AA112" s="47"/>
      <c r="AB112" s="48"/>
      <c r="AC112" s="48"/>
      <c r="AD112" s="49">
        <f t="shared" si="78"/>
        <v>0</v>
      </c>
      <c r="AE112" s="47"/>
      <c r="AF112" s="48"/>
      <c r="AG112" s="48"/>
      <c r="AH112" s="49">
        <f t="shared" si="79"/>
        <v>0</v>
      </c>
      <c r="AI112" s="47"/>
      <c r="AJ112" s="48"/>
      <c r="AK112" s="48"/>
      <c r="AL112" s="49">
        <f t="shared" si="80"/>
        <v>0</v>
      </c>
      <c r="AM112" s="47"/>
      <c r="AN112" s="48"/>
      <c r="AO112" s="48"/>
      <c r="AP112" s="49">
        <f t="shared" si="81"/>
        <v>0</v>
      </c>
      <c r="AQ112" s="47"/>
      <c r="AR112" s="48"/>
      <c r="AS112" s="48"/>
      <c r="AT112" s="49">
        <f t="shared" si="82"/>
        <v>0</v>
      </c>
      <c r="AU112" s="47"/>
      <c r="AV112" s="48"/>
      <c r="AW112" s="48"/>
      <c r="AX112" s="49">
        <f t="shared" si="83"/>
        <v>0</v>
      </c>
      <c r="AY112" s="51"/>
    </row>
    <row r="113" spans="1:51" s="50" customFormat="1" ht="24.9" hidden="1" customHeight="1" x14ac:dyDescent="0.3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73"/>
        <v>0</v>
      </c>
      <c r="K113" s="47"/>
      <c r="L113" s="48"/>
      <c r="M113" s="48"/>
      <c r="N113" s="49">
        <f t="shared" si="74"/>
        <v>0</v>
      </c>
      <c r="O113" s="47"/>
      <c r="P113" s="48"/>
      <c r="Q113" s="48"/>
      <c r="R113" s="49">
        <f t="shared" si="75"/>
        <v>0</v>
      </c>
      <c r="S113" s="47"/>
      <c r="T113" s="48"/>
      <c r="U113" s="48"/>
      <c r="V113" s="49">
        <f t="shared" si="76"/>
        <v>0</v>
      </c>
      <c r="W113" s="47"/>
      <c r="X113" s="48"/>
      <c r="Y113" s="48"/>
      <c r="Z113" s="49">
        <f t="shared" si="77"/>
        <v>0</v>
      </c>
      <c r="AA113" s="47"/>
      <c r="AB113" s="48"/>
      <c r="AC113" s="48"/>
      <c r="AD113" s="49">
        <f t="shared" si="78"/>
        <v>0</v>
      </c>
      <c r="AE113" s="47"/>
      <c r="AF113" s="48"/>
      <c r="AG113" s="48"/>
      <c r="AH113" s="49">
        <f t="shared" si="79"/>
        <v>0</v>
      </c>
      <c r="AI113" s="47"/>
      <c r="AJ113" s="48"/>
      <c r="AK113" s="48"/>
      <c r="AL113" s="49">
        <f t="shared" si="80"/>
        <v>0</v>
      </c>
      <c r="AM113" s="47"/>
      <c r="AN113" s="48"/>
      <c r="AO113" s="48"/>
      <c r="AP113" s="49">
        <f t="shared" si="81"/>
        <v>0</v>
      </c>
      <c r="AQ113" s="47"/>
      <c r="AR113" s="48"/>
      <c r="AS113" s="48"/>
      <c r="AT113" s="49">
        <f t="shared" si="82"/>
        <v>0</v>
      </c>
      <c r="AU113" s="47"/>
      <c r="AV113" s="48"/>
      <c r="AW113" s="48"/>
      <c r="AX113" s="49">
        <f t="shared" si="83"/>
        <v>0</v>
      </c>
      <c r="AY113" s="51"/>
    </row>
    <row r="114" spans="1:51" s="50" customFormat="1" ht="24.9" hidden="1" customHeight="1" x14ac:dyDescent="0.3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73"/>
        <v>0</v>
      </c>
      <c r="K114" s="47"/>
      <c r="L114" s="48"/>
      <c r="M114" s="48"/>
      <c r="N114" s="49">
        <f t="shared" si="74"/>
        <v>0</v>
      </c>
      <c r="O114" s="47"/>
      <c r="P114" s="48"/>
      <c r="Q114" s="48"/>
      <c r="R114" s="49">
        <f t="shared" si="75"/>
        <v>0</v>
      </c>
      <c r="S114" s="47"/>
      <c r="T114" s="48"/>
      <c r="U114" s="48"/>
      <c r="V114" s="49">
        <f t="shared" si="76"/>
        <v>0</v>
      </c>
      <c r="W114" s="47"/>
      <c r="X114" s="48"/>
      <c r="Y114" s="48"/>
      <c r="Z114" s="49">
        <f t="shared" si="77"/>
        <v>0</v>
      </c>
      <c r="AA114" s="47"/>
      <c r="AB114" s="48"/>
      <c r="AC114" s="48"/>
      <c r="AD114" s="49">
        <f t="shared" si="78"/>
        <v>0</v>
      </c>
      <c r="AE114" s="47"/>
      <c r="AF114" s="48"/>
      <c r="AG114" s="48"/>
      <c r="AH114" s="49">
        <f t="shared" si="79"/>
        <v>0</v>
      </c>
      <c r="AI114" s="47"/>
      <c r="AJ114" s="48"/>
      <c r="AK114" s="48"/>
      <c r="AL114" s="49">
        <f t="shared" si="80"/>
        <v>0</v>
      </c>
      <c r="AM114" s="47"/>
      <c r="AN114" s="48"/>
      <c r="AO114" s="48"/>
      <c r="AP114" s="49">
        <f t="shared" si="81"/>
        <v>0</v>
      </c>
      <c r="AQ114" s="47"/>
      <c r="AR114" s="48"/>
      <c r="AS114" s="48"/>
      <c r="AT114" s="49">
        <f t="shared" si="82"/>
        <v>0</v>
      </c>
      <c r="AU114" s="47"/>
      <c r="AV114" s="48"/>
      <c r="AW114" s="48"/>
      <c r="AX114" s="49">
        <f t="shared" si="83"/>
        <v>0</v>
      </c>
      <c r="AY114" s="51"/>
    </row>
    <row r="115" spans="1:51" s="50" customFormat="1" ht="24.9" hidden="1" customHeight="1" x14ac:dyDescent="0.3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73"/>
        <v>0</v>
      </c>
      <c r="K115" s="47"/>
      <c r="L115" s="48"/>
      <c r="M115" s="48"/>
      <c r="N115" s="49">
        <f t="shared" si="74"/>
        <v>0</v>
      </c>
      <c r="O115" s="47"/>
      <c r="P115" s="48"/>
      <c r="Q115" s="48"/>
      <c r="R115" s="49">
        <f t="shared" si="75"/>
        <v>0</v>
      </c>
      <c r="S115" s="47"/>
      <c r="T115" s="48"/>
      <c r="U115" s="48"/>
      <c r="V115" s="49">
        <f t="shared" si="76"/>
        <v>0</v>
      </c>
      <c r="W115" s="47"/>
      <c r="X115" s="48"/>
      <c r="Y115" s="48"/>
      <c r="Z115" s="49">
        <f t="shared" si="77"/>
        <v>0</v>
      </c>
      <c r="AA115" s="47"/>
      <c r="AB115" s="48"/>
      <c r="AC115" s="48"/>
      <c r="AD115" s="49">
        <f t="shared" si="78"/>
        <v>0</v>
      </c>
      <c r="AE115" s="47"/>
      <c r="AF115" s="48"/>
      <c r="AG115" s="48"/>
      <c r="AH115" s="49">
        <f t="shared" si="79"/>
        <v>0</v>
      </c>
      <c r="AI115" s="47"/>
      <c r="AJ115" s="48"/>
      <c r="AK115" s="48"/>
      <c r="AL115" s="49">
        <f t="shared" si="80"/>
        <v>0</v>
      </c>
      <c r="AM115" s="47"/>
      <c r="AN115" s="48"/>
      <c r="AO115" s="48"/>
      <c r="AP115" s="49">
        <f t="shared" si="81"/>
        <v>0</v>
      </c>
      <c r="AQ115" s="47"/>
      <c r="AR115" s="48"/>
      <c r="AS115" s="48"/>
      <c r="AT115" s="49">
        <f t="shared" si="82"/>
        <v>0</v>
      </c>
      <c r="AU115" s="47"/>
      <c r="AV115" s="48"/>
      <c r="AW115" s="48"/>
      <c r="AX115" s="49">
        <f t="shared" si="83"/>
        <v>0</v>
      </c>
      <c r="AY115" s="51"/>
    </row>
    <row r="116" spans="1:51" s="50" customFormat="1" ht="24.9" hidden="1" customHeight="1" x14ac:dyDescent="0.3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73"/>
        <v>0</v>
      </c>
      <c r="K116" s="47"/>
      <c r="L116" s="48"/>
      <c r="M116" s="48"/>
      <c r="N116" s="49">
        <f t="shared" si="74"/>
        <v>0</v>
      </c>
      <c r="O116" s="47"/>
      <c r="P116" s="48"/>
      <c r="Q116" s="48"/>
      <c r="R116" s="49">
        <f t="shared" si="75"/>
        <v>0</v>
      </c>
      <c r="S116" s="47"/>
      <c r="T116" s="48"/>
      <c r="U116" s="48"/>
      <c r="V116" s="49">
        <f t="shared" si="76"/>
        <v>0</v>
      </c>
      <c r="W116" s="47"/>
      <c r="X116" s="48"/>
      <c r="Y116" s="48"/>
      <c r="Z116" s="49">
        <f t="shared" si="77"/>
        <v>0</v>
      </c>
      <c r="AA116" s="47"/>
      <c r="AB116" s="48"/>
      <c r="AC116" s="48"/>
      <c r="AD116" s="49">
        <f t="shared" si="78"/>
        <v>0</v>
      </c>
      <c r="AE116" s="47"/>
      <c r="AF116" s="48"/>
      <c r="AG116" s="48"/>
      <c r="AH116" s="49">
        <f t="shared" si="79"/>
        <v>0</v>
      </c>
      <c r="AI116" s="47"/>
      <c r="AJ116" s="48"/>
      <c r="AK116" s="48"/>
      <c r="AL116" s="49">
        <f t="shared" si="80"/>
        <v>0</v>
      </c>
      <c r="AM116" s="47"/>
      <c r="AN116" s="48"/>
      <c r="AO116" s="48"/>
      <c r="AP116" s="49">
        <f t="shared" si="81"/>
        <v>0</v>
      </c>
      <c r="AQ116" s="47"/>
      <c r="AR116" s="48"/>
      <c r="AS116" s="48"/>
      <c r="AT116" s="49">
        <f t="shared" si="82"/>
        <v>0</v>
      </c>
      <c r="AU116" s="47"/>
      <c r="AV116" s="48"/>
      <c r="AW116" s="48"/>
      <c r="AX116" s="49">
        <f t="shared" si="83"/>
        <v>0</v>
      </c>
      <c r="AY116" s="51"/>
    </row>
    <row r="117" spans="1:51" s="55" customFormat="1" ht="24.9" hidden="1" customHeight="1" x14ac:dyDescent="0.3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  <c r="AY117" s="56"/>
    </row>
    <row r="118" spans="1:51" s="50" customFormat="1" ht="24.9" hidden="1" customHeight="1" x14ac:dyDescent="0.3">
      <c r="A118" s="10" t="s">
        <v>249</v>
      </c>
      <c r="B118" s="9" t="s">
        <v>248</v>
      </c>
      <c r="C118" s="47"/>
      <c r="D118" s="48"/>
      <c r="E118" s="48"/>
      <c r="F118" s="49">
        <f t="shared" ref="F118:F125" si="84">SUM(C118:E118)</f>
        <v>0</v>
      </c>
      <c r="G118" s="47"/>
      <c r="H118" s="48"/>
      <c r="I118" s="48"/>
      <c r="J118" s="49">
        <f t="shared" ref="J118:J125" si="85">SUM(F118:I118)</f>
        <v>0</v>
      </c>
      <c r="K118" s="47"/>
      <c r="L118" s="48"/>
      <c r="M118" s="48"/>
      <c r="N118" s="49">
        <f t="shared" ref="N118:N125" si="86">SUM(J118:M118)</f>
        <v>0</v>
      </c>
      <c r="O118" s="47"/>
      <c r="P118" s="48"/>
      <c r="Q118" s="48"/>
      <c r="R118" s="49">
        <f t="shared" ref="R118:R125" si="87">SUM(N118:Q118)</f>
        <v>0</v>
      </c>
      <c r="S118" s="47"/>
      <c r="T118" s="48"/>
      <c r="U118" s="48"/>
      <c r="V118" s="49">
        <f t="shared" ref="V118:V125" si="88">SUM(R118:U118)</f>
        <v>0</v>
      </c>
      <c r="W118" s="47"/>
      <c r="X118" s="48"/>
      <c r="Y118" s="48"/>
      <c r="Z118" s="49">
        <f t="shared" ref="Z118:Z125" si="89">SUM(V118:Y118)</f>
        <v>0</v>
      </c>
      <c r="AA118" s="47"/>
      <c r="AB118" s="48"/>
      <c r="AC118" s="48"/>
      <c r="AD118" s="49">
        <f t="shared" ref="AD118:AD125" si="90">SUM(Z118:AC118)</f>
        <v>0</v>
      </c>
      <c r="AE118" s="47"/>
      <c r="AF118" s="48"/>
      <c r="AG118" s="48"/>
      <c r="AH118" s="49">
        <f t="shared" ref="AH118:AH125" si="91">SUM(AD118:AG118)</f>
        <v>0</v>
      </c>
      <c r="AI118" s="47"/>
      <c r="AJ118" s="48"/>
      <c r="AK118" s="48"/>
      <c r="AL118" s="49">
        <f t="shared" ref="AL118:AL125" si="92">SUM(AH118:AK118)</f>
        <v>0</v>
      </c>
      <c r="AM118" s="47"/>
      <c r="AN118" s="48"/>
      <c r="AO118" s="48"/>
      <c r="AP118" s="49">
        <f t="shared" ref="AP118:AP125" si="93">SUM(AL118:AO118)</f>
        <v>0</v>
      </c>
      <c r="AQ118" s="47"/>
      <c r="AR118" s="48"/>
      <c r="AS118" s="48"/>
      <c r="AT118" s="49">
        <f t="shared" ref="AT118:AT125" si="94">SUM(AP118:AS118)</f>
        <v>0</v>
      </c>
      <c r="AU118" s="47"/>
      <c r="AV118" s="48"/>
      <c r="AW118" s="48"/>
      <c r="AX118" s="49">
        <f t="shared" ref="AX118:AX125" si="95">SUM(AT118:AW118)</f>
        <v>0</v>
      </c>
      <c r="AY118" s="51"/>
    </row>
    <row r="119" spans="1:51" s="50" customFormat="1" ht="24.9" hidden="1" customHeight="1" x14ac:dyDescent="0.3">
      <c r="A119" s="10" t="s">
        <v>247</v>
      </c>
      <c r="B119" s="9" t="s">
        <v>246</v>
      </c>
      <c r="C119" s="47"/>
      <c r="D119" s="48"/>
      <c r="E119" s="48"/>
      <c r="F119" s="49">
        <f t="shared" si="84"/>
        <v>0</v>
      </c>
      <c r="G119" s="47"/>
      <c r="H119" s="48"/>
      <c r="I119" s="48"/>
      <c r="J119" s="49">
        <f t="shared" si="85"/>
        <v>0</v>
      </c>
      <c r="K119" s="47"/>
      <c r="L119" s="48"/>
      <c r="M119" s="48"/>
      <c r="N119" s="49">
        <f t="shared" si="86"/>
        <v>0</v>
      </c>
      <c r="O119" s="47"/>
      <c r="P119" s="48"/>
      <c r="Q119" s="48"/>
      <c r="R119" s="49">
        <f t="shared" si="87"/>
        <v>0</v>
      </c>
      <c r="S119" s="47"/>
      <c r="T119" s="48"/>
      <c r="U119" s="48"/>
      <c r="V119" s="49">
        <f t="shared" si="88"/>
        <v>0</v>
      </c>
      <c r="W119" s="47"/>
      <c r="X119" s="48"/>
      <c r="Y119" s="48"/>
      <c r="Z119" s="49">
        <f t="shared" si="89"/>
        <v>0</v>
      </c>
      <c r="AA119" s="47"/>
      <c r="AB119" s="48"/>
      <c r="AC119" s="48"/>
      <c r="AD119" s="49">
        <f t="shared" si="90"/>
        <v>0</v>
      </c>
      <c r="AE119" s="47"/>
      <c r="AF119" s="48"/>
      <c r="AG119" s="48"/>
      <c r="AH119" s="49">
        <f t="shared" si="91"/>
        <v>0</v>
      </c>
      <c r="AI119" s="47"/>
      <c r="AJ119" s="48"/>
      <c r="AK119" s="48"/>
      <c r="AL119" s="49">
        <f t="shared" si="92"/>
        <v>0</v>
      </c>
      <c r="AM119" s="47"/>
      <c r="AN119" s="48"/>
      <c r="AO119" s="48"/>
      <c r="AP119" s="49">
        <f t="shared" si="93"/>
        <v>0</v>
      </c>
      <c r="AQ119" s="47"/>
      <c r="AR119" s="48"/>
      <c r="AS119" s="48"/>
      <c r="AT119" s="49">
        <f t="shared" si="94"/>
        <v>0</v>
      </c>
      <c r="AU119" s="47"/>
      <c r="AV119" s="48"/>
      <c r="AW119" s="48"/>
      <c r="AX119" s="49">
        <f t="shared" si="95"/>
        <v>0</v>
      </c>
      <c r="AY119" s="51"/>
    </row>
    <row r="120" spans="1:51" s="50" customFormat="1" ht="24.9" hidden="1" customHeight="1" x14ac:dyDescent="0.3">
      <c r="A120" s="10" t="s">
        <v>245</v>
      </c>
      <c r="B120" s="9" t="s">
        <v>244</v>
      </c>
      <c r="C120" s="47"/>
      <c r="D120" s="48"/>
      <c r="E120" s="48"/>
      <c r="F120" s="49">
        <f t="shared" si="84"/>
        <v>0</v>
      </c>
      <c r="G120" s="47"/>
      <c r="H120" s="48"/>
      <c r="I120" s="48"/>
      <c r="J120" s="49">
        <f t="shared" si="85"/>
        <v>0</v>
      </c>
      <c r="K120" s="47"/>
      <c r="L120" s="48"/>
      <c r="M120" s="48"/>
      <c r="N120" s="49">
        <f t="shared" si="86"/>
        <v>0</v>
      </c>
      <c r="O120" s="47"/>
      <c r="P120" s="48"/>
      <c r="Q120" s="48"/>
      <c r="R120" s="49">
        <f t="shared" si="87"/>
        <v>0</v>
      </c>
      <c r="S120" s="47"/>
      <c r="T120" s="48"/>
      <c r="U120" s="48"/>
      <c r="V120" s="49">
        <f t="shared" si="88"/>
        <v>0</v>
      </c>
      <c r="W120" s="47"/>
      <c r="X120" s="48"/>
      <c r="Y120" s="48"/>
      <c r="Z120" s="49">
        <f t="shared" si="89"/>
        <v>0</v>
      </c>
      <c r="AA120" s="47"/>
      <c r="AB120" s="48"/>
      <c r="AC120" s="48"/>
      <c r="AD120" s="49">
        <f t="shared" si="90"/>
        <v>0</v>
      </c>
      <c r="AE120" s="47"/>
      <c r="AF120" s="48"/>
      <c r="AG120" s="48"/>
      <c r="AH120" s="49">
        <f t="shared" si="91"/>
        <v>0</v>
      </c>
      <c r="AI120" s="47"/>
      <c r="AJ120" s="48"/>
      <c r="AK120" s="48"/>
      <c r="AL120" s="49">
        <f t="shared" si="92"/>
        <v>0</v>
      </c>
      <c r="AM120" s="47"/>
      <c r="AN120" s="48"/>
      <c r="AO120" s="48"/>
      <c r="AP120" s="49">
        <f t="shared" si="93"/>
        <v>0</v>
      </c>
      <c r="AQ120" s="47"/>
      <c r="AR120" s="48"/>
      <c r="AS120" s="48"/>
      <c r="AT120" s="49">
        <f t="shared" si="94"/>
        <v>0</v>
      </c>
      <c r="AU120" s="47"/>
      <c r="AV120" s="48"/>
      <c r="AW120" s="48"/>
      <c r="AX120" s="49">
        <f t="shared" si="95"/>
        <v>0</v>
      </c>
      <c r="AY120" s="51"/>
    </row>
    <row r="121" spans="1:51" s="50" customFormat="1" ht="24.9" hidden="1" customHeight="1" x14ac:dyDescent="0.3">
      <c r="A121" s="10" t="s">
        <v>243</v>
      </c>
      <c r="B121" s="9" t="s">
        <v>242</v>
      </c>
      <c r="C121" s="47"/>
      <c r="D121" s="48"/>
      <c r="E121" s="48"/>
      <c r="F121" s="49">
        <f t="shared" si="84"/>
        <v>0</v>
      </c>
      <c r="G121" s="47"/>
      <c r="H121" s="48"/>
      <c r="I121" s="48"/>
      <c r="J121" s="49">
        <f t="shared" si="85"/>
        <v>0</v>
      </c>
      <c r="K121" s="47"/>
      <c r="L121" s="48"/>
      <c r="M121" s="48"/>
      <c r="N121" s="49">
        <f t="shared" si="86"/>
        <v>0</v>
      </c>
      <c r="O121" s="47"/>
      <c r="P121" s="48"/>
      <c r="Q121" s="48"/>
      <c r="R121" s="49">
        <f t="shared" si="87"/>
        <v>0</v>
      </c>
      <c r="S121" s="47"/>
      <c r="T121" s="48"/>
      <c r="U121" s="48"/>
      <c r="V121" s="49">
        <f t="shared" si="88"/>
        <v>0</v>
      </c>
      <c r="W121" s="47"/>
      <c r="X121" s="48"/>
      <c r="Y121" s="48"/>
      <c r="Z121" s="49">
        <f t="shared" si="89"/>
        <v>0</v>
      </c>
      <c r="AA121" s="47"/>
      <c r="AB121" s="48"/>
      <c r="AC121" s="48"/>
      <c r="AD121" s="49">
        <f t="shared" si="90"/>
        <v>0</v>
      </c>
      <c r="AE121" s="47"/>
      <c r="AF121" s="48"/>
      <c r="AG121" s="48"/>
      <c r="AH121" s="49">
        <f t="shared" si="91"/>
        <v>0</v>
      </c>
      <c r="AI121" s="47"/>
      <c r="AJ121" s="48"/>
      <c r="AK121" s="48"/>
      <c r="AL121" s="49">
        <f t="shared" si="92"/>
        <v>0</v>
      </c>
      <c r="AM121" s="47"/>
      <c r="AN121" s="48"/>
      <c r="AO121" s="48"/>
      <c r="AP121" s="49">
        <f t="shared" si="93"/>
        <v>0</v>
      </c>
      <c r="AQ121" s="47"/>
      <c r="AR121" s="48"/>
      <c r="AS121" s="48"/>
      <c r="AT121" s="49">
        <f t="shared" si="94"/>
        <v>0</v>
      </c>
      <c r="AU121" s="47"/>
      <c r="AV121" s="48"/>
      <c r="AW121" s="48"/>
      <c r="AX121" s="49">
        <f t="shared" si="95"/>
        <v>0</v>
      </c>
      <c r="AY121" s="51"/>
    </row>
    <row r="122" spans="1:51" s="50" customFormat="1" ht="24.9" hidden="1" customHeight="1" x14ac:dyDescent="0.3">
      <c r="A122" s="10" t="s">
        <v>241</v>
      </c>
      <c r="B122" s="9" t="s">
        <v>240</v>
      </c>
      <c r="C122" s="47"/>
      <c r="D122" s="48"/>
      <c r="E122" s="48"/>
      <c r="F122" s="49">
        <f t="shared" si="84"/>
        <v>0</v>
      </c>
      <c r="G122" s="47"/>
      <c r="H122" s="48"/>
      <c r="I122" s="48"/>
      <c r="J122" s="49">
        <f t="shared" si="85"/>
        <v>0</v>
      </c>
      <c r="K122" s="47"/>
      <c r="L122" s="48"/>
      <c r="M122" s="48"/>
      <c r="N122" s="49">
        <f t="shared" si="86"/>
        <v>0</v>
      </c>
      <c r="O122" s="47"/>
      <c r="P122" s="48"/>
      <c r="Q122" s="48"/>
      <c r="R122" s="49">
        <f t="shared" si="87"/>
        <v>0</v>
      </c>
      <c r="S122" s="47"/>
      <c r="T122" s="48"/>
      <c r="U122" s="48"/>
      <c r="V122" s="49">
        <f t="shared" si="88"/>
        <v>0</v>
      </c>
      <c r="W122" s="47"/>
      <c r="X122" s="48"/>
      <c r="Y122" s="48"/>
      <c r="Z122" s="49">
        <f t="shared" si="89"/>
        <v>0</v>
      </c>
      <c r="AA122" s="47"/>
      <c r="AB122" s="48"/>
      <c r="AC122" s="48"/>
      <c r="AD122" s="49">
        <f t="shared" si="90"/>
        <v>0</v>
      </c>
      <c r="AE122" s="47"/>
      <c r="AF122" s="48"/>
      <c r="AG122" s="48"/>
      <c r="AH122" s="49">
        <f t="shared" si="91"/>
        <v>0</v>
      </c>
      <c r="AI122" s="47"/>
      <c r="AJ122" s="48"/>
      <c r="AK122" s="48"/>
      <c r="AL122" s="49">
        <f t="shared" si="92"/>
        <v>0</v>
      </c>
      <c r="AM122" s="47"/>
      <c r="AN122" s="48"/>
      <c r="AO122" s="48"/>
      <c r="AP122" s="49">
        <f t="shared" si="93"/>
        <v>0</v>
      </c>
      <c r="AQ122" s="47"/>
      <c r="AR122" s="48"/>
      <c r="AS122" s="48"/>
      <c r="AT122" s="49">
        <f t="shared" si="94"/>
        <v>0</v>
      </c>
      <c r="AU122" s="47"/>
      <c r="AV122" s="48"/>
      <c r="AW122" s="48"/>
      <c r="AX122" s="49">
        <f t="shared" si="95"/>
        <v>0</v>
      </c>
      <c r="AY122" s="51"/>
    </row>
    <row r="123" spans="1:51" s="50" customFormat="1" ht="24.9" hidden="1" customHeight="1" x14ac:dyDescent="0.3">
      <c r="A123" s="10" t="s">
        <v>239</v>
      </c>
      <c r="B123" s="9" t="s">
        <v>238</v>
      </c>
      <c r="C123" s="47"/>
      <c r="D123" s="48"/>
      <c r="E123" s="48"/>
      <c r="F123" s="49">
        <f t="shared" si="84"/>
        <v>0</v>
      </c>
      <c r="G123" s="47"/>
      <c r="H123" s="48"/>
      <c r="I123" s="48"/>
      <c r="J123" s="49">
        <f t="shared" si="85"/>
        <v>0</v>
      </c>
      <c r="K123" s="47"/>
      <c r="L123" s="48"/>
      <c r="M123" s="48"/>
      <c r="N123" s="49">
        <f t="shared" si="86"/>
        <v>0</v>
      </c>
      <c r="O123" s="47"/>
      <c r="P123" s="48"/>
      <c r="Q123" s="48"/>
      <c r="R123" s="49">
        <f t="shared" si="87"/>
        <v>0</v>
      </c>
      <c r="S123" s="47"/>
      <c r="T123" s="48"/>
      <c r="U123" s="48"/>
      <c r="V123" s="49">
        <f t="shared" si="88"/>
        <v>0</v>
      </c>
      <c r="W123" s="47"/>
      <c r="X123" s="48"/>
      <c r="Y123" s="48"/>
      <c r="Z123" s="49">
        <f t="shared" si="89"/>
        <v>0</v>
      </c>
      <c r="AA123" s="47"/>
      <c r="AB123" s="48"/>
      <c r="AC123" s="48"/>
      <c r="AD123" s="49">
        <f t="shared" si="90"/>
        <v>0</v>
      </c>
      <c r="AE123" s="47"/>
      <c r="AF123" s="48"/>
      <c r="AG123" s="48"/>
      <c r="AH123" s="49">
        <f t="shared" si="91"/>
        <v>0</v>
      </c>
      <c r="AI123" s="47"/>
      <c r="AJ123" s="48"/>
      <c r="AK123" s="48"/>
      <c r="AL123" s="49">
        <f t="shared" si="92"/>
        <v>0</v>
      </c>
      <c r="AM123" s="47"/>
      <c r="AN123" s="48"/>
      <c r="AO123" s="48"/>
      <c r="AP123" s="49">
        <f t="shared" si="93"/>
        <v>0</v>
      </c>
      <c r="AQ123" s="47"/>
      <c r="AR123" s="48"/>
      <c r="AS123" s="48"/>
      <c r="AT123" s="49">
        <f t="shared" si="94"/>
        <v>0</v>
      </c>
      <c r="AU123" s="47"/>
      <c r="AV123" s="48"/>
      <c r="AW123" s="48"/>
      <c r="AX123" s="49">
        <f t="shared" si="95"/>
        <v>0</v>
      </c>
      <c r="AY123" s="51"/>
    </row>
    <row r="124" spans="1:51" s="50" customFormat="1" ht="24.9" hidden="1" customHeight="1" x14ac:dyDescent="0.3">
      <c r="A124" s="10" t="s">
        <v>237</v>
      </c>
      <c r="B124" s="9" t="s">
        <v>236</v>
      </c>
      <c r="C124" s="47"/>
      <c r="D124" s="48"/>
      <c r="E124" s="48"/>
      <c r="F124" s="49">
        <f t="shared" si="84"/>
        <v>0</v>
      </c>
      <c r="G124" s="47"/>
      <c r="H124" s="48"/>
      <c r="I124" s="48"/>
      <c r="J124" s="49">
        <f t="shared" si="85"/>
        <v>0</v>
      </c>
      <c r="K124" s="47"/>
      <c r="L124" s="48"/>
      <c r="M124" s="48"/>
      <c r="N124" s="49">
        <f t="shared" si="86"/>
        <v>0</v>
      </c>
      <c r="O124" s="47"/>
      <c r="P124" s="48"/>
      <c r="Q124" s="48"/>
      <c r="R124" s="49">
        <f t="shared" si="87"/>
        <v>0</v>
      </c>
      <c r="S124" s="47"/>
      <c r="T124" s="48"/>
      <c r="U124" s="48"/>
      <c r="V124" s="49">
        <f t="shared" si="88"/>
        <v>0</v>
      </c>
      <c r="W124" s="47"/>
      <c r="X124" s="48"/>
      <c r="Y124" s="48"/>
      <c r="Z124" s="49">
        <f t="shared" si="89"/>
        <v>0</v>
      </c>
      <c r="AA124" s="47"/>
      <c r="AB124" s="48"/>
      <c r="AC124" s="48"/>
      <c r="AD124" s="49">
        <f t="shared" si="90"/>
        <v>0</v>
      </c>
      <c r="AE124" s="47"/>
      <c r="AF124" s="48"/>
      <c r="AG124" s="48"/>
      <c r="AH124" s="49">
        <f t="shared" si="91"/>
        <v>0</v>
      </c>
      <c r="AI124" s="47"/>
      <c r="AJ124" s="48"/>
      <c r="AK124" s="48"/>
      <c r="AL124" s="49">
        <f t="shared" si="92"/>
        <v>0</v>
      </c>
      <c r="AM124" s="47"/>
      <c r="AN124" s="48"/>
      <c r="AO124" s="48"/>
      <c r="AP124" s="49">
        <f t="shared" si="93"/>
        <v>0</v>
      </c>
      <c r="AQ124" s="47"/>
      <c r="AR124" s="48"/>
      <c r="AS124" s="48"/>
      <c r="AT124" s="49">
        <f t="shared" si="94"/>
        <v>0</v>
      </c>
      <c r="AU124" s="47"/>
      <c r="AV124" s="48"/>
      <c r="AW124" s="48"/>
      <c r="AX124" s="49">
        <f t="shared" si="95"/>
        <v>0</v>
      </c>
      <c r="AY124" s="51"/>
    </row>
    <row r="125" spans="1:51" s="50" customFormat="1" ht="24.9" hidden="1" customHeight="1" x14ac:dyDescent="0.3">
      <c r="A125" s="10" t="s">
        <v>235</v>
      </c>
      <c r="B125" s="9" t="s">
        <v>234</v>
      </c>
      <c r="C125" s="47"/>
      <c r="D125" s="48"/>
      <c r="E125" s="48"/>
      <c r="F125" s="49">
        <f t="shared" si="84"/>
        <v>0</v>
      </c>
      <c r="G125" s="47"/>
      <c r="H125" s="48"/>
      <c r="I125" s="48"/>
      <c r="J125" s="49">
        <f t="shared" si="85"/>
        <v>0</v>
      </c>
      <c r="K125" s="47"/>
      <c r="L125" s="48"/>
      <c r="M125" s="48"/>
      <c r="N125" s="49">
        <f t="shared" si="86"/>
        <v>0</v>
      </c>
      <c r="O125" s="47"/>
      <c r="P125" s="48"/>
      <c r="Q125" s="48"/>
      <c r="R125" s="49">
        <f t="shared" si="87"/>
        <v>0</v>
      </c>
      <c r="S125" s="47"/>
      <c r="T125" s="48"/>
      <c r="U125" s="48"/>
      <c r="V125" s="49">
        <f t="shared" si="88"/>
        <v>0</v>
      </c>
      <c r="W125" s="47"/>
      <c r="X125" s="48"/>
      <c r="Y125" s="48"/>
      <c r="Z125" s="49">
        <f t="shared" si="89"/>
        <v>0</v>
      </c>
      <c r="AA125" s="47"/>
      <c r="AB125" s="48"/>
      <c r="AC125" s="48"/>
      <c r="AD125" s="49">
        <f t="shared" si="90"/>
        <v>0</v>
      </c>
      <c r="AE125" s="47"/>
      <c r="AF125" s="48"/>
      <c r="AG125" s="48"/>
      <c r="AH125" s="49">
        <f t="shared" si="91"/>
        <v>0</v>
      </c>
      <c r="AI125" s="47"/>
      <c r="AJ125" s="48"/>
      <c r="AK125" s="48"/>
      <c r="AL125" s="49">
        <f t="shared" si="92"/>
        <v>0</v>
      </c>
      <c r="AM125" s="47"/>
      <c r="AN125" s="48"/>
      <c r="AO125" s="48"/>
      <c r="AP125" s="49">
        <f t="shared" si="93"/>
        <v>0</v>
      </c>
      <c r="AQ125" s="47"/>
      <c r="AR125" s="48"/>
      <c r="AS125" s="48"/>
      <c r="AT125" s="49">
        <f t="shared" si="94"/>
        <v>0</v>
      </c>
      <c r="AU125" s="47"/>
      <c r="AV125" s="48"/>
      <c r="AW125" s="48"/>
      <c r="AX125" s="49">
        <f t="shared" si="95"/>
        <v>0</v>
      </c>
      <c r="AY125" s="51"/>
    </row>
    <row r="126" spans="1:51" s="55" customFormat="1" ht="24.9" hidden="1" customHeight="1" x14ac:dyDescent="0.3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>SUM(G124:G125)</f>
        <v>0</v>
      </c>
      <c r="H126" s="53">
        <f>SUM(H124:H125)</f>
        <v>0</v>
      </c>
      <c r="I126" s="53">
        <f>SUM(I124:I125)</f>
        <v>0</v>
      </c>
      <c r="J126" s="54">
        <f>IF((SUM(F126:I126))=SUM(J124:J125),SUM(J124:J125),"HIBA!")</f>
        <v>0</v>
      </c>
      <c r="K126" s="52">
        <f>SUM(K124:K125)</f>
        <v>0</v>
      </c>
      <c r="L126" s="53">
        <f>SUM(L124:L125)</f>
        <v>0</v>
      </c>
      <c r="M126" s="53">
        <f>SUM(M124:M125)</f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  <c r="AY126" s="56"/>
    </row>
    <row r="127" spans="1:51" s="55" customFormat="1" ht="24.9" hidden="1" customHeight="1" x14ac:dyDescent="0.3">
      <c r="A127" s="8" t="s">
        <v>231</v>
      </c>
      <c r="B127" s="7" t="s">
        <v>230</v>
      </c>
      <c r="C127" s="52">
        <f>SUM(C117:C123)</f>
        <v>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0</v>
      </c>
      <c r="G127" s="52">
        <f>SUM(G117:G123)</f>
        <v>0</v>
      </c>
      <c r="H127" s="53">
        <f>SUM(H117:H123)</f>
        <v>0</v>
      </c>
      <c r="I127" s="53">
        <f>SUM(I117:I123)</f>
        <v>0</v>
      </c>
      <c r="J127" s="54">
        <f>IF((SUM(F127:I127))=SUM(J118:J123),SUM(J118:J123),"HIBA!")</f>
        <v>0</v>
      </c>
      <c r="K127" s="52">
        <f>SUM(K117:K123)</f>
        <v>0</v>
      </c>
      <c r="L127" s="53">
        <f>SUM(L117:L123)</f>
        <v>0</v>
      </c>
      <c r="M127" s="53">
        <f>SUM(M117:M123)</f>
        <v>0</v>
      </c>
      <c r="N127" s="54">
        <f>IF((SUM(J127:M127))=SUM(N118:N123),SUM(N118:N123),"HIBA!")</f>
        <v>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0</v>
      </c>
      <c r="AY127" s="56"/>
    </row>
    <row r="128" spans="1:51" s="50" customFormat="1" ht="24.9" hidden="1" customHeight="1" x14ac:dyDescent="0.3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  <c r="AY128" s="51"/>
    </row>
    <row r="129" spans="1:51" s="50" customFormat="1" ht="24.9" hidden="1" customHeight="1" x14ac:dyDescent="0.3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  <c r="AY129" s="51"/>
    </row>
    <row r="130" spans="1:51" s="50" customFormat="1" ht="24.9" hidden="1" customHeight="1" x14ac:dyDescent="0.3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  <c r="AY130" s="51"/>
    </row>
    <row r="131" spans="1:51" s="50" customFormat="1" ht="24.9" hidden="1" customHeight="1" x14ac:dyDescent="0.3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  <c r="AY131" s="51"/>
    </row>
    <row r="132" spans="1:51" s="50" customFormat="1" ht="24.9" hidden="1" customHeight="1" x14ac:dyDescent="0.3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  <c r="AY132" s="51"/>
    </row>
    <row r="133" spans="1:51" s="55" customFormat="1" ht="24.9" hidden="1" customHeight="1" x14ac:dyDescent="0.3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  <c r="AY133" s="56"/>
    </row>
    <row r="134" spans="1:51" s="69" customFormat="1" ht="24.9" hidden="1" customHeight="1" x14ac:dyDescent="0.3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  <c r="AY134" s="70"/>
    </row>
    <row r="135" spans="1:51" s="69" customFormat="1" ht="24.9" hidden="1" customHeight="1" x14ac:dyDescent="0.3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  <c r="AY135" s="70"/>
    </row>
    <row r="136" spans="1:51" s="75" customFormat="1" ht="30" customHeight="1" x14ac:dyDescent="0.3">
      <c r="A136" s="12" t="s">
        <v>213</v>
      </c>
      <c r="B136" s="11" t="s">
        <v>212</v>
      </c>
      <c r="C136" s="79">
        <f>SUM(C127,C133:C135)</f>
        <v>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0</v>
      </c>
      <c r="G136" s="79">
        <f>SUM(G127,G133,G134)</f>
        <v>0</v>
      </c>
      <c r="H136" s="80">
        <f>SUM(H127,H133,H134)</f>
        <v>0</v>
      </c>
      <c r="I136" s="80">
        <f>SUM(I127,I133,I134)</f>
        <v>0</v>
      </c>
      <c r="J136" s="81">
        <f>IF((SUM(F136:I136))=SUM(J127,J133,J134),SUM(J127,J133,J134),"HIBA!")</f>
        <v>0</v>
      </c>
      <c r="K136" s="79">
        <f>SUM(K127,K133,K134)</f>
        <v>0</v>
      </c>
      <c r="L136" s="80">
        <f>SUM(L127,L133,L134)</f>
        <v>0</v>
      </c>
      <c r="M136" s="80">
        <f>SUM(M127,M133,M134)</f>
        <v>0</v>
      </c>
      <c r="N136" s="81">
        <f>IF((SUM(J136:M136))=SUM(N127,N133,N134),SUM(N127,N133,N134),"HIBA!")</f>
        <v>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0</v>
      </c>
      <c r="AY136" s="76"/>
    </row>
    <row r="137" spans="1:51" s="75" customFormat="1" ht="30" customHeight="1" thickBot="1" x14ac:dyDescent="0.35">
      <c r="A137" s="82" t="s">
        <v>211</v>
      </c>
      <c r="B137" s="2"/>
      <c r="C137" s="83">
        <f>SUM(C136,C106)</f>
        <v>0</v>
      </c>
      <c r="D137" s="84">
        <f>SUM(D136,D106)</f>
        <v>0</v>
      </c>
      <c r="E137" s="84">
        <f>SUM(E136,E106)</f>
        <v>0</v>
      </c>
      <c r="F137" s="85">
        <f>IF((SUM(C137:E137))=SUM(F136,F106),SUM(F136,F106),"HIBA!")</f>
        <v>0</v>
      </c>
      <c r="G137" s="83">
        <f>SUM(G136,G106)</f>
        <v>0</v>
      </c>
      <c r="H137" s="84">
        <f>SUM(H136,H106)</f>
        <v>0</v>
      </c>
      <c r="I137" s="84">
        <f>SUM(I136,I106)</f>
        <v>0</v>
      </c>
      <c r="J137" s="85">
        <f>IF((SUM(F137:I137))=SUM(J136,J106),SUM(J136,J106),"HIBA!")</f>
        <v>0</v>
      </c>
      <c r="K137" s="83">
        <f>SUM(K136,K106)</f>
        <v>0</v>
      </c>
      <c r="L137" s="84">
        <f>SUM(L136,L106)</f>
        <v>0</v>
      </c>
      <c r="M137" s="84">
        <f>SUM(M136,M106)</f>
        <v>0</v>
      </c>
      <c r="N137" s="85">
        <f>IF((SUM(J137:M137))=SUM(N136,N106),SUM(N136,N106),"HIBA!")</f>
        <v>0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0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0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0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0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0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0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0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0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0</v>
      </c>
      <c r="AY137" s="76"/>
    </row>
    <row r="138" spans="1:51" s="50" customFormat="1" x14ac:dyDescent="0.3">
      <c r="A138" s="30"/>
      <c r="B138" s="22"/>
      <c r="C138" s="29"/>
      <c r="D138" s="29"/>
      <c r="E138" s="29"/>
      <c r="F138" s="30" t="str">
        <f>IF(F137=F245,"",F137-F245)</f>
        <v/>
      </c>
      <c r="G138" s="29"/>
      <c r="H138" s="29"/>
      <c r="I138" s="29"/>
      <c r="J138" s="30" t="str">
        <f>IF(J137=J245,"",J137-J245)</f>
        <v/>
      </c>
      <c r="K138" s="29"/>
      <c r="L138" s="29"/>
      <c r="M138" s="29"/>
      <c r="N138" s="30" t="str">
        <f>IF(N137=N245,"",N137-N245)</f>
        <v/>
      </c>
      <c r="O138" s="29"/>
      <c r="P138" s="29"/>
      <c r="Q138" s="29"/>
      <c r="R138" s="30" t="str">
        <f>IF(R137=R245,"",R137-R245)</f>
        <v/>
      </c>
      <c r="S138" s="29"/>
      <c r="T138" s="29"/>
      <c r="U138" s="29"/>
      <c r="V138" s="30" t="str">
        <f>IF(V137=V245,"",V137-V245)</f>
        <v/>
      </c>
      <c r="W138" s="29"/>
      <c r="X138" s="29"/>
      <c r="Y138" s="29"/>
      <c r="Z138" s="30" t="str">
        <f>IF(Z137=Z245,"",Z137-Z245)</f>
        <v/>
      </c>
      <c r="AA138" s="29"/>
      <c r="AB138" s="29"/>
      <c r="AC138" s="29"/>
      <c r="AD138" s="30" t="str">
        <f>IF(AD137=AD245,"",AD137-AD245)</f>
        <v/>
      </c>
      <c r="AE138" s="29"/>
      <c r="AF138" s="29"/>
      <c r="AG138" s="29"/>
      <c r="AH138" s="30" t="str">
        <f>IF(AH137=AH245,"",AH137-AH245)</f>
        <v/>
      </c>
      <c r="AI138" s="29"/>
      <c r="AJ138" s="29"/>
      <c r="AK138" s="29"/>
      <c r="AL138" s="30" t="str">
        <f>IF(AL137=AL245,"",AL137-AL245)</f>
        <v/>
      </c>
      <c r="AM138" s="29"/>
      <c r="AN138" s="29"/>
      <c r="AO138" s="29"/>
      <c r="AP138" s="30" t="str">
        <f>IF(AP137=AP245,"",AP137-AP245)</f>
        <v/>
      </c>
      <c r="AQ138" s="29"/>
      <c r="AR138" s="29"/>
      <c r="AS138" s="29"/>
      <c r="AT138" s="30" t="str">
        <f>IF(AT137=AT245,"",AT137-AT245)</f>
        <v/>
      </c>
      <c r="AU138" s="29"/>
      <c r="AV138" s="29"/>
      <c r="AW138" s="29"/>
      <c r="AX138" s="30" t="str">
        <f>IF(AX137=AX245,"",AX137-AX245)</f>
        <v/>
      </c>
      <c r="AY138" s="51"/>
    </row>
    <row r="139" spans="1:51" s="50" customFormat="1" x14ac:dyDescent="0.3">
      <c r="A139" s="30" t="s">
        <v>682</v>
      </c>
      <c r="B139" s="22"/>
      <c r="C139" s="29"/>
      <c r="D139" s="29"/>
      <c r="E139" s="29"/>
      <c r="F139" s="30"/>
      <c r="G139" s="29"/>
      <c r="H139" s="29"/>
      <c r="I139" s="29"/>
      <c r="J139" s="30"/>
      <c r="K139" s="29"/>
      <c r="L139" s="29"/>
      <c r="M139" s="29"/>
      <c r="N139" s="30"/>
      <c r="O139" s="29"/>
      <c r="P139" s="29"/>
      <c r="Q139" s="29"/>
      <c r="R139" s="30"/>
      <c r="S139" s="29"/>
      <c r="T139" s="29"/>
      <c r="U139" s="29"/>
      <c r="V139" s="30"/>
      <c r="W139" s="29"/>
      <c r="X139" s="29"/>
      <c r="Y139" s="29"/>
      <c r="Z139" s="30"/>
      <c r="AA139" s="29"/>
      <c r="AB139" s="29"/>
      <c r="AC139" s="29"/>
      <c r="AD139" s="30"/>
      <c r="AE139" s="29"/>
      <c r="AF139" s="29"/>
      <c r="AG139" s="29"/>
      <c r="AH139" s="30"/>
      <c r="AI139" s="29"/>
      <c r="AJ139" s="29"/>
      <c r="AK139" s="29"/>
      <c r="AL139" s="30"/>
      <c r="AM139" s="29"/>
      <c r="AN139" s="29"/>
      <c r="AO139" s="29"/>
      <c r="AP139" s="30"/>
      <c r="AQ139" s="29"/>
      <c r="AR139" s="29"/>
      <c r="AS139" s="29"/>
      <c r="AT139" s="30"/>
      <c r="AU139" s="29"/>
      <c r="AV139" s="29"/>
      <c r="AW139" s="29"/>
      <c r="AX139" s="30"/>
      <c r="AY139" s="51"/>
    </row>
    <row r="140" spans="1:51" s="50" customFormat="1" ht="15.6" x14ac:dyDescent="0.3">
      <c r="A140" s="38" t="s">
        <v>210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  <c r="AY140" s="51"/>
    </row>
    <row r="141" spans="1:51" s="50" customFormat="1" ht="17.399999999999999" x14ac:dyDescent="0.3">
      <c r="A141" s="39" t="s">
        <v>466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  <c r="AY141" s="51"/>
    </row>
    <row r="142" spans="1:51" s="50" customFormat="1" ht="13.8" x14ac:dyDescent="0.3">
      <c r="A142" s="40" t="s">
        <v>468</v>
      </c>
      <c r="B142" s="22"/>
      <c r="C142" s="29"/>
      <c r="D142" s="29"/>
      <c r="E142" s="29"/>
      <c r="F142" s="30"/>
      <c r="G142" s="29"/>
      <c r="H142" s="29"/>
      <c r="I142" s="29"/>
      <c r="J142" s="30"/>
      <c r="K142" s="29"/>
      <c r="L142" s="29"/>
      <c r="M142" s="29"/>
      <c r="N142" s="30"/>
      <c r="O142" s="29"/>
      <c r="P142" s="29"/>
      <c r="Q142" s="29"/>
      <c r="R142" s="30"/>
      <c r="S142" s="29"/>
      <c r="T142" s="29"/>
      <c r="U142" s="29"/>
      <c r="V142" s="30"/>
      <c r="W142" s="29"/>
      <c r="X142" s="29"/>
      <c r="Y142" s="29"/>
      <c r="Z142" s="30"/>
      <c r="AA142" s="29"/>
      <c r="AB142" s="29"/>
      <c r="AC142" s="29"/>
      <c r="AD142" s="30"/>
      <c r="AE142" s="29"/>
      <c r="AF142" s="29"/>
      <c r="AG142" s="29"/>
      <c r="AH142" s="30"/>
      <c r="AI142" s="29"/>
      <c r="AJ142" s="29"/>
      <c r="AK142" s="29"/>
      <c r="AL142" s="30"/>
      <c r="AM142" s="29"/>
      <c r="AN142" s="29"/>
      <c r="AO142" s="29"/>
      <c r="AP142" s="30"/>
      <c r="AQ142" s="29"/>
      <c r="AR142" s="29"/>
      <c r="AS142" s="29"/>
      <c r="AT142" s="30"/>
      <c r="AU142" s="29"/>
      <c r="AV142" s="29"/>
      <c r="AW142" s="29"/>
      <c r="AX142" s="30"/>
      <c r="AY142" s="51"/>
    </row>
    <row r="143" spans="1:51" s="50" customFormat="1" x14ac:dyDescent="0.3">
      <c r="B143" s="86"/>
      <c r="C143" s="87"/>
      <c r="D143" s="87"/>
      <c r="E143" s="87"/>
      <c r="F143" s="86"/>
      <c r="G143" s="87"/>
      <c r="H143" s="87"/>
      <c r="I143" s="87"/>
      <c r="J143" s="86"/>
      <c r="K143" s="87"/>
      <c r="L143" s="87"/>
      <c r="M143" s="87"/>
      <c r="N143" s="86"/>
      <c r="O143" s="87"/>
      <c r="P143" s="87"/>
      <c r="Q143" s="87"/>
      <c r="R143" s="86"/>
      <c r="S143" s="87"/>
      <c r="T143" s="88"/>
      <c r="U143" s="88"/>
      <c r="V143" s="89"/>
      <c r="W143" s="88"/>
      <c r="X143" s="88"/>
      <c r="Y143" s="88"/>
      <c r="Z143" s="89"/>
      <c r="AA143" s="88"/>
      <c r="AB143" s="88"/>
      <c r="AC143" s="88"/>
      <c r="AD143" s="89"/>
      <c r="AE143" s="88"/>
      <c r="AF143" s="88"/>
      <c r="AG143" s="88"/>
      <c r="AH143" s="89"/>
      <c r="AI143" s="88"/>
      <c r="AJ143" s="88"/>
      <c r="AK143" s="88"/>
      <c r="AL143" s="89"/>
      <c r="AM143" s="88"/>
      <c r="AN143" s="88"/>
      <c r="AO143" s="88"/>
      <c r="AP143" s="89"/>
      <c r="AQ143" s="88"/>
      <c r="AR143" s="88"/>
      <c r="AS143" s="88"/>
      <c r="AT143" s="89"/>
      <c r="AU143" s="88"/>
      <c r="AV143" s="88"/>
      <c r="AW143" s="88"/>
      <c r="AX143" s="89"/>
      <c r="AY143" s="51"/>
    </row>
    <row r="144" spans="1:51" s="50" customFormat="1" ht="13.8" thickBot="1" x14ac:dyDescent="0.35">
      <c r="A144" s="86"/>
      <c r="B144" s="21"/>
      <c r="C144" s="90"/>
      <c r="D144" s="90"/>
      <c r="E144" s="90"/>
      <c r="F144" s="91"/>
      <c r="G144" s="90"/>
      <c r="H144" s="90"/>
      <c r="I144" s="90"/>
      <c r="J144" s="91"/>
      <c r="K144" s="90"/>
      <c r="L144" s="90"/>
      <c r="M144" s="90"/>
      <c r="N144" s="91"/>
      <c r="O144" s="90"/>
      <c r="P144" s="90"/>
      <c r="Q144" s="90"/>
      <c r="R144" s="91"/>
      <c r="S144" s="90"/>
      <c r="T144" s="90"/>
      <c r="U144" s="90"/>
      <c r="V144" s="91"/>
      <c r="W144" s="90"/>
      <c r="X144" s="90"/>
      <c r="Y144" s="90"/>
      <c r="Z144" s="91"/>
      <c r="AA144" s="90"/>
      <c r="AB144" s="90"/>
      <c r="AC144" s="90"/>
      <c r="AD144" s="91"/>
      <c r="AE144" s="90"/>
      <c r="AF144" s="90"/>
      <c r="AG144" s="90"/>
      <c r="AH144" s="91"/>
      <c r="AI144" s="90"/>
      <c r="AJ144" s="90"/>
      <c r="AK144" s="90"/>
      <c r="AL144" s="91"/>
      <c r="AM144" s="90"/>
      <c r="AN144" s="90"/>
      <c r="AO144" s="90"/>
      <c r="AP144" s="91"/>
      <c r="AQ144" s="90"/>
      <c r="AR144" s="90"/>
      <c r="AS144" s="90"/>
      <c r="AT144" s="91"/>
      <c r="AU144" s="90"/>
      <c r="AV144" s="90"/>
      <c r="AW144" s="90"/>
      <c r="AX144" s="91"/>
      <c r="AY144" s="51"/>
    </row>
    <row r="145" spans="1:51" s="43" customFormat="1" ht="15" customHeight="1" x14ac:dyDescent="0.3">
      <c r="A145" s="41"/>
      <c r="B145" s="42"/>
      <c r="C145" s="783" t="s">
        <v>209</v>
      </c>
      <c r="D145" s="784"/>
      <c r="E145" s="785"/>
      <c r="F145" s="20" t="s">
        <v>198</v>
      </c>
      <c r="G145" s="783" t="s">
        <v>208</v>
      </c>
      <c r="H145" s="784"/>
      <c r="I145" s="785"/>
      <c r="J145" s="20" t="s">
        <v>198</v>
      </c>
      <c r="K145" s="783" t="s">
        <v>207</v>
      </c>
      <c r="L145" s="784"/>
      <c r="M145" s="785"/>
      <c r="N145" s="19" t="s">
        <v>198</v>
      </c>
      <c r="O145" s="783" t="s">
        <v>207</v>
      </c>
      <c r="P145" s="784"/>
      <c r="Q145" s="785"/>
      <c r="R145" s="19" t="s">
        <v>198</v>
      </c>
      <c r="S145" s="783" t="s">
        <v>206</v>
      </c>
      <c r="T145" s="784"/>
      <c r="U145" s="785"/>
      <c r="V145" s="19" t="s">
        <v>198</v>
      </c>
      <c r="W145" s="783" t="s">
        <v>205</v>
      </c>
      <c r="X145" s="784"/>
      <c r="Y145" s="785"/>
      <c r="Z145" s="19" t="s">
        <v>198</v>
      </c>
      <c r="AA145" s="783" t="s">
        <v>204</v>
      </c>
      <c r="AB145" s="784"/>
      <c r="AC145" s="785"/>
      <c r="AD145" s="19" t="s">
        <v>198</v>
      </c>
      <c r="AE145" s="783" t="s">
        <v>203</v>
      </c>
      <c r="AF145" s="784"/>
      <c r="AG145" s="785"/>
      <c r="AH145" s="19" t="s">
        <v>198</v>
      </c>
      <c r="AI145" s="783" t="s">
        <v>202</v>
      </c>
      <c r="AJ145" s="784"/>
      <c r="AK145" s="785"/>
      <c r="AL145" s="19" t="s">
        <v>198</v>
      </c>
      <c r="AM145" s="783" t="s">
        <v>201</v>
      </c>
      <c r="AN145" s="784"/>
      <c r="AO145" s="785"/>
      <c r="AP145" s="19" t="s">
        <v>198</v>
      </c>
      <c r="AQ145" s="783" t="s">
        <v>200</v>
      </c>
      <c r="AR145" s="784"/>
      <c r="AS145" s="785"/>
      <c r="AT145" s="19" t="s">
        <v>198</v>
      </c>
      <c r="AU145" s="783" t="s">
        <v>199</v>
      </c>
      <c r="AV145" s="784"/>
      <c r="AW145" s="785"/>
      <c r="AX145" s="19" t="s">
        <v>198</v>
      </c>
      <c r="AY145" s="44"/>
    </row>
    <row r="146" spans="1:51" s="43" customFormat="1" ht="66" x14ac:dyDescent="0.3">
      <c r="A146" s="18" t="s">
        <v>197</v>
      </c>
      <c r="B146" s="17" t="s">
        <v>196</v>
      </c>
      <c r="C146" s="45" t="s">
        <v>195</v>
      </c>
      <c r="D146" s="46" t="s">
        <v>194</v>
      </c>
      <c r="E146" s="46" t="s">
        <v>193</v>
      </c>
      <c r="F146" s="16"/>
      <c r="G146" s="45" t="s">
        <v>195</v>
      </c>
      <c r="H146" s="46" t="s">
        <v>194</v>
      </c>
      <c r="I146" s="46" t="s">
        <v>193</v>
      </c>
      <c r="J146" s="16"/>
      <c r="K146" s="45" t="s">
        <v>195</v>
      </c>
      <c r="L146" s="46" t="s">
        <v>194</v>
      </c>
      <c r="M146" s="46" t="s">
        <v>193</v>
      </c>
      <c r="N146" s="15"/>
      <c r="O146" s="45" t="s">
        <v>195</v>
      </c>
      <c r="P146" s="46" t="s">
        <v>194</v>
      </c>
      <c r="Q146" s="46" t="s">
        <v>193</v>
      </c>
      <c r="R146" s="15"/>
      <c r="S146" s="45" t="s">
        <v>195</v>
      </c>
      <c r="T146" s="46" t="s">
        <v>194</v>
      </c>
      <c r="U146" s="46" t="s">
        <v>193</v>
      </c>
      <c r="V146" s="15"/>
      <c r="W146" s="45" t="s">
        <v>195</v>
      </c>
      <c r="X146" s="46" t="s">
        <v>194</v>
      </c>
      <c r="Y146" s="46" t="s">
        <v>193</v>
      </c>
      <c r="Z146" s="15"/>
      <c r="AA146" s="45" t="s">
        <v>195</v>
      </c>
      <c r="AB146" s="46" t="s">
        <v>194</v>
      </c>
      <c r="AC146" s="46" t="s">
        <v>193</v>
      </c>
      <c r="AD146" s="15"/>
      <c r="AE146" s="45" t="s">
        <v>195</v>
      </c>
      <c r="AF146" s="46" t="s">
        <v>194</v>
      </c>
      <c r="AG146" s="46" t="s">
        <v>193</v>
      </c>
      <c r="AH146" s="15"/>
      <c r="AI146" s="45" t="s">
        <v>195</v>
      </c>
      <c r="AJ146" s="46" t="s">
        <v>194</v>
      </c>
      <c r="AK146" s="46" t="s">
        <v>193</v>
      </c>
      <c r="AL146" s="15"/>
      <c r="AM146" s="45" t="s">
        <v>195</v>
      </c>
      <c r="AN146" s="46" t="s">
        <v>194</v>
      </c>
      <c r="AO146" s="46" t="s">
        <v>193</v>
      </c>
      <c r="AP146" s="15"/>
      <c r="AQ146" s="45" t="s">
        <v>195</v>
      </c>
      <c r="AR146" s="46" t="s">
        <v>194</v>
      </c>
      <c r="AS146" s="46" t="s">
        <v>193</v>
      </c>
      <c r="AT146" s="15"/>
      <c r="AU146" s="45" t="s">
        <v>195</v>
      </c>
      <c r="AV146" s="46" t="s">
        <v>194</v>
      </c>
      <c r="AW146" s="46" t="s">
        <v>193</v>
      </c>
      <c r="AX146" s="15"/>
      <c r="AY146" s="44"/>
    </row>
    <row r="147" spans="1:51" s="50" customFormat="1" ht="24.9" hidden="1" customHeight="1" x14ac:dyDescent="0.3">
      <c r="A147" s="10" t="s">
        <v>192</v>
      </c>
      <c r="B147" s="9" t="s">
        <v>191</v>
      </c>
      <c r="C147" s="92"/>
      <c r="D147" s="93"/>
      <c r="E147" s="93"/>
      <c r="F147" s="94">
        <f t="shared" ref="F147:F152" si="96">SUM(C147:E147)</f>
        <v>0</v>
      </c>
      <c r="G147" s="92"/>
      <c r="H147" s="93"/>
      <c r="I147" s="93"/>
      <c r="J147" s="94">
        <f t="shared" ref="J147:J152" si="97">SUM(F147:I147)</f>
        <v>0</v>
      </c>
      <c r="K147" s="92"/>
      <c r="L147" s="93"/>
      <c r="M147" s="93"/>
      <c r="N147" s="94">
        <f t="shared" ref="N147:N152" si="98">SUM(J147:M147)</f>
        <v>0</v>
      </c>
      <c r="O147" s="92"/>
      <c r="P147" s="93"/>
      <c r="Q147" s="93"/>
      <c r="R147" s="94">
        <f t="shared" ref="R147:R152" si="99">SUM(N147:Q147)</f>
        <v>0</v>
      </c>
      <c r="S147" s="92"/>
      <c r="T147" s="93"/>
      <c r="U147" s="93"/>
      <c r="V147" s="94">
        <f t="shared" ref="V147:V152" si="100">SUM(R147:U147)</f>
        <v>0</v>
      </c>
      <c r="W147" s="92"/>
      <c r="X147" s="93"/>
      <c r="Y147" s="93"/>
      <c r="Z147" s="94">
        <f t="shared" ref="Z147:Z152" si="101">SUM(V147:Y147)</f>
        <v>0</v>
      </c>
      <c r="AA147" s="92"/>
      <c r="AB147" s="93"/>
      <c r="AC147" s="93"/>
      <c r="AD147" s="94">
        <f t="shared" ref="AD147:AD152" si="102">SUM(Z147:AC147)</f>
        <v>0</v>
      </c>
      <c r="AE147" s="92"/>
      <c r="AF147" s="93"/>
      <c r="AG147" s="93"/>
      <c r="AH147" s="94">
        <f t="shared" ref="AH147:AH152" si="103">SUM(AD147:AG147)</f>
        <v>0</v>
      </c>
      <c r="AI147" s="92"/>
      <c r="AJ147" s="93"/>
      <c r="AK147" s="93"/>
      <c r="AL147" s="94">
        <f t="shared" ref="AL147:AL152" si="104">SUM(AH147:AK147)</f>
        <v>0</v>
      </c>
      <c r="AM147" s="92"/>
      <c r="AN147" s="93"/>
      <c r="AO147" s="93"/>
      <c r="AP147" s="94">
        <f t="shared" ref="AP147:AP152" si="105">SUM(AL147:AO147)</f>
        <v>0</v>
      </c>
      <c r="AQ147" s="92"/>
      <c r="AR147" s="93"/>
      <c r="AS147" s="93"/>
      <c r="AT147" s="94">
        <f t="shared" ref="AT147:AT152" si="106">SUM(AP147:AS147)</f>
        <v>0</v>
      </c>
      <c r="AU147" s="92"/>
      <c r="AV147" s="93"/>
      <c r="AW147" s="93"/>
      <c r="AX147" s="94">
        <f t="shared" ref="AX147:AX152" si="107">SUM(AT147:AW147)</f>
        <v>0</v>
      </c>
      <c r="AY147" s="51"/>
    </row>
    <row r="148" spans="1:51" s="50" customFormat="1" ht="24.9" hidden="1" customHeight="1" x14ac:dyDescent="0.3">
      <c r="A148" s="10" t="s">
        <v>190</v>
      </c>
      <c r="B148" s="9" t="s">
        <v>189</v>
      </c>
      <c r="C148" s="92"/>
      <c r="D148" s="93"/>
      <c r="E148" s="93"/>
      <c r="F148" s="94">
        <f t="shared" si="96"/>
        <v>0</v>
      </c>
      <c r="G148" s="92"/>
      <c r="H148" s="93"/>
      <c r="I148" s="93"/>
      <c r="J148" s="94">
        <f t="shared" si="97"/>
        <v>0</v>
      </c>
      <c r="K148" s="92"/>
      <c r="L148" s="93"/>
      <c r="M148" s="93"/>
      <c r="N148" s="94">
        <f t="shared" si="98"/>
        <v>0</v>
      </c>
      <c r="O148" s="92"/>
      <c r="P148" s="93"/>
      <c r="Q148" s="93"/>
      <c r="R148" s="94">
        <f t="shared" si="99"/>
        <v>0</v>
      </c>
      <c r="S148" s="92"/>
      <c r="T148" s="93"/>
      <c r="U148" s="93"/>
      <c r="V148" s="94">
        <f t="shared" si="100"/>
        <v>0</v>
      </c>
      <c r="W148" s="92"/>
      <c r="X148" s="93"/>
      <c r="Y148" s="93"/>
      <c r="Z148" s="94">
        <f t="shared" si="101"/>
        <v>0</v>
      </c>
      <c r="AA148" s="92"/>
      <c r="AB148" s="93"/>
      <c r="AC148" s="93"/>
      <c r="AD148" s="94">
        <f t="shared" si="102"/>
        <v>0</v>
      </c>
      <c r="AE148" s="92"/>
      <c r="AF148" s="93"/>
      <c r="AG148" s="93"/>
      <c r="AH148" s="94">
        <f t="shared" si="103"/>
        <v>0</v>
      </c>
      <c r="AI148" s="92"/>
      <c r="AJ148" s="93"/>
      <c r="AK148" s="93"/>
      <c r="AL148" s="94">
        <f t="shared" si="104"/>
        <v>0</v>
      </c>
      <c r="AM148" s="92"/>
      <c r="AN148" s="93"/>
      <c r="AO148" s="93"/>
      <c r="AP148" s="94">
        <f t="shared" si="105"/>
        <v>0</v>
      </c>
      <c r="AQ148" s="92"/>
      <c r="AR148" s="93"/>
      <c r="AS148" s="93"/>
      <c r="AT148" s="94">
        <f t="shared" si="106"/>
        <v>0</v>
      </c>
      <c r="AU148" s="92"/>
      <c r="AV148" s="93"/>
      <c r="AW148" s="93"/>
      <c r="AX148" s="94">
        <f t="shared" si="107"/>
        <v>0</v>
      </c>
      <c r="AY148" s="51"/>
    </row>
    <row r="149" spans="1:51" s="50" customFormat="1" ht="24.9" hidden="1" customHeight="1" x14ac:dyDescent="0.3">
      <c r="A149" s="10" t="s">
        <v>188</v>
      </c>
      <c r="B149" s="9" t="s">
        <v>187</v>
      </c>
      <c r="C149" s="92"/>
      <c r="D149" s="93"/>
      <c r="E149" s="93"/>
      <c r="F149" s="94">
        <f t="shared" si="96"/>
        <v>0</v>
      </c>
      <c r="G149" s="92"/>
      <c r="H149" s="93"/>
      <c r="I149" s="93"/>
      <c r="J149" s="94">
        <f t="shared" si="97"/>
        <v>0</v>
      </c>
      <c r="K149" s="92"/>
      <c r="L149" s="93"/>
      <c r="M149" s="93"/>
      <c r="N149" s="94">
        <f t="shared" si="98"/>
        <v>0</v>
      </c>
      <c r="O149" s="92"/>
      <c r="P149" s="93"/>
      <c r="Q149" s="93"/>
      <c r="R149" s="94">
        <f t="shared" si="99"/>
        <v>0</v>
      </c>
      <c r="S149" s="92"/>
      <c r="T149" s="93"/>
      <c r="U149" s="93"/>
      <c r="V149" s="94">
        <f t="shared" si="100"/>
        <v>0</v>
      </c>
      <c r="W149" s="92"/>
      <c r="X149" s="93"/>
      <c r="Y149" s="93"/>
      <c r="Z149" s="94">
        <f t="shared" si="101"/>
        <v>0</v>
      </c>
      <c r="AA149" s="92"/>
      <c r="AB149" s="93"/>
      <c r="AC149" s="93"/>
      <c r="AD149" s="94">
        <f t="shared" si="102"/>
        <v>0</v>
      </c>
      <c r="AE149" s="92"/>
      <c r="AF149" s="93"/>
      <c r="AG149" s="93"/>
      <c r="AH149" s="94">
        <f t="shared" si="103"/>
        <v>0</v>
      </c>
      <c r="AI149" s="92"/>
      <c r="AJ149" s="93"/>
      <c r="AK149" s="93"/>
      <c r="AL149" s="94">
        <f t="shared" si="104"/>
        <v>0</v>
      </c>
      <c r="AM149" s="92"/>
      <c r="AN149" s="93"/>
      <c r="AO149" s="93"/>
      <c r="AP149" s="94">
        <f t="shared" si="105"/>
        <v>0</v>
      </c>
      <c r="AQ149" s="92"/>
      <c r="AR149" s="93"/>
      <c r="AS149" s="93"/>
      <c r="AT149" s="94">
        <f t="shared" si="106"/>
        <v>0</v>
      </c>
      <c r="AU149" s="92"/>
      <c r="AV149" s="93"/>
      <c r="AW149" s="93"/>
      <c r="AX149" s="94">
        <f t="shared" si="107"/>
        <v>0</v>
      </c>
      <c r="AY149" s="51"/>
    </row>
    <row r="150" spans="1:51" s="50" customFormat="1" ht="24.9" hidden="1" customHeight="1" x14ac:dyDescent="0.3">
      <c r="A150" s="10" t="s">
        <v>186</v>
      </c>
      <c r="B150" s="9" t="s">
        <v>185</v>
      </c>
      <c r="C150" s="92"/>
      <c r="D150" s="93"/>
      <c r="E150" s="93"/>
      <c r="F150" s="94">
        <f t="shared" si="96"/>
        <v>0</v>
      </c>
      <c r="G150" s="92"/>
      <c r="H150" s="93"/>
      <c r="I150" s="93"/>
      <c r="J150" s="94">
        <f t="shared" si="97"/>
        <v>0</v>
      </c>
      <c r="K150" s="92"/>
      <c r="L150" s="93"/>
      <c r="M150" s="93"/>
      <c r="N150" s="94">
        <f t="shared" si="98"/>
        <v>0</v>
      </c>
      <c r="O150" s="92"/>
      <c r="P150" s="93"/>
      <c r="Q150" s="93"/>
      <c r="R150" s="94">
        <f t="shared" si="99"/>
        <v>0</v>
      </c>
      <c r="S150" s="92"/>
      <c r="T150" s="93"/>
      <c r="U150" s="93"/>
      <c r="V150" s="94">
        <f t="shared" si="100"/>
        <v>0</v>
      </c>
      <c r="W150" s="92"/>
      <c r="X150" s="93"/>
      <c r="Y150" s="93"/>
      <c r="Z150" s="94">
        <f t="shared" si="101"/>
        <v>0</v>
      </c>
      <c r="AA150" s="92"/>
      <c r="AB150" s="93"/>
      <c r="AC150" s="93"/>
      <c r="AD150" s="94">
        <f t="shared" si="102"/>
        <v>0</v>
      </c>
      <c r="AE150" s="92"/>
      <c r="AF150" s="93"/>
      <c r="AG150" s="93"/>
      <c r="AH150" s="94">
        <f t="shared" si="103"/>
        <v>0</v>
      </c>
      <c r="AI150" s="92"/>
      <c r="AJ150" s="93"/>
      <c r="AK150" s="93"/>
      <c r="AL150" s="94">
        <f t="shared" si="104"/>
        <v>0</v>
      </c>
      <c r="AM150" s="92"/>
      <c r="AN150" s="93"/>
      <c r="AO150" s="93"/>
      <c r="AP150" s="94">
        <f t="shared" si="105"/>
        <v>0</v>
      </c>
      <c r="AQ150" s="92"/>
      <c r="AR150" s="93"/>
      <c r="AS150" s="93"/>
      <c r="AT150" s="94">
        <f t="shared" si="106"/>
        <v>0</v>
      </c>
      <c r="AU150" s="92"/>
      <c r="AV150" s="93"/>
      <c r="AW150" s="93"/>
      <c r="AX150" s="94">
        <f t="shared" si="107"/>
        <v>0</v>
      </c>
      <c r="AY150" s="51"/>
    </row>
    <row r="151" spans="1:51" s="50" customFormat="1" ht="24.9" hidden="1" customHeight="1" x14ac:dyDescent="0.3">
      <c r="A151" s="10" t="s">
        <v>184</v>
      </c>
      <c r="B151" s="9" t="s">
        <v>183</v>
      </c>
      <c r="C151" s="92"/>
      <c r="D151" s="93"/>
      <c r="E151" s="93"/>
      <c r="F151" s="94">
        <f t="shared" si="96"/>
        <v>0</v>
      </c>
      <c r="G151" s="92"/>
      <c r="H151" s="93"/>
      <c r="I151" s="93"/>
      <c r="J151" s="94">
        <f t="shared" si="97"/>
        <v>0</v>
      </c>
      <c r="K151" s="92"/>
      <c r="L151" s="93"/>
      <c r="M151" s="93"/>
      <c r="N151" s="94">
        <f t="shared" si="98"/>
        <v>0</v>
      </c>
      <c r="O151" s="92"/>
      <c r="P151" s="93"/>
      <c r="Q151" s="93"/>
      <c r="R151" s="94">
        <f t="shared" si="99"/>
        <v>0</v>
      </c>
      <c r="S151" s="92"/>
      <c r="T151" s="93"/>
      <c r="U151" s="93"/>
      <c r="V151" s="94">
        <f t="shared" si="100"/>
        <v>0</v>
      </c>
      <c r="W151" s="92"/>
      <c r="X151" s="93"/>
      <c r="Y151" s="93"/>
      <c r="Z151" s="94">
        <f t="shared" si="101"/>
        <v>0</v>
      </c>
      <c r="AA151" s="92"/>
      <c r="AB151" s="93"/>
      <c r="AC151" s="93"/>
      <c r="AD151" s="94">
        <f t="shared" si="102"/>
        <v>0</v>
      </c>
      <c r="AE151" s="92"/>
      <c r="AF151" s="93"/>
      <c r="AG151" s="93"/>
      <c r="AH151" s="94">
        <f t="shared" si="103"/>
        <v>0</v>
      </c>
      <c r="AI151" s="92"/>
      <c r="AJ151" s="93"/>
      <c r="AK151" s="93"/>
      <c r="AL151" s="94">
        <f t="shared" si="104"/>
        <v>0</v>
      </c>
      <c r="AM151" s="92"/>
      <c r="AN151" s="93"/>
      <c r="AO151" s="93"/>
      <c r="AP151" s="94">
        <f t="shared" si="105"/>
        <v>0</v>
      </c>
      <c r="AQ151" s="92"/>
      <c r="AR151" s="93"/>
      <c r="AS151" s="93"/>
      <c r="AT151" s="94">
        <f t="shared" si="106"/>
        <v>0</v>
      </c>
      <c r="AU151" s="92"/>
      <c r="AV151" s="93"/>
      <c r="AW151" s="93"/>
      <c r="AX151" s="94">
        <f t="shared" si="107"/>
        <v>0</v>
      </c>
      <c r="AY151" s="51"/>
    </row>
    <row r="152" spans="1:51" s="50" customFormat="1" ht="24.9" hidden="1" customHeight="1" x14ac:dyDescent="0.3">
      <c r="A152" s="10" t="s">
        <v>182</v>
      </c>
      <c r="B152" s="9" t="s">
        <v>181</v>
      </c>
      <c r="C152" s="92"/>
      <c r="D152" s="93"/>
      <c r="E152" s="93"/>
      <c r="F152" s="94">
        <f t="shared" si="96"/>
        <v>0</v>
      </c>
      <c r="G152" s="92"/>
      <c r="H152" s="93"/>
      <c r="I152" s="93"/>
      <c r="J152" s="94">
        <f t="shared" si="97"/>
        <v>0</v>
      </c>
      <c r="K152" s="92"/>
      <c r="L152" s="93"/>
      <c r="M152" s="93"/>
      <c r="N152" s="94">
        <f t="shared" si="98"/>
        <v>0</v>
      </c>
      <c r="O152" s="92"/>
      <c r="P152" s="93"/>
      <c r="Q152" s="93"/>
      <c r="R152" s="94">
        <f t="shared" si="99"/>
        <v>0</v>
      </c>
      <c r="S152" s="92"/>
      <c r="T152" s="93"/>
      <c r="U152" s="93"/>
      <c r="V152" s="94">
        <f t="shared" si="100"/>
        <v>0</v>
      </c>
      <c r="W152" s="92"/>
      <c r="X152" s="93"/>
      <c r="Y152" s="93"/>
      <c r="Z152" s="94">
        <f t="shared" si="101"/>
        <v>0</v>
      </c>
      <c r="AA152" s="92"/>
      <c r="AB152" s="93"/>
      <c r="AC152" s="93"/>
      <c r="AD152" s="94">
        <f t="shared" si="102"/>
        <v>0</v>
      </c>
      <c r="AE152" s="92"/>
      <c r="AF152" s="93"/>
      <c r="AG152" s="93"/>
      <c r="AH152" s="94">
        <f t="shared" si="103"/>
        <v>0</v>
      </c>
      <c r="AI152" s="92"/>
      <c r="AJ152" s="93"/>
      <c r="AK152" s="93"/>
      <c r="AL152" s="94">
        <f t="shared" si="104"/>
        <v>0</v>
      </c>
      <c r="AM152" s="92"/>
      <c r="AN152" s="93"/>
      <c r="AO152" s="93"/>
      <c r="AP152" s="94">
        <f t="shared" si="105"/>
        <v>0</v>
      </c>
      <c r="AQ152" s="92"/>
      <c r="AR152" s="93"/>
      <c r="AS152" s="93"/>
      <c r="AT152" s="94">
        <f t="shared" si="106"/>
        <v>0</v>
      </c>
      <c r="AU152" s="92"/>
      <c r="AV152" s="93"/>
      <c r="AW152" s="93"/>
      <c r="AX152" s="94">
        <f t="shared" si="107"/>
        <v>0</v>
      </c>
      <c r="AY152" s="51"/>
    </row>
    <row r="153" spans="1:51" s="55" customFormat="1" ht="24.9" hidden="1" customHeight="1" x14ac:dyDescent="0.3">
      <c r="A153" s="8" t="s">
        <v>180</v>
      </c>
      <c r="B153" s="7" t="s">
        <v>179</v>
      </c>
      <c r="C153" s="95">
        <f>SUM(C147:C152)</f>
        <v>0</v>
      </c>
      <c r="D153" s="96">
        <f>SUM(D147:D152)</f>
        <v>0</v>
      </c>
      <c r="E153" s="96">
        <f>SUM(E147:E152)</f>
        <v>0</v>
      </c>
      <c r="F153" s="97">
        <f>IF((SUM(C153:E153))=SUM(F147:F152),SUM(F147:F152),"HIBA!")</f>
        <v>0</v>
      </c>
      <c r="G153" s="95">
        <f>SUM(G147:G152)</f>
        <v>0</v>
      </c>
      <c r="H153" s="96">
        <f>SUM(H147:H152)</f>
        <v>0</v>
      </c>
      <c r="I153" s="96">
        <f>SUM(I147:I152)</f>
        <v>0</v>
      </c>
      <c r="J153" s="97">
        <f>IF((SUM(F153:I153))=SUM(J147:J152),SUM(J147:J152),"HIBA!")</f>
        <v>0</v>
      </c>
      <c r="K153" s="95">
        <f>SUM(K147:K152)</f>
        <v>0</v>
      </c>
      <c r="L153" s="96">
        <f>SUM(L147:L152)</f>
        <v>0</v>
      </c>
      <c r="M153" s="96">
        <f>SUM(M147:M152)</f>
        <v>0</v>
      </c>
      <c r="N153" s="97">
        <f>IF((SUM(J153:M153))=SUM(N147:N152),SUM(N147:N152),"HIBA!")</f>
        <v>0</v>
      </c>
      <c r="O153" s="95">
        <f>SUM(O147:O152)</f>
        <v>0</v>
      </c>
      <c r="P153" s="96">
        <f>SUM(P147:P152)</f>
        <v>0</v>
      </c>
      <c r="Q153" s="96">
        <f>SUM(Q147:Q152)</f>
        <v>0</v>
      </c>
      <c r="R153" s="97">
        <f>IF((SUM(N153:Q153))=SUM(R147:R152),SUM(R147:R152),"HIBA!")</f>
        <v>0</v>
      </c>
      <c r="S153" s="95">
        <f>SUM(S147:S152)</f>
        <v>0</v>
      </c>
      <c r="T153" s="96">
        <f>SUM(T147:T152)</f>
        <v>0</v>
      </c>
      <c r="U153" s="96">
        <f>SUM(U147:U152)</f>
        <v>0</v>
      </c>
      <c r="V153" s="97">
        <f>IF((SUM(R153:U153))=SUM(V147:V152),SUM(V147:V152),"HIBA!")</f>
        <v>0</v>
      </c>
      <c r="W153" s="95">
        <f>SUM(W147:W152)</f>
        <v>0</v>
      </c>
      <c r="X153" s="96">
        <f>SUM(X147:X152)</f>
        <v>0</v>
      </c>
      <c r="Y153" s="96">
        <f>SUM(Y147:Y152)</f>
        <v>0</v>
      </c>
      <c r="Z153" s="97">
        <f>IF((SUM(V153:Y153))=SUM(Z147:Z152),SUM(Z147:Z152),"HIBA!")</f>
        <v>0</v>
      </c>
      <c r="AA153" s="95">
        <f>SUM(AA147:AA152)</f>
        <v>0</v>
      </c>
      <c r="AB153" s="96">
        <f>SUM(AB147:AB152)</f>
        <v>0</v>
      </c>
      <c r="AC153" s="96">
        <f>SUM(AC147:AC152)</f>
        <v>0</v>
      </c>
      <c r="AD153" s="97">
        <f>IF((SUM(Z153:AC153))=SUM(AD147:AD152),SUM(AD147:AD152),"HIBA!")</f>
        <v>0</v>
      </c>
      <c r="AE153" s="95">
        <f>SUM(AE147:AE152)</f>
        <v>0</v>
      </c>
      <c r="AF153" s="96">
        <f>SUM(AF147:AF152)</f>
        <v>0</v>
      </c>
      <c r="AG153" s="96">
        <f>SUM(AG147:AG152)</f>
        <v>0</v>
      </c>
      <c r="AH153" s="97">
        <f>IF((SUM(AD153:AG153))=SUM(AH147:AH152),SUM(AH147:AH152),"HIBA!")</f>
        <v>0</v>
      </c>
      <c r="AI153" s="95">
        <f>SUM(AI147:AI152)</f>
        <v>0</v>
      </c>
      <c r="AJ153" s="96">
        <f>SUM(AJ147:AJ152)</f>
        <v>0</v>
      </c>
      <c r="AK153" s="96">
        <f>SUM(AK147:AK152)</f>
        <v>0</v>
      </c>
      <c r="AL153" s="97">
        <f>IF((SUM(AH153:AK153))=SUM(AL147:AL152),SUM(AL147:AL152),"HIBA!")</f>
        <v>0</v>
      </c>
      <c r="AM153" s="95">
        <f>SUM(AM147:AM152)</f>
        <v>0</v>
      </c>
      <c r="AN153" s="96">
        <f>SUM(AN147:AN152)</f>
        <v>0</v>
      </c>
      <c r="AO153" s="96">
        <f>SUM(AO147:AO152)</f>
        <v>0</v>
      </c>
      <c r="AP153" s="97">
        <f>IF((SUM(AL153:AO153))=SUM(AP147:AP152),SUM(AP147:AP152),"HIBA!")</f>
        <v>0</v>
      </c>
      <c r="AQ153" s="95">
        <f>SUM(AQ147:AQ152)</f>
        <v>0</v>
      </c>
      <c r="AR153" s="96">
        <f>SUM(AR147:AR152)</f>
        <v>0</v>
      </c>
      <c r="AS153" s="96">
        <f>SUM(AS147:AS152)</f>
        <v>0</v>
      </c>
      <c r="AT153" s="97">
        <f>IF((SUM(AP153:AS153))=SUM(AT147:AT152),SUM(AT147:AT152),"HIBA!")</f>
        <v>0</v>
      </c>
      <c r="AU153" s="95">
        <f>SUM(AU147:AU152)</f>
        <v>0</v>
      </c>
      <c r="AV153" s="96">
        <f>SUM(AV147:AV152)</f>
        <v>0</v>
      </c>
      <c r="AW153" s="96">
        <f>SUM(AW147:AW152)</f>
        <v>0</v>
      </c>
      <c r="AX153" s="97">
        <f>IF((SUM(AT153:AW153))=SUM(AX147:AX152),SUM(AX147:AX152),"HIBA!")</f>
        <v>0</v>
      </c>
      <c r="AY153" s="56"/>
    </row>
    <row r="154" spans="1:51" s="69" customFormat="1" ht="24.9" hidden="1" customHeight="1" x14ac:dyDescent="0.3">
      <c r="A154" s="14" t="s">
        <v>178</v>
      </c>
      <c r="B154" s="5" t="s">
        <v>177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  <c r="AY154" s="70"/>
    </row>
    <row r="155" spans="1:51" s="69" customFormat="1" ht="24.9" hidden="1" customHeight="1" x14ac:dyDescent="0.3">
      <c r="A155" s="14" t="s">
        <v>176</v>
      </c>
      <c r="B155" s="5" t="s">
        <v>175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  <c r="AY155" s="70"/>
    </row>
    <row r="156" spans="1:51" s="69" customFormat="1" ht="24.9" hidden="1" customHeight="1" x14ac:dyDescent="0.3">
      <c r="A156" s="14" t="s">
        <v>174</v>
      </c>
      <c r="B156" s="5" t="s">
        <v>173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  <c r="AY156" s="70"/>
    </row>
    <row r="157" spans="1:51" s="69" customFormat="1" ht="24.9" hidden="1" customHeight="1" x14ac:dyDescent="0.3">
      <c r="A157" s="14" t="s">
        <v>172</v>
      </c>
      <c r="B157" s="5" t="s">
        <v>171</v>
      </c>
      <c r="C157" s="92"/>
      <c r="D157" s="93"/>
      <c r="E157" s="93"/>
      <c r="F157" s="98">
        <f>SUM(C157:E157)</f>
        <v>0</v>
      </c>
      <c r="G157" s="92"/>
      <c r="H157" s="93"/>
      <c r="I157" s="93"/>
      <c r="J157" s="98">
        <f>SUM(F157:I157)</f>
        <v>0</v>
      </c>
      <c r="K157" s="92"/>
      <c r="L157" s="93"/>
      <c r="M157" s="93"/>
      <c r="N157" s="98">
        <f>SUM(J157:M157)</f>
        <v>0</v>
      </c>
      <c r="O157" s="92"/>
      <c r="P157" s="93"/>
      <c r="Q157" s="93"/>
      <c r="R157" s="98">
        <f>SUM(N157:Q157)</f>
        <v>0</v>
      </c>
      <c r="S157" s="92"/>
      <c r="T157" s="93"/>
      <c r="U157" s="93"/>
      <c r="V157" s="98">
        <f>SUM(R157:U157)</f>
        <v>0</v>
      </c>
      <c r="W157" s="92"/>
      <c r="X157" s="93"/>
      <c r="Y157" s="93"/>
      <c r="Z157" s="98">
        <f>SUM(V157:Y157)</f>
        <v>0</v>
      </c>
      <c r="AA157" s="92"/>
      <c r="AB157" s="93"/>
      <c r="AC157" s="93"/>
      <c r="AD157" s="98">
        <f>SUM(Z157:AC157)</f>
        <v>0</v>
      </c>
      <c r="AE157" s="92"/>
      <c r="AF157" s="93"/>
      <c r="AG157" s="93"/>
      <c r="AH157" s="98">
        <f>SUM(AD157:AG157)</f>
        <v>0</v>
      </c>
      <c r="AI157" s="92"/>
      <c r="AJ157" s="93"/>
      <c r="AK157" s="93"/>
      <c r="AL157" s="98">
        <f>SUM(AH157:AK157)</f>
        <v>0</v>
      </c>
      <c r="AM157" s="92"/>
      <c r="AN157" s="93"/>
      <c r="AO157" s="93"/>
      <c r="AP157" s="98">
        <f>SUM(AL157:AO157)</f>
        <v>0</v>
      </c>
      <c r="AQ157" s="92"/>
      <c r="AR157" s="93"/>
      <c r="AS157" s="93"/>
      <c r="AT157" s="98">
        <f>SUM(AP157:AS157)</f>
        <v>0</v>
      </c>
      <c r="AU157" s="92"/>
      <c r="AV157" s="93"/>
      <c r="AW157" s="93"/>
      <c r="AX157" s="98">
        <f>SUM(AT157:AW157)</f>
        <v>0</v>
      </c>
      <c r="AY157" s="70"/>
    </row>
    <row r="158" spans="1:51" s="69" customFormat="1" ht="24.9" customHeight="1" x14ac:dyDescent="0.3">
      <c r="A158" s="14" t="s">
        <v>170</v>
      </c>
      <c r="B158" s="5" t="s">
        <v>169</v>
      </c>
      <c r="C158" s="99"/>
      <c r="D158" s="100"/>
      <c r="E158" s="100"/>
      <c r="F158" s="98">
        <f>SUM(C158:E158)</f>
        <v>0</v>
      </c>
      <c r="G158" s="99"/>
      <c r="H158" s="100"/>
      <c r="I158" s="100"/>
      <c r="J158" s="98">
        <f>SUM(F158:I158)</f>
        <v>0</v>
      </c>
      <c r="K158" s="99"/>
      <c r="L158" s="100"/>
      <c r="M158" s="100"/>
      <c r="N158" s="98">
        <f>SUM(J158:M158)</f>
        <v>0</v>
      </c>
      <c r="O158" s="99"/>
      <c r="P158" s="100"/>
      <c r="Q158" s="100"/>
      <c r="R158" s="98">
        <f>SUM(N158:Q158)</f>
        <v>0</v>
      </c>
      <c r="S158" s="99"/>
      <c r="T158" s="100"/>
      <c r="U158" s="100"/>
      <c r="V158" s="98">
        <f>SUM(R158:U158)</f>
        <v>0</v>
      </c>
      <c r="W158" s="99"/>
      <c r="X158" s="100"/>
      <c r="Y158" s="100"/>
      <c r="Z158" s="98">
        <f>SUM(V158:Y158)</f>
        <v>0</v>
      </c>
      <c r="AA158" s="99"/>
      <c r="AB158" s="100"/>
      <c r="AC158" s="100"/>
      <c r="AD158" s="98">
        <f>SUM(Z158:AC158)</f>
        <v>0</v>
      </c>
      <c r="AE158" s="99"/>
      <c r="AF158" s="100"/>
      <c r="AG158" s="100"/>
      <c r="AH158" s="98">
        <f>SUM(AD158:AG158)</f>
        <v>0</v>
      </c>
      <c r="AI158" s="99"/>
      <c r="AJ158" s="100"/>
      <c r="AK158" s="100"/>
      <c r="AL158" s="98">
        <f>SUM(AH158:AK158)</f>
        <v>0</v>
      </c>
      <c r="AM158" s="99"/>
      <c r="AN158" s="100"/>
      <c r="AO158" s="100"/>
      <c r="AP158" s="98">
        <f>SUM(AL158:AO158)</f>
        <v>0</v>
      </c>
      <c r="AQ158" s="99"/>
      <c r="AR158" s="100"/>
      <c r="AS158" s="100"/>
      <c r="AT158" s="98">
        <f>SUM(AP158:AS158)</f>
        <v>0</v>
      </c>
      <c r="AU158" s="99"/>
      <c r="AV158" s="100"/>
      <c r="AW158" s="100"/>
      <c r="AX158" s="98">
        <f>SUM(AT158:AW158)</f>
        <v>0</v>
      </c>
      <c r="AY158" s="70"/>
    </row>
    <row r="159" spans="1:51" s="60" customFormat="1" ht="30" customHeight="1" x14ac:dyDescent="0.3">
      <c r="A159" s="4" t="s">
        <v>168</v>
      </c>
      <c r="B159" s="3" t="s">
        <v>167</v>
      </c>
      <c r="C159" s="101">
        <f>SUM(C153:C158)</f>
        <v>0</v>
      </c>
      <c r="D159" s="102">
        <f>SUM(D153:D158)</f>
        <v>0</v>
      </c>
      <c r="E159" s="102">
        <f>SUM(E153:E158)</f>
        <v>0</v>
      </c>
      <c r="F159" s="103">
        <f>IF((SUM(C159:E159))=SUM(F153:F158),SUM(F153:F158),"HIBA!")</f>
        <v>0</v>
      </c>
      <c r="G159" s="101">
        <f>SUM(G153:G158)</f>
        <v>0</v>
      </c>
      <c r="H159" s="102">
        <f>SUM(H153:H158)</f>
        <v>0</v>
      </c>
      <c r="I159" s="102">
        <f>SUM(I153:I158)</f>
        <v>0</v>
      </c>
      <c r="J159" s="103">
        <f>IF((SUM(F159:I159))=SUM(J153:J158),SUM(J153:J158),"HIBA!")</f>
        <v>0</v>
      </c>
      <c r="K159" s="101">
        <f>SUM(K153:K158)</f>
        <v>0</v>
      </c>
      <c r="L159" s="102">
        <f>SUM(L153:L158)</f>
        <v>0</v>
      </c>
      <c r="M159" s="102">
        <f>SUM(M153:M158)</f>
        <v>0</v>
      </c>
      <c r="N159" s="103">
        <f>IF((SUM(J159:M159))=SUM(N153:N158),SUM(N153:N158),"HIBA!")</f>
        <v>0</v>
      </c>
      <c r="O159" s="101">
        <f>SUM(O153:O158)</f>
        <v>0</v>
      </c>
      <c r="P159" s="102">
        <f>SUM(P153:P158)</f>
        <v>0</v>
      </c>
      <c r="Q159" s="102">
        <f>SUM(Q153:Q158)</f>
        <v>0</v>
      </c>
      <c r="R159" s="103">
        <f>IF((SUM(N159:Q159))=SUM(R153:R158),SUM(R153:R158),"HIBA!")</f>
        <v>0</v>
      </c>
      <c r="S159" s="101">
        <f>SUM(S153:S158)</f>
        <v>0</v>
      </c>
      <c r="T159" s="102">
        <f>SUM(T153:T158)</f>
        <v>0</v>
      </c>
      <c r="U159" s="102">
        <f>SUM(U153:U158)</f>
        <v>0</v>
      </c>
      <c r="V159" s="103">
        <f>IF((SUM(R159:U159))=SUM(V153:V158),SUM(V153:V158),"HIBA!")</f>
        <v>0</v>
      </c>
      <c r="W159" s="101">
        <f>SUM(W153:W158)</f>
        <v>0</v>
      </c>
      <c r="X159" s="102">
        <f>SUM(X153:X158)</f>
        <v>0</v>
      </c>
      <c r="Y159" s="102">
        <f>SUM(Y153:Y158)</f>
        <v>0</v>
      </c>
      <c r="Z159" s="103">
        <f>IF((SUM(V159:Y159))=SUM(Z153:Z158),SUM(Z153:Z158),"HIBA!")</f>
        <v>0</v>
      </c>
      <c r="AA159" s="101">
        <f>SUM(AA153:AA158)</f>
        <v>0</v>
      </c>
      <c r="AB159" s="102">
        <f>SUM(AB153:AB158)</f>
        <v>0</v>
      </c>
      <c r="AC159" s="102">
        <f>SUM(AC153:AC158)</f>
        <v>0</v>
      </c>
      <c r="AD159" s="103">
        <f>IF((SUM(Z159:AC159))=SUM(AD153:AD158),SUM(AD153:AD158),"HIBA!")</f>
        <v>0</v>
      </c>
      <c r="AE159" s="101">
        <f>SUM(AE153:AE158)</f>
        <v>0</v>
      </c>
      <c r="AF159" s="102">
        <f>SUM(AF153:AF158)</f>
        <v>0</v>
      </c>
      <c r="AG159" s="102">
        <f>SUM(AG153:AG158)</f>
        <v>0</v>
      </c>
      <c r="AH159" s="103">
        <f>IF((SUM(AD159:AG159))=SUM(AH153:AH158),SUM(AH153:AH158),"HIBA!")</f>
        <v>0</v>
      </c>
      <c r="AI159" s="101">
        <f>SUM(AI153:AI158)</f>
        <v>0</v>
      </c>
      <c r="AJ159" s="102">
        <f>SUM(AJ153:AJ158)</f>
        <v>0</v>
      </c>
      <c r="AK159" s="102">
        <f>SUM(AK153:AK158)</f>
        <v>0</v>
      </c>
      <c r="AL159" s="103">
        <f>IF((SUM(AH159:AK159))=SUM(AL153:AL158),SUM(AL153:AL158),"HIBA!")</f>
        <v>0</v>
      </c>
      <c r="AM159" s="101">
        <f>SUM(AM153:AM158)</f>
        <v>0</v>
      </c>
      <c r="AN159" s="102">
        <f>SUM(AN153:AN158)</f>
        <v>0</v>
      </c>
      <c r="AO159" s="102">
        <f>SUM(AO153:AO158)</f>
        <v>0</v>
      </c>
      <c r="AP159" s="103">
        <f>IF((SUM(AL159:AO159))=SUM(AP153:AP158),SUM(AP153:AP158),"HIBA!")</f>
        <v>0</v>
      </c>
      <c r="AQ159" s="101">
        <f>SUM(AQ153:AQ158)</f>
        <v>0</v>
      </c>
      <c r="AR159" s="102">
        <f>SUM(AR153:AR158)</f>
        <v>0</v>
      </c>
      <c r="AS159" s="102">
        <f>SUM(AS153:AS158)</f>
        <v>0</v>
      </c>
      <c r="AT159" s="103">
        <f>IF((SUM(AP159:AS159))=SUM(AT153:AT158),SUM(AT153:AT158),"HIBA!")</f>
        <v>0</v>
      </c>
      <c r="AU159" s="101">
        <f>SUM(AU153:AU158)</f>
        <v>0</v>
      </c>
      <c r="AV159" s="102">
        <f>SUM(AV153:AV158)</f>
        <v>0</v>
      </c>
      <c r="AW159" s="102">
        <f>SUM(AW153:AW158)</f>
        <v>0</v>
      </c>
      <c r="AX159" s="103">
        <f>IF((SUM(AT159:AW159))=SUM(AX153:AX158),SUM(AX153:AX158),"HIBA!")</f>
        <v>0</v>
      </c>
      <c r="AY159" s="61"/>
    </row>
    <row r="160" spans="1:51" s="50" customFormat="1" ht="24.9" hidden="1" customHeight="1" x14ac:dyDescent="0.3">
      <c r="A160" s="10" t="s">
        <v>166</v>
      </c>
      <c r="B160" s="9" t="s">
        <v>165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  <c r="AY160" s="51"/>
    </row>
    <row r="161" spans="1:51" s="50" customFormat="1" ht="24.9" hidden="1" customHeight="1" x14ac:dyDescent="0.3">
      <c r="A161" s="10" t="s">
        <v>164</v>
      </c>
      <c r="B161" s="9" t="s">
        <v>163</v>
      </c>
      <c r="C161" s="92"/>
      <c r="D161" s="93"/>
      <c r="E161" s="93"/>
      <c r="F161" s="94">
        <f>SUM(C161:E161)</f>
        <v>0</v>
      </c>
      <c r="G161" s="92"/>
      <c r="H161" s="93"/>
      <c r="I161" s="93"/>
      <c r="J161" s="94">
        <f>SUM(F161:I161)</f>
        <v>0</v>
      </c>
      <c r="K161" s="92"/>
      <c r="L161" s="93"/>
      <c r="M161" s="93"/>
      <c r="N161" s="94">
        <f>SUM(J161:M161)</f>
        <v>0</v>
      </c>
      <c r="O161" s="92"/>
      <c r="P161" s="93"/>
      <c r="Q161" s="93"/>
      <c r="R161" s="94">
        <f>SUM(N161:Q161)</f>
        <v>0</v>
      </c>
      <c r="S161" s="92"/>
      <c r="T161" s="93"/>
      <c r="U161" s="93"/>
      <c r="V161" s="94">
        <f>SUM(R161:U161)</f>
        <v>0</v>
      </c>
      <c r="W161" s="92"/>
      <c r="X161" s="93"/>
      <c r="Y161" s="93"/>
      <c r="Z161" s="94">
        <f>SUM(V161:Y161)</f>
        <v>0</v>
      </c>
      <c r="AA161" s="92"/>
      <c r="AB161" s="93"/>
      <c r="AC161" s="93"/>
      <c r="AD161" s="94">
        <f>SUM(Z161:AC161)</f>
        <v>0</v>
      </c>
      <c r="AE161" s="92"/>
      <c r="AF161" s="93"/>
      <c r="AG161" s="93"/>
      <c r="AH161" s="94">
        <f>SUM(AD161:AG161)</f>
        <v>0</v>
      </c>
      <c r="AI161" s="92"/>
      <c r="AJ161" s="93"/>
      <c r="AK161" s="93"/>
      <c r="AL161" s="94">
        <f>SUM(AH161:AK161)</f>
        <v>0</v>
      </c>
      <c r="AM161" s="92"/>
      <c r="AN161" s="93"/>
      <c r="AO161" s="93"/>
      <c r="AP161" s="94">
        <f>SUM(AL161:AO161)</f>
        <v>0</v>
      </c>
      <c r="AQ161" s="92"/>
      <c r="AR161" s="93"/>
      <c r="AS161" s="93"/>
      <c r="AT161" s="94">
        <f>SUM(AP161:AS161)</f>
        <v>0</v>
      </c>
      <c r="AU161" s="92"/>
      <c r="AV161" s="93"/>
      <c r="AW161" s="93"/>
      <c r="AX161" s="94">
        <f>SUM(AT161:AW161)</f>
        <v>0</v>
      </c>
      <c r="AY161" s="51"/>
    </row>
    <row r="162" spans="1:51" s="55" customFormat="1" ht="24.9" hidden="1" customHeight="1" x14ac:dyDescent="0.3">
      <c r="A162" s="8" t="s">
        <v>162</v>
      </c>
      <c r="B162" s="7" t="s">
        <v>161</v>
      </c>
      <c r="C162" s="95">
        <f>SUM(C160:C161)</f>
        <v>0</v>
      </c>
      <c r="D162" s="96">
        <f>SUM(D160:D161)</f>
        <v>0</v>
      </c>
      <c r="E162" s="96">
        <f>SUM(E160:E161)</f>
        <v>0</v>
      </c>
      <c r="F162" s="97">
        <f>IF((SUM(C162:E162))=SUM(F160:F161),SUM(F160:F161),"HIBA!")</f>
        <v>0</v>
      </c>
      <c r="G162" s="95">
        <f>SUM(G160:G161)</f>
        <v>0</v>
      </c>
      <c r="H162" s="96">
        <f>SUM(H160:H161)</f>
        <v>0</v>
      </c>
      <c r="I162" s="96">
        <f>SUM(I160:I161)</f>
        <v>0</v>
      </c>
      <c r="J162" s="97">
        <f>IF((SUM(F162:I162))=SUM(J160:J161),SUM(J160:J161),"HIBA!")</f>
        <v>0</v>
      </c>
      <c r="K162" s="95">
        <f>SUM(K160:K161)</f>
        <v>0</v>
      </c>
      <c r="L162" s="96">
        <f>SUM(L160:L161)</f>
        <v>0</v>
      </c>
      <c r="M162" s="96">
        <f>SUM(M160:M161)</f>
        <v>0</v>
      </c>
      <c r="N162" s="97">
        <f>IF((SUM(J162:M162))=SUM(N160:N161),SUM(N160:N161),"HIBA!")</f>
        <v>0</v>
      </c>
      <c r="O162" s="95">
        <f>SUM(O160:O161)</f>
        <v>0</v>
      </c>
      <c r="P162" s="96">
        <f>SUM(P160:P161)</f>
        <v>0</v>
      </c>
      <c r="Q162" s="96">
        <f>SUM(Q160:Q161)</f>
        <v>0</v>
      </c>
      <c r="R162" s="97">
        <f>IF((SUM(N162:Q162))=SUM(R160:R161),SUM(R160:R161),"HIBA!")</f>
        <v>0</v>
      </c>
      <c r="S162" s="95">
        <f>SUM(S160:S161)</f>
        <v>0</v>
      </c>
      <c r="T162" s="96">
        <f>SUM(T160:T161)</f>
        <v>0</v>
      </c>
      <c r="U162" s="96">
        <f>SUM(U160:U161)</f>
        <v>0</v>
      </c>
      <c r="V162" s="97">
        <f>IF((SUM(R162:U162))=SUM(V160:V161),SUM(V160:V161),"HIBA!")</f>
        <v>0</v>
      </c>
      <c r="W162" s="95">
        <f>SUM(W160:W161)</f>
        <v>0</v>
      </c>
      <c r="X162" s="96">
        <f>SUM(X160:X161)</f>
        <v>0</v>
      </c>
      <c r="Y162" s="96">
        <f>SUM(Y160:Y161)</f>
        <v>0</v>
      </c>
      <c r="Z162" s="97">
        <f>IF((SUM(V162:Y162))=SUM(Z160:Z161),SUM(Z160:Z161),"HIBA!")</f>
        <v>0</v>
      </c>
      <c r="AA162" s="95">
        <f>SUM(AA160:AA161)</f>
        <v>0</v>
      </c>
      <c r="AB162" s="96">
        <f>SUM(AB160:AB161)</f>
        <v>0</v>
      </c>
      <c r="AC162" s="96">
        <f>SUM(AC160:AC161)</f>
        <v>0</v>
      </c>
      <c r="AD162" s="97">
        <f>IF((SUM(Z162:AC162))=SUM(AD160:AD161),SUM(AD160:AD161),"HIBA!")</f>
        <v>0</v>
      </c>
      <c r="AE162" s="95">
        <f>SUM(AE160:AE161)</f>
        <v>0</v>
      </c>
      <c r="AF162" s="96">
        <f>SUM(AF160:AF161)</f>
        <v>0</v>
      </c>
      <c r="AG162" s="96">
        <f>SUM(AG160:AG161)</f>
        <v>0</v>
      </c>
      <c r="AH162" s="97">
        <f>IF((SUM(AD162:AG162))=SUM(AH160:AH161),SUM(AH160:AH161),"HIBA!")</f>
        <v>0</v>
      </c>
      <c r="AI162" s="95">
        <f>SUM(AI160:AI161)</f>
        <v>0</v>
      </c>
      <c r="AJ162" s="96">
        <f>SUM(AJ160:AJ161)</f>
        <v>0</v>
      </c>
      <c r="AK162" s="96">
        <f>SUM(AK160:AK161)</f>
        <v>0</v>
      </c>
      <c r="AL162" s="97">
        <f>IF((SUM(AH162:AK162))=SUM(AL160:AL161),SUM(AL160:AL161),"HIBA!")</f>
        <v>0</v>
      </c>
      <c r="AM162" s="95">
        <f>SUM(AM160:AM161)</f>
        <v>0</v>
      </c>
      <c r="AN162" s="96">
        <f>SUM(AN160:AN161)</f>
        <v>0</v>
      </c>
      <c r="AO162" s="96">
        <f>SUM(AO160:AO161)</f>
        <v>0</v>
      </c>
      <c r="AP162" s="97">
        <f>IF((SUM(AL162:AO162))=SUM(AP160:AP161),SUM(AP160:AP161),"HIBA!")</f>
        <v>0</v>
      </c>
      <c r="AQ162" s="95">
        <f>SUM(AQ160:AQ161)</f>
        <v>0</v>
      </c>
      <c r="AR162" s="96">
        <f>SUM(AR160:AR161)</f>
        <v>0</v>
      </c>
      <c r="AS162" s="96">
        <f>SUM(AS160:AS161)</f>
        <v>0</v>
      </c>
      <c r="AT162" s="97">
        <f>IF((SUM(AP162:AS162))=SUM(AT160:AT161),SUM(AT160:AT161),"HIBA!")</f>
        <v>0</v>
      </c>
      <c r="AU162" s="95">
        <f>SUM(AU160:AU161)</f>
        <v>0</v>
      </c>
      <c r="AV162" s="96">
        <f>SUM(AV160:AV161)</f>
        <v>0</v>
      </c>
      <c r="AW162" s="96">
        <f>SUM(AW160:AW161)</f>
        <v>0</v>
      </c>
      <c r="AX162" s="97">
        <f>IF((SUM(AT162:AW162))=SUM(AX160:AX161),SUM(AX160:AX161),"HIBA!")</f>
        <v>0</v>
      </c>
      <c r="AY162" s="56"/>
    </row>
    <row r="163" spans="1:51" s="69" customFormat="1" ht="24.9" hidden="1" customHeight="1" x14ac:dyDescent="0.3">
      <c r="A163" s="14" t="s">
        <v>160</v>
      </c>
      <c r="B163" s="5" t="s">
        <v>159</v>
      </c>
      <c r="C163" s="92"/>
      <c r="D163" s="93"/>
      <c r="E163" s="93"/>
      <c r="F163" s="98">
        <f t="shared" ref="F163:F170" si="108">SUM(C163:E163)</f>
        <v>0</v>
      </c>
      <c r="G163" s="92"/>
      <c r="H163" s="93"/>
      <c r="I163" s="93"/>
      <c r="J163" s="98">
        <f t="shared" ref="J163:J170" si="109">SUM(F163:I163)</f>
        <v>0</v>
      </c>
      <c r="K163" s="92"/>
      <c r="L163" s="93"/>
      <c r="M163" s="93"/>
      <c r="N163" s="98">
        <f t="shared" ref="N163:N170" si="110">SUM(J163:M163)</f>
        <v>0</v>
      </c>
      <c r="O163" s="92"/>
      <c r="P163" s="93"/>
      <c r="Q163" s="93"/>
      <c r="R163" s="98">
        <f t="shared" ref="R163:R170" si="111">SUM(N163:Q163)</f>
        <v>0</v>
      </c>
      <c r="S163" s="92"/>
      <c r="T163" s="93"/>
      <c r="U163" s="93"/>
      <c r="V163" s="98">
        <f t="shared" ref="V163:V170" si="112">SUM(R163:U163)</f>
        <v>0</v>
      </c>
      <c r="W163" s="92"/>
      <c r="X163" s="93"/>
      <c r="Y163" s="93"/>
      <c r="Z163" s="98">
        <f t="shared" ref="Z163:Z170" si="113">SUM(V163:Y163)</f>
        <v>0</v>
      </c>
      <c r="AA163" s="92"/>
      <c r="AB163" s="93"/>
      <c r="AC163" s="93"/>
      <c r="AD163" s="98">
        <f t="shared" ref="AD163:AD170" si="114">SUM(Z163:AC163)</f>
        <v>0</v>
      </c>
      <c r="AE163" s="92"/>
      <c r="AF163" s="93"/>
      <c r="AG163" s="93"/>
      <c r="AH163" s="98">
        <f t="shared" ref="AH163:AH170" si="115">SUM(AD163:AG163)</f>
        <v>0</v>
      </c>
      <c r="AI163" s="92"/>
      <c r="AJ163" s="93"/>
      <c r="AK163" s="93"/>
      <c r="AL163" s="98">
        <f t="shared" ref="AL163:AL170" si="116">SUM(AH163:AK163)</f>
        <v>0</v>
      </c>
      <c r="AM163" s="92"/>
      <c r="AN163" s="93"/>
      <c r="AO163" s="93"/>
      <c r="AP163" s="98">
        <f t="shared" ref="AP163:AP170" si="117">SUM(AL163:AO163)</f>
        <v>0</v>
      </c>
      <c r="AQ163" s="92"/>
      <c r="AR163" s="93"/>
      <c r="AS163" s="93"/>
      <c r="AT163" s="98">
        <f t="shared" ref="AT163:AT170" si="118">SUM(AP163:AS163)</f>
        <v>0</v>
      </c>
      <c r="AU163" s="92"/>
      <c r="AV163" s="93"/>
      <c r="AW163" s="93"/>
      <c r="AX163" s="98">
        <f t="shared" ref="AX163:AX170" si="119">SUM(AT163:AW163)</f>
        <v>0</v>
      </c>
      <c r="AY163" s="70"/>
    </row>
    <row r="164" spans="1:51" s="69" customFormat="1" ht="24.9" hidden="1" customHeight="1" x14ac:dyDescent="0.3">
      <c r="A164" s="14" t="s">
        <v>158</v>
      </c>
      <c r="B164" s="5" t="s">
        <v>157</v>
      </c>
      <c r="C164" s="92"/>
      <c r="D164" s="93"/>
      <c r="E164" s="93"/>
      <c r="F164" s="98">
        <f t="shared" si="108"/>
        <v>0</v>
      </c>
      <c r="G164" s="92"/>
      <c r="H164" s="93"/>
      <c r="I164" s="93"/>
      <c r="J164" s="98">
        <f t="shared" si="109"/>
        <v>0</v>
      </c>
      <c r="K164" s="92"/>
      <c r="L164" s="93"/>
      <c r="M164" s="93"/>
      <c r="N164" s="98">
        <f t="shared" si="110"/>
        <v>0</v>
      </c>
      <c r="O164" s="92"/>
      <c r="P164" s="93"/>
      <c r="Q164" s="93"/>
      <c r="R164" s="98">
        <f t="shared" si="111"/>
        <v>0</v>
      </c>
      <c r="S164" s="92"/>
      <c r="T164" s="93"/>
      <c r="U164" s="93"/>
      <c r="V164" s="98">
        <f t="shared" si="112"/>
        <v>0</v>
      </c>
      <c r="W164" s="92"/>
      <c r="X164" s="93"/>
      <c r="Y164" s="93"/>
      <c r="Z164" s="98">
        <f t="shared" si="113"/>
        <v>0</v>
      </c>
      <c r="AA164" s="92"/>
      <c r="AB164" s="93"/>
      <c r="AC164" s="93"/>
      <c r="AD164" s="98">
        <f t="shared" si="114"/>
        <v>0</v>
      </c>
      <c r="AE164" s="92"/>
      <c r="AF164" s="93"/>
      <c r="AG164" s="93"/>
      <c r="AH164" s="98">
        <f t="shared" si="115"/>
        <v>0</v>
      </c>
      <c r="AI164" s="92"/>
      <c r="AJ164" s="93"/>
      <c r="AK164" s="93"/>
      <c r="AL164" s="98">
        <f t="shared" si="116"/>
        <v>0</v>
      </c>
      <c r="AM164" s="92"/>
      <c r="AN164" s="93"/>
      <c r="AO164" s="93"/>
      <c r="AP164" s="98">
        <f t="shared" si="117"/>
        <v>0</v>
      </c>
      <c r="AQ164" s="92"/>
      <c r="AR164" s="93"/>
      <c r="AS164" s="93"/>
      <c r="AT164" s="98">
        <f t="shared" si="118"/>
        <v>0</v>
      </c>
      <c r="AU164" s="92"/>
      <c r="AV164" s="93"/>
      <c r="AW164" s="93"/>
      <c r="AX164" s="98">
        <f t="shared" si="119"/>
        <v>0</v>
      </c>
      <c r="AY164" s="70"/>
    </row>
    <row r="165" spans="1:51" s="69" customFormat="1" ht="24.9" hidden="1" customHeight="1" x14ac:dyDescent="0.3">
      <c r="A165" s="14" t="s">
        <v>156</v>
      </c>
      <c r="B165" s="5" t="s">
        <v>155</v>
      </c>
      <c r="C165" s="92"/>
      <c r="D165" s="93"/>
      <c r="E165" s="93"/>
      <c r="F165" s="98">
        <f t="shared" si="108"/>
        <v>0</v>
      </c>
      <c r="G165" s="92"/>
      <c r="H165" s="93"/>
      <c r="I165" s="93"/>
      <c r="J165" s="98">
        <f t="shared" si="109"/>
        <v>0</v>
      </c>
      <c r="K165" s="92"/>
      <c r="L165" s="93"/>
      <c r="M165" s="93"/>
      <c r="N165" s="98">
        <f t="shared" si="110"/>
        <v>0</v>
      </c>
      <c r="O165" s="92"/>
      <c r="P165" s="93"/>
      <c r="Q165" s="93"/>
      <c r="R165" s="98">
        <f t="shared" si="111"/>
        <v>0</v>
      </c>
      <c r="S165" s="92"/>
      <c r="T165" s="93"/>
      <c r="U165" s="93"/>
      <c r="V165" s="98">
        <f t="shared" si="112"/>
        <v>0</v>
      </c>
      <c r="W165" s="92"/>
      <c r="X165" s="93"/>
      <c r="Y165" s="93"/>
      <c r="Z165" s="98">
        <f t="shared" si="113"/>
        <v>0</v>
      </c>
      <c r="AA165" s="92"/>
      <c r="AB165" s="93"/>
      <c r="AC165" s="93"/>
      <c r="AD165" s="98">
        <f t="shared" si="114"/>
        <v>0</v>
      </c>
      <c r="AE165" s="92"/>
      <c r="AF165" s="93"/>
      <c r="AG165" s="93"/>
      <c r="AH165" s="98">
        <f t="shared" si="115"/>
        <v>0</v>
      </c>
      <c r="AI165" s="92"/>
      <c r="AJ165" s="93"/>
      <c r="AK165" s="93"/>
      <c r="AL165" s="98">
        <f t="shared" si="116"/>
        <v>0</v>
      </c>
      <c r="AM165" s="92"/>
      <c r="AN165" s="93"/>
      <c r="AO165" s="93"/>
      <c r="AP165" s="98">
        <f t="shared" si="117"/>
        <v>0</v>
      </c>
      <c r="AQ165" s="92"/>
      <c r="AR165" s="93"/>
      <c r="AS165" s="93"/>
      <c r="AT165" s="98">
        <f t="shared" si="118"/>
        <v>0</v>
      </c>
      <c r="AU165" s="92"/>
      <c r="AV165" s="93"/>
      <c r="AW165" s="93"/>
      <c r="AX165" s="98">
        <f t="shared" si="119"/>
        <v>0</v>
      </c>
      <c r="AY165" s="70"/>
    </row>
    <row r="166" spans="1:51" s="50" customFormat="1" ht="24.9" hidden="1" customHeight="1" x14ac:dyDescent="0.3">
      <c r="A166" s="10" t="s">
        <v>154</v>
      </c>
      <c r="B166" s="9" t="s">
        <v>153</v>
      </c>
      <c r="C166" s="92"/>
      <c r="D166" s="93"/>
      <c r="E166" s="93"/>
      <c r="F166" s="94">
        <f t="shared" si="108"/>
        <v>0</v>
      </c>
      <c r="G166" s="92"/>
      <c r="H166" s="93"/>
      <c r="I166" s="93"/>
      <c r="J166" s="94">
        <f t="shared" si="109"/>
        <v>0</v>
      </c>
      <c r="K166" s="92"/>
      <c r="L166" s="93"/>
      <c r="M166" s="93"/>
      <c r="N166" s="94">
        <f t="shared" si="110"/>
        <v>0</v>
      </c>
      <c r="O166" s="92"/>
      <c r="P166" s="93"/>
      <c r="Q166" s="93"/>
      <c r="R166" s="94">
        <f t="shared" si="111"/>
        <v>0</v>
      </c>
      <c r="S166" s="92"/>
      <c r="T166" s="93"/>
      <c r="U166" s="93"/>
      <c r="V166" s="94">
        <f t="shared" si="112"/>
        <v>0</v>
      </c>
      <c r="W166" s="92"/>
      <c r="X166" s="93"/>
      <c r="Y166" s="93"/>
      <c r="Z166" s="94">
        <f t="shared" si="113"/>
        <v>0</v>
      </c>
      <c r="AA166" s="92"/>
      <c r="AB166" s="93"/>
      <c r="AC166" s="93"/>
      <c r="AD166" s="94">
        <f t="shared" si="114"/>
        <v>0</v>
      </c>
      <c r="AE166" s="92"/>
      <c r="AF166" s="93"/>
      <c r="AG166" s="93"/>
      <c r="AH166" s="94">
        <f t="shared" si="115"/>
        <v>0</v>
      </c>
      <c r="AI166" s="92"/>
      <c r="AJ166" s="93"/>
      <c r="AK166" s="93"/>
      <c r="AL166" s="94">
        <f t="shared" si="116"/>
        <v>0</v>
      </c>
      <c r="AM166" s="92"/>
      <c r="AN166" s="93"/>
      <c r="AO166" s="93"/>
      <c r="AP166" s="94">
        <f t="shared" si="117"/>
        <v>0</v>
      </c>
      <c r="AQ166" s="92"/>
      <c r="AR166" s="93"/>
      <c r="AS166" s="93"/>
      <c r="AT166" s="94">
        <f t="shared" si="118"/>
        <v>0</v>
      </c>
      <c r="AU166" s="92"/>
      <c r="AV166" s="93"/>
      <c r="AW166" s="93"/>
      <c r="AX166" s="94">
        <f t="shared" si="119"/>
        <v>0</v>
      </c>
      <c r="AY166" s="51"/>
    </row>
    <row r="167" spans="1:51" s="50" customFormat="1" ht="24.9" hidden="1" customHeight="1" x14ac:dyDescent="0.3">
      <c r="A167" s="10" t="s">
        <v>152</v>
      </c>
      <c r="B167" s="9" t="s">
        <v>151</v>
      </c>
      <c r="C167" s="92"/>
      <c r="D167" s="93"/>
      <c r="E167" s="93"/>
      <c r="F167" s="94">
        <f t="shared" si="108"/>
        <v>0</v>
      </c>
      <c r="G167" s="92"/>
      <c r="H167" s="93"/>
      <c r="I167" s="93"/>
      <c r="J167" s="94">
        <f t="shared" si="109"/>
        <v>0</v>
      </c>
      <c r="K167" s="92"/>
      <c r="L167" s="93"/>
      <c r="M167" s="93"/>
      <c r="N167" s="94">
        <f t="shared" si="110"/>
        <v>0</v>
      </c>
      <c r="O167" s="92"/>
      <c r="P167" s="93"/>
      <c r="Q167" s="93"/>
      <c r="R167" s="94">
        <f t="shared" si="111"/>
        <v>0</v>
      </c>
      <c r="S167" s="92"/>
      <c r="T167" s="93"/>
      <c r="U167" s="93"/>
      <c r="V167" s="94">
        <f t="shared" si="112"/>
        <v>0</v>
      </c>
      <c r="W167" s="92"/>
      <c r="X167" s="93"/>
      <c r="Y167" s="93"/>
      <c r="Z167" s="94">
        <f t="shared" si="113"/>
        <v>0</v>
      </c>
      <c r="AA167" s="92"/>
      <c r="AB167" s="93"/>
      <c r="AC167" s="93"/>
      <c r="AD167" s="94">
        <f t="shared" si="114"/>
        <v>0</v>
      </c>
      <c r="AE167" s="92"/>
      <c r="AF167" s="93"/>
      <c r="AG167" s="93"/>
      <c r="AH167" s="94">
        <f t="shared" si="115"/>
        <v>0</v>
      </c>
      <c r="AI167" s="92"/>
      <c r="AJ167" s="93"/>
      <c r="AK167" s="93"/>
      <c r="AL167" s="94">
        <f t="shared" si="116"/>
        <v>0</v>
      </c>
      <c r="AM167" s="92"/>
      <c r="AN167" s="93"/>
      <c r="AO167" s="93"/>
      <c r="AP167" s="94">
        <f t="shared" si="117"/>
        <v>0</v>
      </c>
      <c r="AQ167" s="92"/>
      <c r="AR167" s="93"/>
      <c r="AS167" s="93"/>
      <c r="AT167" s="94">
        <f t="shared" si="118"/>
        <v>0</v>
      </c>
      <c r="AU167" s="92"/>
      <c r="AV167" s="93"/>
      <c r="AW167" s="93"/>
      <c r="AX167" s="94">
        <f t="shared" si="119"/>
        <v>0</v>
      </c>
      <c r="AY167" s="51"/>
    </row>
    <row r="168" spans="1:51" s="50" customFormat="1" ht="24.9" hidden="1" customHeight="1" x14ac:dyDescent="0.3">
      <c r="A168" s="10" t="s">
        <v>150</v>
      </c>
      <c r="B168" s="9" t="s">
        <v>149</v>
      </c>
      <c r="C168" s="92"/>
      <c r="D168" s="93"/>
      <c r="E168" s="93"/>
      <c r="F168" s="94">
        <f t="shared" si="108"/>
        <v>0</v>
      </c>
      <c r="G168" s="92"/>
      <c r="H168" s="93"/>
      <c r="I168" s="93"/>
      <c r="J168" s="94">
        <f t="shared" si="109"/>
        <v>0</v>
      </c>
      <c r="K168" s="92"/>
      <c r="L168" s="93"/>
      <c r="M168" s="93"/>
      <c r="N168" s="94">
        <f t="shared" si="110"/>
        <v>0</v>
      </c>
      <c r="O168" s="92"/>
      <c r="P168" s="93"/>
      <c r="Q168" s="93"/>
      <c r="R168" s="94">
        <f t="shared" si="111"/>
        <v>0</v>
      </c>
      <c r="S168" s="92"/>
      <c r="T168" s="93"/>
      <c r="U168" s="93"/>
      <c r="V168" s="94">
        <f t="shared" si="112"/>
        <v>0</v>
      </c>
      <c r="W168" s="92"/>
      <c r="X168" s="93"/>
      <c r="Y168" s="93"/>
      <c r="Z168" s="94">
        <f t="shared" si="113"/>
        <v>0</v>
      </c>
      <c r="AA168" s="92"/>
      <c r="AB168" s="93"/>
      <c r="AC168" s="93"/>
      <c r="AD168" s="94">
        <f t="shared" si="114"/>
        <v>0</v>
      </c>
      <c r="AE168" s="92"/>
      <c r="AF168" s="93"/>
      <c r="AG168" s="93"/>
      <c r="AH168" s="94">
        <f t="shared" si="115"/>
        <v>0</v>
      </c>
      <c r="AI168" s="92"/>
      <c r="AJ168" s="93"/>
      <c r="AK168" s="93"/>
      <c r="AL168" s="94">
        <f t="shared" si="116"/>
        <v>0</v>
      </c>
      <c r="AM168" s="92"/>
      <c r="AN168" s="93"/>
      <c r="AO168" s="93"/>
      <c r="AP168" s="94">
        <f t="shared" si="117"/>
        <v>0</v>
      </c>
      <c r="AQ168" s="92"/>
      <c r="AR168" s="93"/>
      <c r="AS168" s="93"/>
      <c r="AT168" s="94">
        <f t="shared" si="118"/>
        <v>0</v>
      </c>
      <c r="AU168" s="92"/>
      <c r="AV168" s="93"/>
      <c r="AW168" s="93"/>
      <c r="AX168" s="94">
        <f t="shared" si="119"/>
        <v>0</v>
      </c>
      <c r="AY168" s="51"/>
    </row>
    <row r="169" spans="1:51" s="50" customFormat="1" ht="24.9" hidden="1" customHeight="1" x14ac:dyDescent="0.3">
      <c r="A169" s="10" t="s">
        <v>148</v>
      </c>
      <c r="B169" s="9" t="s">
        <v>147</v>
      </c>
      <c r="C169" s="92"/>
      <c r="D169" s="93"/>
      <c r="E169" s="93"/>
      <c r="F169" s="94">
        <f t="shared" si="108"/>
        <v>0</v>
      </c>
      <c r="G169" s="92"/>
      <c r="H169" s="93"/>
      <c r="I169" s="93"/>
      <c r="J169" s="94">
        <f t="shared" si="109"/>
        <v>0</v>
      </c>
      <c r="K169" s="92"/>
      <c r="L169" s="93"/>
      <c r="M169" s="93"/>
      <c r="N169" s="94">
        <f t="shared" si="110"/>
        <v>0</v>
      </c>
      <c r="O169" s="92"/>
      <c r="P169" s="93"/>
      <c r="Q169" s="93"/>
      <c r="R169" s="94">
        <f t="shared" si="111"/>
        <v>0</v>
      </c>
      <c r="S169" s="92"/>
      <c r="T169" s="93"/>
      <c r="U169" s="93"/>
      <c r="V169" s="94">
        <f t="shared" si="112"/>
        <v>0</v>
      </c>
      <c r="W169" s="92"/>
      <c r="X169" s="93"/>
      <c r="Y169" s="93"/>
      <c r="Z169" s="94">
        <f t="shared" si="113"/>
        <v>0</v>
      </c>
      <c r="AA169" s="92"/>
      <c r="AB169" s="93"/>
      <c r="AC169" s="93"/>
      <c r="AD169" s="94">
        <f t="shared" si="114"/>
        <v>0</v>
      </c>
      <c r="AE169" s="92"/>
      <c r="AF169" s="93"/>
      <c r="AG169" s="93"/>
      <c r="AH169" s="94">
        <f t="shared" si="115"/>
        <v>0</v>
      </c>
      <c r="AI169" s="92"/>
      <c r="AJ169" s="93"/>
      <c r="AK169" s="93"/>
      <c r="AL169" s="94">
        <f t="shared" si="116"/>
        <v>0</v>
      </c>
      <c r="AM169" s="92"/>
      <c r="AN169" s="93"/>
      <c r="AO169" s="93"/>
      <c r="AP169" s="94">
        <f t="shared" si="117"/>
        <v>0</v>
      </c>
      <c r="AQ169" s="92"/>
      <c r="AR169" s="93"/>
      <c r="AS169" s="93"/>
      <c r="AT169" s="94">
        <f t="shared" si="118"/>
        <v>0</v>
      </c>
      <c r="AU169" s="92"/>
      <c r="AV169" s="93"/>
      <c r="AW169" s="93"/>
      <c r="AX169" s="94">
        <f t="shared" si="119"/>
        <v>0</v>
      </c>
      <c r="AY169" s="51"/>
    </row>
    <row r="170" spans="1:51" s="50" customFormat="1" ht="24.9" hidden="1" customHeight="1" x14ac:dyDescent="0.3">
      <c r="A170" s="10" t="s">
        <v>146</v>
      </c>
      <c r="B170" s="9" t="s">
        <v>145</v>
      </c>
      <c r="C170" s="92"/>
      <c r="D170" s="93"/>
      <c r="E170" s="93"/>
      <c r="F170" s="94">
        <f t="shared" si="108"/>
        <v>0</v>
      </c>
      <c r="G170" s="92"/>
      <c r="H170" s="93"/>
      <c r="I170" s="93"/>
      <c r="J170" s="94">
        <f t="shared" si="109"/>
        <v>0</v>
      </c>
      <c r="K170" s="92"/>
      <c r="L170" s="93"/>
      <c r="M170" s="93"/>
      <c r="N170" s="94">
        <f t="shared" si="110"/>
        <v>0</v>
      </c>
      <c r="O170" s="92"/>
      <c r="P170" s="93"/>
      <c r="Q170" s="93"/>
      <c r="R170" s="94">
        <f t="shared" si="111"/>
        <v>0</v>
      </c>
      <c r="S170" s="92"/>
      <c r="T170" s="93"/>
      <c r="U170" s="93"/>
      <c r="V170" s="94">
        <f t="shared" si="112"/>
        <v>0</v>
      </c>
      <c r="W170" s="92"/>
      <c r="X170" s="93"/>
      <c r="Y170" s="93"/>
      <c r="Z170" s="94">
        <f t="shared" si="113"/>
        <v>0</v>
      </c>
      <c r="AA170" s="92"/>
      <c r="AB170" s="93"/>
      <c r="AC170" s="93"/>
      <c r="AD170" s="94">
        <f t="shared" si="114"/>
        <v>0</v>
      </c>
      <c r="AE170" s="92"/>
      <c r="AF170" s="93"/>
      <c r="AG170" s="93"/>
      <c r="AH170" s="94">
        <f t="shared" si="115"/>
        <v>0</v>
      </c>
      <c r="AI170" s="92"/>
      <c r="AJ170" s="93"/>
      <c r="AK170" s="93"/>
      <c r="AL170" s="94">
        <f t="shared" si="116"/>
        <v>0</v>
      </c>
      <c r="AM170" s="92"/>
      <c r="AN170" s="93"/>
      <c r="AO170" s="93"/>
      <c r="AP170" s="94">
        <f t="shared" si="117"/>
        <v>0</v>
      </c>
      <c r="AQ170" s="92"/>
      <c r="AR170" s="93"/>
      <c r="AS170" s="93"/>
      <c r="AT170" s="94">
        <f t="shared" si="118"/>
        <v>0</v>
      </c>
      <c r="AU170" s="92"/>
      <c r="AV170" s="93"/>
      <c r="AW170" s="93"/>
      <c r="AX170" s="94">
        <f t="shared" si="119"/>
        <v>0</v>
      </c>
      <c r="AY170" s="51"/>
    </row>
    <row r="171" spans="1:51" s="55" customFormat="1" ht="24.9" hidden="1" customHeight="1" x14ac:dyDescent="0.3">
      <c r="A171" s="8" t="s">
        <v>144</v>
      </c>
      <c r="B171" s="7" t="s">
        <v>143</v>
      </c>
      <c r="C171" s="95">
        <f>SUM(C166:C170)</f>
        <v>0</v>
      </c>
      <c r="D171" s="96">
        <f>SUM(D166:D170)</f>
        <v>0</v>
      </c>
      <c r="E171" s="96">
        <f>SUM(E166:E170)</f>
        <v>0</v>
      </c>
      <c r="F171" s="97">
        <f>IF((SUM(C171:E171))=SUM(F166:F170),SUM(F166:F170),"HIBA!")</f>
        <v>0</v>
      </c>
      <c r="G171" s="95">
        <f>SUM(G166:G170)</f>
        <v>0</v>
      </c>
      <c r="H171" s="96">
        <f>SUM(H166:H170)</f>
        <v>0</v>
      </c>
      <c r="I171" s="96">
        <f>SUM(I166:I170)</f>
        <v>0</v>
      </c>
      <c r="J171" s="97">
        <f>IF((SUM(F171:I171))=SUM(J166:J170),SUM(J166:J170),"HIBA!")</f>
        <v>0</v>
      </c>
      <c r="K171" s="95">
        <f>SUM(K166:K170)</f>
        <v>0</v>
      </c>
      <c r="L171" s="96">
        <f>SUM(L166:L170)</f>
        <v>0</v>
      </c>
      <c r="M171" s="96">
        <f>SUM(M166:M170)</f>
        <v>0</v>
      </c>
      <c r="N171" s="97">
        <f>IF((SUM(J171:M171))=SUM(N166:N170),SUM(N166:N170),"HIBA!")</f>
        <v>0</v>
      </c>
      <c r="O171" s="95">
        <f>SUM(O166:O170)</f>
        <v>0</v>
      </c>
      <c r="P171" s="96">
        <f>SUM(P166:P170)</f>
        <v>0</v>
      </c>
      <c r="Q171" s="96">
        <f>SUM(Q166:Q170)</f>
        <v>0</v>
      </c>
      <c r="R171" s="97">
        <f>IF((SUM(N171:Q171))=SUM(R166:R170),SUM(R166:R170),"HIBA!")</f>
        <v>0</v>
      </c>
      <c r="S171" s="95">
        <f>SUM(S166:S170)</f>
        <v>0</v>
      </c>
      <c r="T171" s="96">
        <f>SUM(T166:T170)</f>
        <v>0</v>
      </c>
      <c r="U171" s="96">
        <f>SUM(U166:U170)</f>
        <v>0</v>
      </c>
      <c r="V171" s="97">
        <f>IF((SUM(R171:U171))=SUM(V166:V170),SUM(V166:V170),"HIBA!")</f>
        <v>0</v>
      </c>
      <c r="W171" s="95">
        <f>SUM(W166:W170)</f>
        <v>0</v>
      </c>
      <c r="X171" s="96">
        <f>SUM(X166:X170)</f>
        <v>0</v>
      </c>
      <c r="Y171" s="96">
        <f>SUM(Y166:Y170)</f>
        <v>0</v>
      </c>
      <c r="Z171" s="97">
        <f>IF((SUM(V171:Y171))=SUM(Z166:Z170),SUM(Z166:Z170),"HIBA!")</f>
        <v>0</v>
      </c>
      <c r="AA171" s="95">
        <f>SUM(AA166:AA170)</f>
        <v>0</v>
      </c>
      <c r="AB171" s="96">
        <f>SUM(AB166:AB170)</f>
        <v>0</v>
      </c>
      <c r="AC171" s="96">
        <f>SUM(AC166:AC170)</f>
        <v>0</v>
      </c>
      <c r="AD171" s="97">
        <f>IF((SUM(Z171:AC171))=SUM(AD166:AD170),SUM(AD166:AD170),"HIBA!")</f>
        <v>0</v>
      </c>
      <c r="AE171" s="95">
        <f>SUM(AE166:AE170)</f>
        <v>0</v>
      </c>
      <c r="AF171" s="96">
        <f>SUM(AF166:AF170)</f>
        <v>0</v>
      </c>
      <c r="AG171" s="96">
        <f>SUM(AG166:AG170)</f>
        <v>0</v>
      </c>
      <c r="AH171" s="97">
        <f>IF((SUM(AD171:AG171))=SUM(AH166:AH170),SUM(AH166:AH170),"HIBA!")</f>
        <v>0</v>
      </c>
      <c r="AI171" s="95">
        <f>SUM(AI166:AI170)</f>
        <v>0</v>
      </c>
      <c r="AJ171" s="96">
        <f>SUM(AJ166:AJ170)</f>
        <v>0</v>
      </c>
      <c r="AK171" s="96">
        <f>SUM(AK166:AK170)</f>
        <v>0</v>
      </c>
      <c r="AL171" s="97">
        <f>IF((SUM(AH171:AK171))=SUM(AL166:AL170),SUM(AL166:AL170),"HIBA!")</f>
        <v>0</v>
      </c>
      <c r="AM171" s="95">
        <f>SUM(AM166:AM170)</f>
        <v>0</v>
      </c>
      <c r="AN171" s="96">
        <f>SUM(AN166:AN170)</f>
        <v>0</v>
      </c>
      <c r="AO171" s="96">
        <f>SUM(AO166:AO170)</f>
        <v>0</v>
      </c>
      <c r="AP171" s="97">
        <f>IF((SUM(AL171:AO171))=SUM(AP166:AP170),SUM(AP166:AP170),"HIBA!")</f>
        <v>0</v>
      </c>
      <c r="AQ171" s="95">
        <f>SUM(AQ166:AQ170)</f>
        <v>0</v>
      </c>
      <c r="AR171" s="96">
        <f>SUM(AR166:AR170)</f>
        <v>0</v>
      </c>
      <c r="AS171" s="96">
        <f>SUM(AS166:AS170)</f>
        <v>0</v>
      </c>
      <c r="AT171" s="97">
        <f>IF((SUM(AP171:AS171))=SUM(AT166:AT170),SUM(AT166:AT170),"HIBA!")</f>
        <v>0</v>
      </c>
      <c r="AU171" s="95">
        <f>SUM(AU166:AU170)</f>
        <v>0</v>
      </c>
      <c r="AV171" s="96">
        <f>SUM(AV166:AV170)</f>
        <v>0</v>
      </c>
      <c r="AW171" s="96">
        <f>SUM(AW166:AW170)</f>
        <v>0</v>
      </c>
      <c r="AX171" s="97">
        <f>IF((SUM(AT171:AW171))=SUM(AX166:AX170),SUM(AX166:AX170),"HIBA!")</f>
        <v>0</v>
      </c>
      <c r="AY171" s="56"/>
    </row>
    <row r="172" spans="1:51" s="69" customFormat="1" ht="24.9" hidden="1" customHeight="1" x14ac:dyDescent="0.3">
      <c r="A172" s="14" t="s">
        <v>142</v>
      </c>
      <c r="B172" s="5" t="s">
        <v>141</v>
      </c>
      <c r="C172" s="92"/>
      <c r="D172" s="93"/>
      <c r="E172" s="93"/>
      <c r="F172" s="98">
        <f>SUM(C172:E172)</f>
        <v>0</v>
      </c>
      <c r="G172" s="92"/>
      <c r="H172" s="93"/>
      <c r="I172" s="93"/>
      <c r="J172" s="98">
        <f>SUM(F172:I172)</f>
        <v>0</v>
      </c>
      <c r="K172" s="92"/>
      <c r="L172" s="93"/>
      <c r="M172" s="93"/>
      <c r="N172" s="98">
        <f>SUM(J172:M172)</f>
        <v>0</v>
      </c>
      <c r="O172" s="92"/>
      <c r="P172" s="93"/>
      <c r="Q172" s="93"/>
      <c r="R172" s="98">
        <f>SUM(N172:Q172)</f>
        <v>0</v>
      </c>
      <c r="S172" s="92"/>
      <c r="T172" s="93"/>
      <c r="U172" s="93"/>
      <c r="V172" s="98">
        <f>SUM(R172:U172)</f>
        <v>0</v>
      </c>
      <c r="W172" s="92"/>
      <c r="X172" s="93"/>
      <c r="Y172" s="93"/>
      <c r="Z172" s="98">
        <f>SUM(V172:Y172)</f>
        <v>0</v>
      </c>
      <c r="AA172" s="92"/>
      <c r="AB172" s="93"/>
      <c r="AC172" s="93"/>
      <c r="AD172" s="98">
        <f>SUM(Z172:AC172)</f>
        <v>0</v>
      </c>
      <c r="AE172" s="92"/>
      <c r="AF172" s="93"/>
      <c r="AG172" s="93"/>
      <c r="AH172" s="98">
        <f>SUM(AD172:AG172)</f>
        <v>0</v>
      </c>
      <c r="AI172" s="92"/>
      <c r="AJ172" s="93"/>
      <c r="AK172" s="93"/>
      <c r="AL172" s="98">
        <f>SUM(AH172:AK172)</f>
        <v>0</v>
      </c>
      <c r="AM172" s="92"/>
      <c r="AN172" s="93"/>
      <c r="AO172" s="93"/>
      <c r="AP172" s="98">
        <f>SUM(AL172:AO172)</f>
        <v>0</v>
      </c>
      <c r="AQ172" s="92"/>
      <c r="AR172" s="93"/>
      <c r="AS172" s="93"/>
      <c r="AT172" s="98">
        <f>SUM(AP172:AS172)</f>
        <v>0</v>
      </c>
      <c r="AU172" s="92"/>
      <c r="AV172" s="93"/>
      <c r="AW172" s="93"/>
      <c r="AX172" s="98">
        <f>SUM(AT172:AW172)</f>
        <v>0</v>
      </c>
      <c r="AY172" s="70"/>
    </row>
    <row r="173" spans="1:51" s="60" customFormat="1" ht="30" hidden="1" customHeight="1" x14ac:dyDescent="0.3">
      <c r="A173" s="4" t="s">
        <v>140</v>
      </c>
      <c r="B173" s="3" t="s">
        <v>139</v>
      </c>
      <c r="C173" s="101">
        <f>SUM(C162:C165,C171:C172)</f>
        <v>0</v>
      </c>
      <c r="D173" s="102">
        <f>SUM(D162:D165,D171:D172)</f>
        <v>0</v>
      </c>
      <c r="E173" s="102">
        <f>SUM(E162:E165,E171:E172)</f>
        <v>0</v>
      </c>
      <c r="F173" s="103">
        <f>IF((SUM(C173:E173))=SUM(F162:F165,F171:F172),SUM(F162:F165,F171:F172),"HIBA!")</f>
        <v>0</v>
      </c>
      <c r="G173" s="101">
        <f>SUM(G162:G165,G171:G172)</f>
        <v>0</v>
      </c>
      <c r="H173" s="102">
        <f>SUM(H162:H165,H171:H172)</f>
        <v>0</v>
      </c>
      <c r="I173" s="102">
        <f>SUM(I162:I165,I171:I172)</f>
        <v>0</v>
      </c>
      <c r="J173" s="103">
        <f>IF((SUM(F173:I173))=SUM(J162:J165,J171:J172),SUM(J162:J165,J171:J172),"HIBA!")</f>
        <v>0</v>
      </c>
      <c r="K173" s="101">
        <f>SUM(K162:K165,K171:K172)</f>
        <v>0</v>
      </c>
      <c r="L173" s="102">
        <f>SUM(L162:L165,L171:L172)</f>
        <v>0</v>
      </c>
      <c r="M173" s="102">
        <f>SUM(M162:M165,M171:M172)</f>
        <v>0</v>
      </c>
      <c r="N173" s="103">
        <f>IF((SUM(J173:M173))=SUM(N162:N165,N171:N172),SUM(N162:N165,N171:N172),"HIBA!")</f>
        <v>0</v>
      </c>
      <c r="O173" s="101">
        <f>SUM(O162:O165,O171:O172)</f>
        <v>0</v>
      </c>
      <c r="P173" s="102">
        <f>SUM(P162:P165,P171:P172)</f>
        <v>0</v>
      </c>
      <c r="Q173" s="102">
        <f>SUM(Q162:Q165,Q171:Q172)</f>
        <v>0</v>
      </c>
      <c r="R173" s="103">
        <f>IF((SUM(N173:Q173))=SUM(R162:R165,R171:R172),SUM(R162:R165,R171:R172),"HIBA!")</f>
        <v>0</v>
      </c>
      <c r="S173" s="101">
        <f>SUM(S162:S165,S171:S172)</f>
        <v>0</v>
      </c>
      <c r="T173" s="102">
        <f>SUM(T162:T165,T171:T172)</f>
        <v>0</v>
      </c>
      <c r="U173" s="102">
        <f>SUM(U162:U165,U171:U172)</f>
        <v>0</v>
      </c>
      <c r="V173" s="103">
        <f>IF((SUM(R173:U173))=SUM(V162:V165,V171:V172),SUM(V162:V165,V171:V172),"HIBA!")</f>
        <v>0</v>
      </c>
      <c r="W173" s="101">
        <f>SUM(W162:W165,W171:W172)</f>
        <v>0</v>
      </c>
      <c r="X173" s="102">
        <f>SUM(X162:X165,X171:X172)</f>
        <v>0</v>
      </c>
      <c r="Y173" s="102">
        <f>SUM(Y162:Y165,Y171:Y172)</f>
        <v>0</v>
      </c>
      <c r="Z173" s="103">
        <f>IF((SUM(V173:Y173))=SUM(Z162:Z165,Z171:Z172),SUM(Z162:Z165,Z171:Z172),"HIBA!")</f>
        <v>0</v>
      </c>
      <c r="AA173" s="101">
        <f>SUM(AA162:AA165,AA171:AA172)</f>
        <v>0</v>
      </c>
      <c r="AB173" s="102">
        <f>SUM(AB162:AB165,AB171:AB172)</f>
        <v>0</v>
      </c>
      <c r="AC173" s="102">
        <f>SUM(AC162:AC165,AC171:AC172)</f>
        <v>0</v>
      </c>
      <c r="AD173" s="103">
        <f>IF((SUM(Z173:AC173))=SUM(AD162:AD165,AD171:AD172),SUM(AD162:AD165,AD171:AD172),"HIBA!")</f>
        <v>0</v>
      </c>
      <c r="AE173" s="101">
        <f>SUM(AE162:AE165,AE171:AE172)</f>
        <v>0</v>
      </c>
      <c r="AF173" s="102">
        <f>SUM(AF162:AF165,AF171:AF172)</f>
        <v>0</v>
      </c>
      <c r="AG173" s="102">
        <f>SUM(AG162:AG165,AG171:AG172)</f>
        <v>0</v>
      </c>
      <c r="AH173" s="103">
        <f>IF((SUM(AD173:AG173))=SUM(AH162:AH165,AH171:AH172),SUM(AH162:AH165,AH171:AH172),"HIBA!")</f>
        <v>0</v>
      </c>
      <c r="AI173" s="101">
        <f>SUM(AI162:AI165,AI171:AI172)</f>
        <v>0</v>
      </c>
      <c r="AJ173" s="102">
        <f>SUM(AJ162:AJ165,AJ171:AJ172)</f>
        <v>0</v>
      </c>
      <c r="AK173" s="102">
        <f>SUM(AK162:AK165,AK171:AK172)</f>
        <v>0</v>
      </c>
      <c r="AL173" s="103">
        <f>IF((SUM(AH173:AK173))=SUM(AL162:AL165,AL171:AL172),SUM(AL162:AL165,AL171:AL172),"HIBA!")</f>
        <v>0</v>
      </c>
      <c r="AM173" s="101">
        <f>SUM(AM162:AM165,AM171:AM172)</f>
        <v>0</v>
      </c>
      <c r="AN173" s="102">
        <f>SUM(AN162:AN165,AN171:AN172)</f>
        <v>0</v>
      </c>
      <c r="AO173" s="102">
        <f>SUM(AO162:AO165,AO171:AO172)</f>
        <v>0</v>
      </c>
      <c r="AP173" s="103">
        <f>IF((SUM(AL173:AO173))=SUM(AP162:AP165,AP171:AP172),SUM(AP162:AP165,AP171:AP172),"HIBA!")</f>
        <v>0</v>
      </c>
      <c r="AQ173" s="101">
        <f>SUM(AQ162:AQ165,AQ171:AQ172)</f>
        <v>0</v>
      </c>
      <c r="AR173" s="102">
        <f>SUM(AR162:AR165,AR171:AR172)</f>
        <v>0</v>
      </c>
      <c r="AS173" s="102">
        <f>SUM(AS162:AS165,AS171:AS172)</f>
        <v>0</v>
      </c>
      <c r="AT173" s="103">
        <f>IF((SUM(AP173:AS173))=SUM(AT162:AT165,AT171:AT172),SUM(AT162:AT165,AT171:AT172),"HIBA!")</f>
        <v>0</v>
      </c>
      <c r="AU173" s="101">
        <f>SUM(AU162:AU165,AU171:AU172)</f>
        <v>0</v>
      </c>
      <c r="AV173" s="102">
        <f>SUM(AV162:AV165,AV171:AV172)</f>
        <v>0</v>
      </c>
      <c r="AW173" s="102">
        <f>SUM(AW162:AW165,AW171:AW172)</f>
        <v>0</v>
      </c>
      <c r="AX173" s="103">
        <f>IF((SUM(AT173:AW173))=SUM(AX162:AX165,AX171:AX172),SUM(AX162:AX165,AX171:AX172),"HIBA!")</f>
        <v>0</v>
      </c>
      <c r="AY173" s="61"/>
    </row>
    <row r="174" spans="1:51" s="50" customFormat="1" ht="24.9" hidden="1" customHeight="1" x14ac:dyDescent="0.3">
      <c r="A174" s="10" t="s">
        <v>138</v>
      </c>
      <c r="B174" s="9" t="s">
        <v>137</v>
      </c>
      <c r="C174" s="92"/>
      <c r="D174" s="93"/>
      <c r="E174" s="93"/>
      <c r="F174" s="94">
        <f t="shared" ref="F174:F184" si="120">SUM(C174:E174)</f>
        <v>0</v>
      </c>
      <c r="G174" s="92"/>
      <c r="H174" s="93"/>
      <c r="I174" s="93"/>
      <c r="J174" s="94">
        <f t="shared" ref="J174:J184" si="121">SUM(F174:I174)</f>
        <v>0</v>
      </c>
      <c r="K174" s="92"/>
      <c r="L174" s="93"/>
      <c r="M174" s="93"/>
      <c r="N174" s="94">
        <f t="shared" ref="N174:N184" si="122">SUM(J174:M174)</f>
        <v>0</v>
      </c>
      <c r="O174" s="92"/>
      <c r="P174" s="93"/>
      <c r="Q174" s="93"/>
      <c r="R174" s="94">
        <f t="shared" ref="R174:R184" si="123">SUM(N174:Q174)</f>
        <v>0</v>
      </c>
      <c r="S174" s="92"/>
      <c r="T174" s="93"/>
      <c r="U174" s="93"/>
      <c r="V174" s="94">
        <f t="shared" ref="V174:V184" si="124">SUM(R174:U174)</f>
        <v>0</v>
      </c>
      <c r="W174" s="92"/>
      <c r="X174" s="93"/>
      <c r="Y174" s="93"/>
      <c r="Z174" s="94">
        <f t="shared" ref="Z174:Z184" si="125">SUM(V174:Y174)</f>
        <v>0</v>
      </c>
      <c r="AA174" s="92"/>
      <c r="AB174" s="93"/>
      <c r="AC174" s="93"/>
      <c r="AD174" s="94">
        <f t="shared" ref="AD174:AD184" si="126">SUM(Z174:AC174)</f>
        <v>0</v>
      </c>
      <c r="AE174" s="92"/>
      <c r="AF174" s="93"/>
      <c r="AG174" s="93"/>
      <c r="AH174" s="94">
        <f t="shared" ref="AH174:AH184" si="127">SUM(AD174:AG174)</f>
        <v>0</v>
      </c>
      <c r="AI174" s="92"/>
      <c r="AJ174" s="93"/>
      <c r="AK174" s="93"/>
      <c r="AL174" s="94">
        <f t="shared" ref="AL174:AL184" si="128">SUM(AH174:AK174)</f>
        <v>0</v>
      </c>
      <c r="AM174" s="92"/>
      <c r="AN174" s="93"/>
      <c r="AO174" s="93"/>
      <c r="AP174" s="94">
        <f t="shared" ref="AP174:AP184" si="129">SUM(AL174:AO174)</f>
        <v>0</v>
      </c>
      <c r="AQ174" s="92"/>
      <c r="AR174" s="93"/>
      <c r="AS174" s="93"/>
      <c r="AT174" s="94">
        <f t="shared" ref="AT174:AT184" si="130">SUM(AP174:AS174)</f>
        <v>0</v>
      </c>
      <c r="AU174" s="92"/>
      <c r="AV174" s="93"/>
      <c r="AW174" s="93"/>
      <c r="AX174" s="94">
        <f t="shared" ref="AX174:AX184" si="131">SUM(AT174:AW174)</f>
        <v>0</v>
      </c>
      <c r="AY174" s="51"/>
    </row>
    <row r="175" spans="1:51" s="50" customFormat="1" ht="24.9" customHeight="1" x14ac:dyDescent="0.3">
      <c r="A175" s="10" t="s">
        <v>136</v>
      </c>
      <c r="B175" s="9" t="s">
        <v>135</v>
      </c>
      <c r="C175" s="92"/>
      <c r="D175" s="93"/>
      <c r="E175" s="93"/>
      <c r="F175" s="94">
        <f t="shared" si="120"/>
        <v>0</v>
      </c>
      <c r="G175" s="92"/>
      <c r="H175" s="93"/>
      <c r="I175" s="93"/>
      <c r="J175" s="94">
        <f t="shared" si="121"/>
        <v>0</v>
      </c>
      <c r="K175" s="92"/>
      <c r="L175" s="93"/>
      <c r="M175" s="93"/>
      <c r="N175" s="94">
        <f t="shared" si="122"/>
        <v>0</v>
      </c>
      <c r="O175" s="92"/>
      <c r="P175" s="93"/>
      <c r="Q175" s="93"/>
      <c r="R175" s="94">
        <f t="shared" si="123"/>
        <v>0</v>
      </c>
      <c r="S175" s="92"/>
      <c r="T175" s="93"/>
      <c r="U175" s="93"/>
      <c r="V175" s="94">
        <f t="shared" si="124"/>
        <v>0</v>
      </c>
      <c r="W175" s="92"/>
      <c r="X175" s="93"/>
      <c r="Y175" s="93"/>
      <c r="Z175" s="94">
        <f t="shared" si="125"/>
        <v>0</v>
      </c>
      <c r="AA175" s="92"/>
      <c r="AB175" s="93"/>
      <c r="AC175" s="93"/>
      <c r="AD175" s="94">
        <f t="shared" si="126"/>
        <v>0</v>
      </c>
      <c r="AE175" s="92"/>
      <c r="AF175" s="93"/>
      <c r="AG175" s="93"/>
      <c r="AH175" s="94">
        <f t="shared" si="127"/>
        <v>0</v>
      </c>
      <c r="AI175" s="92"/>
      <c r="AJ175" s="93"/>
      <c r="AK175" s="93"/>
      <c r="AL175" s="94">
        <f t="shared" si="128"/>
        <v>0</v>
      </c>
      <c r="AM175" s="92"/>
      <c r="AN175" s="93"/>
      <c r="AO175" s="93"/>
      <c r="AP175" s="94">
        <f t="shared" si="129"/>
        <v>0</v>
      </c>
      <c r="AQ175" s="92"/>
      <c r="AR175" s="93"/>
      <c r="AS175" s="93"/>
      <c r="AT175" s="94">
        <f t="shared" si="130"/>
        <v>0</v>
      </c>
      <c r="AU175" s="92"/>
      <c r="AV175" s="93"/>
      <c r="AW175" s="93"/>
      <c r="AX175" s="94">
        <f t="shared" si="131"/>
        <v>0</v>
      </c>
      <c r="AY175" s="51"/>
    </row>
    <row r="176" spans="1:51" s="50" customFormat="1" ht="24.9" hidden="1" customHeight="1" x14ac:dyDescent="0.3">
      <c r="A176" s="10" t="s">
        <v>134</v>
      </c>
      <c r="B176" s="9" t="s">
        <v>133</v>
      </c>
      <c r="C176" s="92"/>
      <c r="D176" s="93"/>
      <c r="E176" s="93"/>
      <c r="F176" s="94">
        <f t="shared" si="120"/>
        <v>0</v>
      </c>
      <c r="G176" s="92"/>
      <c r="H176" s="93"/>
      <c r="I176" s="93"/>
      <c r="J176" s="94">
        <f t="shared" si="121"/>
        <v>0</v>
      </c>
      <c r="K176" s="92"/>
      <c r="L176" s="93"/>
      <c r="M176" s="93"/>
      <c r="N176" s="94">
        <f t="shared" si="122"/>
        <v>0</v>
      </c>
      <c r="O176" s="92"/>
      <c r="P176" s="93"/>
      <c r="Q176" s="93"/>
      <c r="R176" s="94">
        <f t="shared" si="123"/>
        <v>0</v>
      </c>
      <c r="S176" s="92"/>
      <c r="T176" s="93"/>
      <c r="U176" s="93"/>
      <c r="V176" s="94">
        <f t="shared" si="124"/>
        <v>0</v>
      </c>
      <c r="W176" s="92"/>
      <c r="X176" s="93"/>
      <c r="Y176" s="93"/>
      <c r="Z176" s="94">
        <f t="shared" si="125"/>
        <v>0</v>
      </c>
      <c r="AA176" s="92"/>
      <c r="AB176" s="93"/>
      <c r="AC176" s="93"/>
      <c r="AD176" s="94">
        <f t="shared" si="126"/>
        <v>0</v>
      </c>
      <c r="AE176" s="92"/>
      <c r="AF176" s="93"/>
      <c r="AG176" s="93"/>
      <c r="AH176" s="94">
        <f t="shared" si="127"/>
        <v>0</v>
      </c>
      <c r="AI176" s="92"/>
      <c r="AJ176" s="93"/>
      <c r="AK176" s="93"/>
      <c r="AL176" s="94">
        <f t="shared" si="128"/>
        <v>0</v>
      </c>
      <c r="AM176" s="92"/>
      <c r="AN176" s="93"/>
      <c r="AO176" s="93"/>
      <c r="AP176" s="94">
        <f t="shared" si="129"/>
        <v>0</v>
      </c>
      <c r="AQ176" s="92"/>
      <c r="AR176" s="93"/>
      <c r="AS176" s="93"/>
      <c r="AT176" s="94">
        <f t="shared" si="130"/>
        <v>0</v>
      </c>
      <c r="AU176" s="92"/>
      <c r="AV176" s="93"/>
      <c r="AW176" s="93"/>
      <c r="AX176" s="94">
        <f t="shared" si="131"/>
        <v>0</v>
      </c>
      <c r="AY176" s="51"/>
    </row>
    <row r="177" spans="1:51" s="50" customFormat="1" ht="24.9" hidden="1" customHeight="1" x14ac:dyDescent="0.3">
      <c r="A177" s="10" t="s">
        <v>132</v>
      </c>
      <c r="B177" s="9" t="s">
        <v>131</v>
      </c>
      <c r="C177" s="92"/>
      <c r="D177" s="93"/>
      <c r="E177" s="93"/>
      <c r="F177" s="94">
        <f t="shared" si="120"/>
        <v>0</v>
      </c>
      <c r="G177" s="92"/>
      <c r="H177" s="93"/>
      <c r="I177" s="93"/>
      <c r="J177" s="94">
        <f t="shared" si="121"/>
        <v>0</v>
      </c>
      <c r="K177" s="92"/>
      <c r="L177" s="93"/>
      <c r="M177" s="93"/>
      <c r="N177" s="94">
        <f t="shared" si="122"/>
        <v>0</v>
      </c>
      <c r="O177" s="92"/>
      <c r="P177" s="93"/>
      <c r="Q177" s="93"/>
      <c r="R177" s="94">
        <f t="shared" si="123"/>
        <v>0</v>
      </c>
      <c r="S177" s="92"/>
      <c r="T177" s="93"/>
      <c r="U177" s="93"/>
      <c r="V177" s="94">
        <f t="shared" si="124"/>
        <v>0</v>
      </c>
      <c r="W177" s="92"/>
      <c r="X177" s="93"/>
      <c r="Y177" s="93"/>
      <c r="Z177" s="94">
        <f t="shared" si="125"/>
        <v>0</v>
      </c>
      <c r="AA177" s="92"/>
      <c r="AB177" s="93"/>
      <c r="AC177" s="93"/>
      <c r="AD177" s="94">
        <f t="shared" si="126"/>
        <v>0</v>
      </c>
      <c r="AE177" s="92"/>
      <c r="AF177" s="93"/>
      <c r="AG177" s="93"/>
      <c r="AH177" s="94">
        <f t="shared" si="127"/>
        <v>0</v>
      </c>
      <c r="AI177" s="92"/>
      <c r="AJ177" s="93"/>
      <c r="AK177" s="93"/>
      <c r="AL177" s="94">
        <f t="shared" si="128"/>
        <v>0</v>
      </c>
      <c r="AM177" s="92"/>
      <c r="AN177" s="93"/>
      <c r="AO177" s="93"/>
      <c r="AP177" s="94">
        <f t="shared" si="129"/>
        <v>0</v>
      </c>
      <c r="AQ177" s="92"/>
      <c r="AR177" s="93"/>
      <c r="AS177" s="93"/>
      <c r="AT177" s="94">
        <f t="shared" si="130"/>
        <v>0</v>
      </c>
      <c r="AU177" s="92"/>
      <c r="AV177" s="93"/>
      <c r="AW177" s="93"/>
      <c r="AX177" s="94">
        <f t="shared" si="131"/>
        <v>0</v>
      </c>
      <c r="AY177" s="51"/>
    </row>
    <row r="178" spans="1:51" s="50" customFormat="1" ht="24.9" hidden="1" customHeight="1" x14ac:dyDescent="0.3">
      <c r="A178" s="10" t="s">
        <v>130</v>
      </c>
      <c r="B178" s="9" t="s">
        <v>129</v>
      </c>
      <c r="C178" s="92"/>
      <c r="D178" s="93"/>
      <c r="E178" s="93"/>
      <c r="F178" s="94">
        <f t="shared" si="120"/>
        <v>0</v>
      </c>
      <c r="G178" s="92"/>
      <c r="H178" s="93"/>
      <c r="I178" s="93"/>
      <c r="J178" s="94">
        <f t="shared" si="121"/>
        <v>0</v>
      </c>
      <c r="K178" s="92"/>
      <c r="L178" s="93"/>
      <c r="M178" s="93"/>
      <c r="N178" s="94">
        <f t="shared" si="122"/>
        <v>0</v>
      </c>
      <c r="O178" s="92"/>
      <c r="P178" s="93"/>
      <c r="Q178" s="93"/>
      <c r="R178" s="94">
        <f t="shared" si="123"/>
        <v>0</v>
      </c>
      <c r="S178" s="92"/>
      <c r="T178" s="93"/>
      <c r="U178" s="93"/>
      <c r="V178" s="94">
        <f t="shared" si="124"/>
        <v>0</v>
      </c>
      <c r="W178" s="92"/>
      <c r="X178" s="93"/>
      <c r="Y178" s="93"/>
      <c r="Z178" s="94">
        <f t="shared" si="125"/>
        <v>0</v>
      </c>
      <c r="AA178" s="92"/>
      <c r="AB178" s="93"/>
      <c r="AC178" s="93"/>
      <c r="AD178" s="94">
        <f t="shared" si="126"/>
        <v>0</v>
      </c>
      <c r="AE178" s="92"/>
      <c r="AF178" s="93"/>
      <c r="AG178" s="93"/>
      <c r="AH178" s="94">
        <f t="shared" si="127"/>
        <v>0</v>
      </c>
      <c r="AI178" s="92"/>
      <c r="AJ178" s="93"/>
      <c r="AK178" s="93"/>
      <c r="AL178" s="94">
        <f t="shared" si="128"/>
        <v>0</v>
      </c>
      <c r="AM178" s="92"/>
      <c r="AN178" s="93"/>
      <c r="AO178" s="93"/>
      <c r="AP178" s="94">
        <f t="shared" si="129"/>
        <v>0</v>
      </c>
      <c r="AQ178" s="92"/>
      <c r="AR178" s="93"/>
      <c r="AS178" s="93"/>
      <c r="AT178" s="94">
        <f t="shared" si="130"/>
        <v>0</v>
      </c>
      <c r="AU178" s="92"/>
      <c r="AV178" s="93"/>
      <c r="AW178" s="93"/>
      <c r="AX178" s="94">
        <f t="shared" si="131"/>
        <v>0</v>
      </c>
      <c r="AY178" s="51"/>
    </row>
    <row r="179" spans="1:51" s="50" customFormat="1" ht="24.9" hidden="1" customHeight="1" x14ac:dyDescent="0.3">
      <c r="A179" s="10" t="s">
        <v>128</v>
      </c>
      <c r="B179" s="9" t="s">
        <v>127</v>
      </c>
      <c r="C179" s="92"/>
      <c r="D179" s="93"/>
      <c r="E179" s="93"/>
      <c r="F179" s="94">
        <f t="shared" si="120"/>
        <v>0</v>
      </c>
      <c r="G179" s="92"/>
      <c r="H179" s="93"/>
      <c r="I179" s="93"/>
      <c r="J179" s="94">
        <f t="shared" si="121"/>
        <v>0</v>
      </c>
      <c r="K179" s="92"/>
      <c r="L179" s="93"/>
      <c r="M179" s="93"/>
      <c r="N179" s="94">
        <f t="shared" si="122"/>
        <v>0</v>
      </c>
      <c r="O179" s="92"/>
      <c r="P179" s="93"/>
      <c r="Q179" s="93"/>
      <c r="R179" s="94">
        <f t="shared" si="123"/>
        <v>0</v>
      </c>
      <c r="S179" s="92"/>
      <c r="T179" s="93"/>
      <c r="U179" s="93"/>
      <c r="V179" s="94">
        <f t="shared" si="124"/>
        <v>0</v>
      </c>
      <c r="W179" s="92"/>
      <c r="X179" s="93"/>
      <c r="Y179" s="93"/>
      <c r="Z179" s="94">
        <f t="shared" si="125"/>
        <v>0</v>
      </c>
      <c r="AA179" s="92"/>
      <c r="AB179" s="93"/>
      <c r="AC179" s="93"/>
      <c r="AD179" s="94">
        <f t="shared" si="126"/>
        <v>0</v>
      </c>
      <c r="AE179" s="92"/>
      <c r="AF179" s="93"/>
      <c r="AG179" s="93"/>
      <c r="AH179" s="94">
        <f t="shared" si="127"/>
        <v>0</v>
      </c>
      <c r="AI179" s="92"/>
      <c r="AJ179" s="93"/>
      <c r="AK179" s="93"/>
      <c r="AL179" s="94">
        <f t="shared" si="128"/>
        <v>0</v>
      </c>
      <c r="AM179" s="92"/>
      <c r="AN179" s="93"/>
      <c r="AO179" s="93"/>
      <c r="AP179" s="94">
        <f t="shared" si="129"/>
        <v>0</v>
      </c>
      <c r="AQ179" s="92"/>
      <c r="AR179" s="93"/>
      <c r="AS179" s="93"/>
      <c r="AT179" s="94">
        <f t="shared" si="130"/>
        <v>0</v>
      </c>
      <c r="AU179" s="92"/>
      <c r="AV179" s="93"/>
      <c r="AW179" s="93"/>
      <c r="AX179" s="94">
        <f t="shared" si="131"/>
        <v>0</v>
      </c>
      <c r="AY179" s="51"/>
    </row>
    <row r="180" spans="1:51" s="50" customFormat="1" ht="24.9" hidden="1" customHeight="1" x14ac:dyDescent="0.3">
      <c r="A180" s="10" t="s">
        <v>126</v>
      </c>
      <c r="B180" s="9" t="s">
        <v>125</v>
      </c>
      <c r="C180" s="92"/>
      <c r="D180" s="93"/>
      <c r="E180" s="93"/>
      <c r="F180" s="94">
        <f t="shared" si="120"/>
        <v>0</v>
      </c>
      <c r="G180" s="92"/>
      <c r="H180" s="93"/>
      <c r="I180" s="93"/>
      <c r="J180" s="94">
        <f t="shared" si="121"/>
        <v>0</v>
      </c>
      <c r="K180" s="92"/>
      <c r="L180" s="93"/>
      <c r="M180" s="93"/>
      <c r="N180" s="94">
        <f t="shared" si="122"/>
        <v>0</v>
      </c>
      <c r="O180" s="92"/>
      <c r="P180" s="93"/>
      <c r="Q180" s="93"/>
      <c r="R180" s="94">
        <f t="shared" si="123"/>
        <v>0</v>
      </c>
      <c r="S180" s="92"/>
      <c r="T180" s="93"/>
      <c r="U180" s="93"/>
      <c r="V180" s="94">
        <f t="shared" si="124"/>
        <v>0</v>
      </c>
      <c r="W180" s="92"/>
      <c r="X180" s="93"/>
      <c r="Y180" s="93"/>
      <c r="Z180" s="94">
        <f t="shared" si="125"/>
        <v>0</v>
      </c>
      <c r="AA180" s="92"/>
      <c r="AB180" s="93"/>
      <c r="AC180" s="93"/>
      <c r="AD180" s="94">
        <f t="shared" si="126"/>
        <v>0</v>
      </c>
      <c r="AE180" s="92"/>
      <c r="AF180" s="93"/>
      <c r="AG180" s="93"/>
      <c r="AH180" s="94">
        <f t="shared" si="127"/>
        <v>0</v>
      </c>
      <c r="AI180" s="92"/>
      <c r="AJ180" s="93"/>
      <c r="AK180" s="93"/>
      <c r="AL180" s="94">
        <f t="shared" si="128"/>
        <v>0</v>
      </c>
      <c r="AM180" s="92"/>
      <c r="AN180" s="93"/>
      <c r="AO180" s="93"/>
      <c r="AP180" s="94">
        <f t="shared" si="129"/>
        <v>0</v>
      </c>
      <c r="AQ180" s="92"/>
      <c r="AR180" s="93"/>
      <c r="AS180" s="93"/>
      <c r="AT180" s="94">
        <f t="shared" si="130"/>
        <v>0</v>
      </c>
      <c r="AU180" s="92"/>
      <c r="AV180" s="93"/>
      <c r="AW180" s="93"/>
      <c r="AX180" s="94">
        <f t="shared" si="131"/>
        <v>0</v>
      </c>
      <c r="AY180" s="51"/>
    </row>
    <row r="181" spans="1:51" s="50" customFormat="1" ht="24.9" hidden="1" customHeight="1" x14ac:dyDescent="0.3">
      <c r="A181" s="10" t="s">
        <v>124</v>
      </c>
      <c r="B181" s="9" t="s">
        <v>123</v>
      </c>
      <c r="C181" s="92"/>
      <c r="D181" s="93"/>
      <c r="E181" s="93"/>
      <c r="F181" s="94">
        <f t="shared" si="120"/>
        <v>0</v>
      </c>
      <c r="G181" s="92"/>
      <c r="H181" s="93"/>
      <c r="I181" s="93"/>
      <c r="J181" s="94">
        <f t="shared" si="121"/>
        <v>0</v>
      </c>
      <c r="K181" s="92"/>
      <c r="L181" s="93"/>
      <c r="M181" s="93"/>
      <c r="N181" s="94">
        <f t="shared" si="122"/>
        <v>0</v>
      </c>
      <c r="O181" s="92"/>
      <c r="P181" s="93"/>
      <c r="Q181" s="93"/>
      <c r="R181" s="94">
        <f t="shared" si="123"/>
        <v>0</v>
      </c>
      <c r="S181" s="92"/>
      <c r="T181" s="93"/>
      <c r="U181" s="93"/>
      <c r="V181" s="94">
        <f t="shared" si="124"/>
        <v>0</v>
      </c>
      <c r="W181" s="92"/>
      <c r="X181" s="93"/>
      <c r="Y181" s="93"/>
      <c r="Z181" s="94">
        <f t="shared" si="125"/>
        <v>0</v>
      </c>
      <c r="AA181" s="92"/>
      <c r="AB181" s="93"/>
      <c r="AC181" s="93"/>
      <c r="AD181" s="94">
        <f t="shared" si="126"/>
        <v>0</v>
      </c>
      <c r="AE181" s="92"/>
      <c r="AF181" s="93"/>
      <c r="AG181" s="93"/>
      <c r="AH181" s="94">
        <f t="shared" si="127"/>
        <v>0</v>
      </c>
      <c r="AI181" s="92"/>
      <c r="AJ181" s="93"/>
      <c r="AK181" s="93"/>
      <c r="AL181" s="94">
        <f t="shared" si="128"/>
        <v>0</v>
      </c>
      <c r="AM181" s="92"/>
      <c r="AN181" s="93"/>
      <c r="AO181" s="93"/>
      <c r="AP181" s="94">
        <f t="shared" si="129"/>
        <v>0</v>
      </c>
      <c r="AQ181" s="92"/>
      <c r="AR181" s="93"/>
      <c r="AS181" s="93"/>
      <c r="AT181" s="94">
        <f t="shared" si="130"/>
        <v>0</v>
      </c>
      <c r="AU181" s="92"/>
      <c r="AV181" s="93"/>
      <c r="AW181" s="93"/>
      <c r="AX181" s="94">
        <f t="shared" si="131"/>
        <v>0</v>
      </c>
      <c r="AY181" s="51"/>
    </row>
    <row r="182" spans="1:51" s="50" customFormat="1" ht="24.9" hidden="1" customHeight="1" x14ac:dyDescent="0.3">
      <c r="A182" s="10" t="s">
        <v>122</v>
      </c>
      <c r="B182" s="9" t="s">
        <v>121</v>
      </c>
      <c r="C182" s="92"/>
      <c r="D182" s="93"/>
      <c r="E182" s="93"/>
      <c r="F182" s="94">
        <f t="shared" si="120"/>
        <v>0</v>
      </c>
      <c r="G182" s="92"/>
      <c r="H182" s="93"/>
      <c r="I182" s="93"/>
      <c r="J182" s="94">
        <f t="shared" si="121"/>
        <v>0</v>
      </c>
      <c r="K182" s="92"/>
      <c r="L182" s="93"/>
      <c r="M182" s="93"/>
      <c r="N182" s="94">
        <f t="shared" si="122"/>
        <v>0</v>
      </c>
      <c r="O182" s="92"/>
      <c r="P182" s="93"/>
      <c r="Q182" s="93"/>
      <c r="R182" s="94">
        <f t="shared" si="123"/>
        <v>0</v>
      </c>
      <c r="S182" s="92"/>
      <c r="T182" s="93"/>
      <c r="U182" s="93"/>
      <c r="V182" s="94">
        <f t="shared" si="124"/>
        <v>0</v>
      </c>
      <c r="W182" s="92"/>
      <c r="X182" s="93"/>
      <c r="Y182" s="93"/>
      <c r="Z182" s="94">
        <f t="shared" si="125"/>
        <v>0</v>
      </c>
      <c r="AA182" s="92"/>
      <c r="AB182" s="93"/>
      <c r="AC182" s="93"/>
      <c r="AD182" s="94">
        <f t="shared" si="126"/>
        <v>0</v>
      </c>
      <c r="AE182" s="92"/>
      <c r="AF182" s="93"/>
      <c r="AG182" s="93"/>
      <c r="AH182" s="94">
        <f t="shared" si="127"/>
        <v>0</v>
      </c>
      <c r="AI182" s="92"/>
      <c r="AJ182" s="93"/>
      <c r="AK182" s="93"/>
      <c r="AL182" s="94">
        <f t="shared" si="128"/>
        <v>0</v>
      </c>
      <c r="AM182" s="92"/>
      <c r="AN182" s="93"/>
      <c r="AO182" s="93"/>
      <c r="AP182" s="94">
        <f t="shared" si="129"/>
        <v>0</v>
      </c>
      <c r="AQ182" s="92"/>
      <c r="AR182" s="93"/>
      <c r="AS182" s="93"/>
      <c r="AT182" s="94">
        <f t="shared" si="130"/>
        <v>0</v>
      </c>
      <c r="AU182" s="92"/>
      <c r="AV182" s="93"/>
      <c r="AW182" s="93"/>
      <c r="AX182" s="94">
        <f t="shared" si="131"/>
        <v>0</v>
      </c>
      <c r="AY182" s="51"/>
    </row>
    <row r="183" spans="1:51" s="50" customFormat="1" ht="24.9" hidden="1" customHeight="1" x14ac:dyDescent="0.3">
      <c r="A183" s="10" t="s">
        <v>120</v>
      </c>
      <c r="B183" s="9" t="s">
        <v>119</v>
      </c>
      <c r="C183" s="92"/>
      <c r="D183" s="93"/>
      <c r="E183" s="93"/>
      <c r="F183" s="94">
        <f t="shared" si="120"/>
        <v>0</v>
      </c>
      <c r="G183" s="92"/>
      <c r="H183" s="93"/>
      <c r="I183" s="93"/>
      <c r="J183" s="94">
        <f t="shared" si="121"/>
        <v>0</v>
      </c>
      <c r="K183" s="92"/>
      <c r="L183" s="93"/>
      <c r="M183" s="93"/>
      <c r="N183" s="94">
        <f t="shared" si="122"/>
        <v>0</v>
      </c>
      <c r="O183" s="92"/>
      <c r="P183" s="93"/>
      <c r="Q183" s="93"/>
      <c r="R183" s="94">
        <f t="shared" si="123"/>
        <v>0</v>
      </c>
      <c r="S183" s="92"/>
      <c r="T183" s="93"/>
      <c r="U183" s="93"/>
      <c r="V183" s="94">
        <f t="shared" si="124"/>
        <v>0</v>
      </c>
      <c r="W183" s="92"/>
      <c r="X183" s="93"/>
      <c r="Y183" s="93"/>
      <c r="Z183" s="94">
        <f t="shared" si="125"/>
        <v>0</v>
      </c>
      <c r="AA183" s="92"/>
      <c r="AB183" s="93"/>
      <c r="AC183" s="93"/>
      <c r="AD183" s="94">
        <f t="shared" si="126"/>
        <v>0</v>
      </c>
      <c r="AE183" s="92"/>
      <c r="AF183" s="93"/>
      <c r="AG183" s="93"/>
      <c r="AH183" s="94">
        <f t="shared" si="127"/>
        <v>0</v>
      </c>
      <c r="AI183" s="92"/>
      <c r="AJ183" s="93"/>
      <c r="AK183" s="93"/>
      <c r="AL183" s="94">
        <f t="shared" si="128"/>
        <v>0</v>
      </c>
      <c r="AM183" s="92"/>
      <c r="AN183" s="93"/>
      <c r="AO183" s="93"/>
      <c r="AP183" s="94">
        <f t="shared" si="129"/>
        <v>0</v>
      </c>
      <c r="AQ183" s="92"/>
      <c r="AR183" s="93"/>
      <c r="AS183" s="93"/>
      <c r="AT183" s="94">
        <f t="shared" si="130"/>
        <v>0</v>
      </c>
      <c r="AU183" s="92"/>
      <c r="AV183" s="93"/>
      <c r="AW183" s="93"/>
      <c r="AX183" s="94">
        <f t="shared" si="131"/>
        <v>0</v>
      </c>
      <c r="AY183" s="51"/>
    </row>
    <row r="184" spans="1:51" s="50" customFormat="1" ht="24.9" customHeight="1" x14ac:dyDescent="0.3">
      <c r="A184" s="10" t="s">
        <v>118</v>
      </c>
      <c r="B184" s="9" t="s">
        <v>117</v>
      </c>
      <c r="C184" s="92"/>
      <c r="D184" s="93"/>
      <c r="E184" s="93"/>
      <c r="F184" s="94">
        <f t="shared" si="120"/>
        <v>0</v>
      </c>
      <c r="G184" s="92"/>
      <c r="H184" s="93"/>
      <c r="I184" s="93"/>
      <c r="J184" s="94">
        <f t="shared" si="121"/>
        <v>0</v>
      </c>
      <c r="K184" s="92"/>
      <c r="L184" s="93"/>
      <c r="M184" s="93"/>
      <c r="N184" s="94">
        <f t="shared" si="122"/>
        <v>0</v>
      </c>
      <c r="O184" s="92"/>
      <c r="P184" s="93"/>
      <c r="Q184" s="93"/>
      <c r="R184" s="94">
        <f t="shared" si="123"/>
        <v>0</v>
      </c>
      <c r="S184" s="92"/>
      <c r="T184" s="93"/>
      <c r="U184" s="93"/>
      <c r="V184" s="94">
        <f t="shared" si="124"/>
        <v>0</v>
      </c>
      <c r="W184" s="92"/>
      <c r="X184" s="93"/>
      <c r="Y184" s="93"/>
      <c r="Z184" s="94">
        <f t="shared" si="125"/>
        <v>0</v>
      </c>
      <c r="AA184" s="92"/>
      <c r="AB184" s="93"/>
      <c r="AC184" s="93"/>
      <c r="AD184" s="94">
        <f t="shared" si="126"/>
        <v>0</v>
      </c>
      <c r="AE184" s="92"/>
      <c r="AF184" s="93"/>
      <c r="AG184" s="93"/>
      <c r="AH184" s="94">
        <f t="shared" si="127"/>
        <v>0</v>
      </c>
      <c r="AI184" s="92"/>
      <c r="AJ184" s="93"/>
      <c r="AK184" s="93"/>
      <c r="AL184" s="94">
        <f t="shared" si="128"/>
        <v>0</v>
      </c>
      <c r="AM184" s="92"/>
      <c r="AN184" s="93"/>
      <c r="AO184" s="93"/>
      <c r="AP184" s="94">
        <f t="shared" si="129"/>
        <v>0</v>
      </c>
      <c r="AQ184" s="92"/>
      <c r="AR184" s="93"/>
      <c r="AS184" s="93"/>
      <c r="AT184" s="94">
        <f t="shared" si="130"/>
        <v>0</v>
      </c>
      <c r="AU184" s="92"/>
      <c r="AV184" s="93"/>
      <c r="AW184" s="93"/>
      <c r="AX184" s="94">
        <f t="shared" si="131"/>
        <v>0</v>
      </c>
      <c r="AY184" s="51"/>
    </row>
    <row r="185" spans="1:51" s="60" customFormat="1" ht="30" customHeight="1" x14ac:dyDescent="0.3">
      <c r="A185" s="4" t="s">
        <v>116</v>
      </c>
      <c r="B185" s="3" t="s">
        <v>115</v>
      </c>
      <c r="C185" s="101">
        <f>SUM(C174:C184)</f>
        <v>0</v>
      </c>
      <c r="D185" s="102">
        <f>SUM(D174:D184)</f>
        <v>0</v>
      </c>
      <c r="E185" s="102">
        <f>SUM(E174:E184)</f>
        <v>0</v>
      </c>
      <c r="F185" s="103">
        <f>IF((SUM(C185:E185))=SUM(F174:F184),SUM(F174:F184),"HIBA!")</f>
        <v>0</v>
      </c>
      <c r="G185" s="101">
        <f>SUM(G174:G184)</f>
        <v>0</v>
      </c>
      <c r="H185" s="102">
        <f>SUM(H174:H184)</f>
        <v>0</v>
      </c>
      <c r="I185" s="102">
        <f>SUM(I174:I184)</f>
        <v>0</v>
      </c>
      <c r="J185" s="103">
        <f>IF((SUM(F185:I185))=SUM(J174:J184),SUM(J174:J184),"HIBA!")</f>
        <v>0</v>
      </c>
      <c r="K185" s="101">
        <f>SUM(K174:K184)</f>
        <v>0</v>
      </c>
      <c r="L185" s="102">
        <f>SUM(L174:L184)</f>
        <v>0</v>
      </c>
      <c r="M185" s="102">
        <f>SUM(M174:M184)</f>
        <v>0</v>
      </c>
      <c r="N185" s="103">
        <f>IF((SUM(J185:M185))=SUM(N174:N184),SUM(N174:N184),"HIBA!")</f>
        <v>0</v>
      </c>
      <c r="O185" s="101">
        <f>SUM(O174:O184)</f>
        <v>0</v>
      </c>
      <c r="P185" s="102">
        <f>SUM(P174:P184)</f>
        <v>0</v>
      </c>
      <c r="Q185" s="102">
        <f>SUM(Q174:Q184)</f>
        <v>0</v>
      </c>
      <c r="R185" s="103">
        <f>IF((SUM(N185:Q185))=SUM(R174:R184),SUM(R174:R184),"HIBA!")</f>
        <v>0</v>
      </c>
      <c r="S185" s="101">
        <f>SUM(S174:S184)</f>
        <v>0</v>
      </c>
      <c r="T185" s="102">
        <f>SUM(T174:T184)</f>
        <v>0</v>
      </c>
      <c r="U185" s="102">
        <f>SUM(U174:U184)</f>
        <v>0</v>
      </c>
      <c r="V185" s="103">
        <f>IF((SUM(R185:U185))=SUM(V174:V184),SUM(V174:V184),"HIBA!")</f>
        <v>0</v>
      </c>
      <c r="W185" s="101">
        <f>SUM(W174:W184)</f>
        <v>0</v>
      </c>
      <c r="X185" s="102">
        <f>SUM(X174:X184)</f>
        <v>0</v>
      </c>
      <c r="Y185" s="102">
        <f>SUM(Y174:Y184)</f>
        <v>0</v>
      </c>
      <c r="Z185" s="103">
        <f>IF((SUM(V185:Y185))=SUM(Z174:Z184),SUM(Z174:Z184),"HIBA!")</f>
        <v>0</v>
      </c>
      <c r="AA185" s="101">
        <f>SUM(AA174:AA184)</f>
        <v>0</v>
      </c>
      <c r="AB185" s="102">
        <f>SUM(AB174:AB184)</f>
        <v>0</v>
      </c>
      <c r="AC185" s="102">
        <f>SUM(AC174:AC184)</f>
        <v>0</v>
      </c>
      <c r="AD185" s="103">
        <f>IF((SUM(Z185:AC185))=SUM(AD174:AD184),SUM(AD174:AD184),"HIBA!")</f>
        <v>0</v>
      </c>
      <c r="AE185" s="101">
        <f>SUM(AE174:AE184)</f>
        <v>0</v>
      </c>
      <c r="AF185" s="102">
        <f>SUM(AF174:AF184)</f>
        <v>0</v>
      </c>
      <c r="AG185" s="102">
        <f>SUM(AG174:AG184)</f>
        <v>0</v>
      </c>
      <c r="AH185" s="103">
        <f>IF((SUM(AD185:AG185))=SUM(AH174:AH184),SUM(AH174:AH184),"HIBA!")</f>
        <v>0</v>
      </c>
      <c r="AI185" s="101">
        <f>SUM(AI174:AI184)</f>
        <v>0</v>
      </c>
      <c r="AJ185" s="102">
        <f>SUM(AJ174:AJ184)</f>
        <v>0</v>
      </c>
      <c r="AK185" s="102">
        <f>SUM(AK174:AK184)</f>
        <v>0</v>
      </c>
      <c r="AL185" s="103">
        <f>IF((SUM(AH185:AK185))=SUM(AL174:AL184),SUM(AL174:AL184),"HIBA!")</f>
        <v>0</v>
      </c>
      <c r="AM185" s="101">
        <f>SUM(AM174:AM184)</f>
        <v>0</v>
      </c>
      <c r="AN185" s="102">
        <f>SUM(AN174:AN184)</f>
        <v>0</v>
      </c>
      <c r="AO185" s="102">
        <f>SUM(AO174:AO184)</f>
        <v>0</v>
      </c>
      <c r="AP185" s="103">
        <f>IF((SUM(AL185:AO185))=SUM(AP174:AP184),SUM(AP174:AP184),"HIBA!")</f>
        <v>0</v>
      </c>
      <c r="AQ185" s="101">
        <f>SUM(AQ174:AQ184)</f>
        <v>0</v>
      </c>
      <c r="AR185" s="102">
        <f>SUM(AR174:AR184)</f>
        <v>0</v>
      </c>
      <c r="AS185" s="102">
        <f>SUM(AS174:AS184)</f>
        <v>0</v>
      </c>
      <c r="AT185" s="103">
        <f>IF((SUM(AP185:AS185))=SUM(AT174:AT184),SUM(AT174:AT184),"HIBA!")</f>
        <v>0</v>
      </c>
      <c r="AU185" s="101">
        <f>SUM(AU174:AU184)</f>
        <v>0</v>
      </c>
      <c r="AV185" s="102">
        <f>SUM(AV174:AV184)</f>
        <v>0</v>
      </c>
      <c r="AW185" s="102">
        <f>SUM(AW174:AW184)</f>
        <v>0</v>
      </c>
      <c r="AX185" s="103">
        <f>IF((SUM(AT185:AW185))=SUM(AX174:AX184),SUM(AX174:AX184),"HIBA!")</f>
        <v>0</v>
      </c>
      <c r="AY185" s="61"/>
    </row>
    <row r="186" spans="1:51" s="69" customFormat="1" ht="24.9" hidden="1" customHeight="1" x14ac:dyDescent="0.3">
      <c r="A186" s="14" t="s">
        <v>114</v>
      </c>
      <c r="B186" s="5" t="s">
        <v>113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  <c r="AY186" s="70"/>
    </row>
    <row r="187" spans="1:51" s="69" customFormat="1" ht="24.9" hidden="1" customHeight="1" x14ac:dyDescent="0.3">
      <c r="A187" s="14" t="s">
        <v>112</v>
      </c>
      <c r="B187" s="5" t="s">
        <v>111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  <c r="AY187" s="70"/>
    </row>
    <row r="188" spans="1:51" s="69" customFormat="1" ht="24.9" hidden="1" customHeight="1" x14ac:dyDescent="0.3">
      <c r="A188" s="14" t="s">
        <v>110</v>
      </c>
      <c r="B188" s="5" t="s">
        <v>109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  <c r="AY188" s="70"/>
    </row>
    <row r="189" spans="1:51" s="69" customFormat="1" ht="24.9" hidden="1" customHeight="1" x14ac:dyDescent="0.3">
      <c r="A189" s="14" t="s">
        <v>108</v>
      </c>
      <c r="B189" s="5" t="s">
        <v>107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  <c r="AY189" s="70"/>
    </row>
    <row r="190" spans="1:51" s="69" customFormat="1" ht="24.9" customHeight="1" x14ac:dyDescent="0.3">
      <c r="A190" s="14" t="s">
        <v>106</v>
      </c>
      <c r="B190" s="5" t="s">
        <v>105</v>
      </c>
      <c r="C190" s="99"/>
      <c r="D190" s="100"/>
      <c r="E190" s="100"/>
      <c r="F190" s="98">
        <f>SUM(C190:E190)</f>
        <v>0</v>
      </c>
      <c r="G190" s="99"/>
      <c r="H190" s="100"/>
      <c r="I190" s="100"/>
      <c r="J190" s="98">
        <f>SUM(F190:I190)</f>
        <v>0</v>
      </c>
      <c r="K190" s="99"/>
      <c r="L190" s="100"/>
      <c r="M190" s="100"/>
      <c r="N190" s="98">
        <f>SUM(J190:M190)</f>
        <v>0</v>
      </c>
      <c r="O190" s="99"/>
      <c r="P190" s="100"/>
      <c r="Q190" s="100"/>
      <c r="R190" s="98">
        <f>SUM(N190:Q190)</f>
        <v>0</v>
      </c>
      <c r="S190" s="99"/>
      <c r="T190" s="100"/>
      <c r="U190" s="100"/>
      <c r="V190" s="98">
        <f>SUM(R190:U190)</f>
        <v>0</v>
      </c>
      <c r="W190" s="99"/>
      <c r="X190" s="100"/>
      <c r="Y190" s="100"/>
      <c r="Z190" s="98">
        <f>SUM(V190:Y190)</f>
        <v>0</v>
      </c>
      <c r="AA190" s="99"/>
      <c r="AB190" s="100"/>
      <c r="AC190" s="100"/>
      <c r="AD190" s="98">
        <f>SUM(Z190:AC190)</f>
        <v>0</v>
      </c>
      <c r="AE190" s="99"/>
      <c r="AF190" s="100"/>
      <c r="AG190" s="100"/>
      <c r="AH190" s="98">
        <f>SUM(AD190:AG190)</f>
        <v>0</v>
      </c>
      <c r="AI190" s="99"/>
      <c r="AJ190" s="100"/>
      <c r="AK190" s="100"/>
      <c r="AL190" s="98">
        <f>SUM(AH190:AK190)</f>
        <v>0</v>
      </c>
      <c r="AM190" s="99"/>
      <c r="AN190" s="100"/>
      <c r="AO190" s="100"/>
      <c r="AP190" s="98">
        <f>SUM(AL190:AO190)</f>
        <v>0</v>
      </c>
      <c r="AQ190" s="99"/>
      <c r="AR190" s="100"/>
      <c r="AS190" s="100"/>
      <c r="AT190" s="98">
        <f>SUM(AP190:AS190)</f>
        <v>0</v>
      </c>
      <c r="AU190" s="99"/>
      <c r="AV190" s="100"/>
      <c r="AW190" s="100"/>
      <c r="AX190" s="98">
        <f>SUM(AT190:AW190)</f>
        <v>0</v>
      </c>
      <c r="AY190" s="70"/>
    </row>
    <row r="191" spans="1:51" s="60" customFormat="1" ht="30" customHeight="1" x14ac:dyDescent="0.3">
      <c r="A191" s="4" t="s">
        <v>104</v>
      </c>
      <c r="B191" s="3" t="s">
        <v>103</v>
      </c>
      <c r="C191" s="101">
        <f>SUM(C186:C190)</f>
        <v>0</v>
      </c>
      <c r="D191" s="102">
        <f>SUM(D186:D190)</f>
        <v>0</v>
      </c>
      <c r="E191" s="102">
        <f>SUM(E186:E190)</f>
        <v>0</v>
      </c>
      <c r="F191" s="103">
        <f>IF((SUM(C191:E191))=SUM(F186:F190),SUM(F186:F190),"HIBA!")</f>
        <v>0</v>
      </c>
      <c r="G191" s="101">
        <f>SUM(G186:G190)</f>
        <v>0</v>
      </c>
      <c r="H191" s="102">
        <f>SUM(H186:H190)</f>
        <v>0</v>
      </c>
      <c r="I191" s="102">
        <f>SUM(I186:I190)</f>
        <v>0</v>
      </c>
      <c r="J191" s="103">
        <f>IF((SUM(F191:I191))=SUM(J186:J190),SUM(J186:J190),"HIBA!")</f>
        <v>0</v>
      </c>
      <c r="K191" s="101">
        <f>SUM(K186:K190)</f>
        <v>0</v>
      </c>
      <c r="L191" s="102">
        <f>SUM(L186:L190)</f>
        <v>0</v>
      </c>
      <c r="M191" s="102">
        <f>SUM(M186:M190)</f>
        <v>0</v>
      </c>
      <c r="N191" s="103">
        <f>IF((SUM(J191:M191))=SUM(N186:N190),SUM(N186:N190),"HIBA!")</f>
        <v>0</v>
      </c>
      <c r="O191" s="101">
        <f>SUM(O186:O190)</f>
        <v>0</v>
      </c>
      <c r="P191" s="102">
        <f>SUM(P186:P190)</f>
        <v>0</v>
      </c>
      <c r="Q191" s="102">
        <f>SUM(Q186:Q190)</f>
        <v>0</v>
      </c>
      <c r="R191" s="103">
        <f>IF((SUM(N191:Q191))=SUM(R186:R190),SUM(R186:R190),"HIBA!")</f>
        <v>0</v>
      </c>
      <c r="S191" s="101">
        <f>SUM(S186:S190)</f>
        <v>0</v>
      </c>
      <c r="T191" s="102">
        <f>SUM(T186:T190)</f>
        <v>0</v>
      </c>
      <c r="U191" s="102">
        <f>SUM(U186:U190)</f>
        <v>0</v>
      </c>
      <c r="V191" s="103">
        <f>IF((SUM(R191:U191))=SUM(V186:V190),SUM(V186:V190),"HIBA!")</f>
        <v>0</v>
      </c>
      <c r="W191" s="101">
        <f>SUM(W186:W190)</f>
        <v>0</v>
      </c>
      <c r="X191" s="102">
        <f>SUM(X186:X190)</f>
        <v>0</v>
      </c>
      <c r="Y191" s="102">
        <f>SUM(Y186:Y190)</f>
        <v>0</v>
      </c>
      <c r="Z191" s="103">
        <f>IF((SUM(V191:Y191))=SUM(Z186:Z190),SUM(Z186:Z190),"HIBA!")</f>
        <v>0</v>
      </c>
      <c r="AA191" s="101">
        <f>SUM(AA186:AA190)</f>
        <v>0</v>
      </c>
      <c r="AB191" s="102">
        <f>SUM(AB186:AB190)</f>
        <v>0</v>
      </c>
      <c r="AC191" s="102">
        <f>SUM(AC186:AC190)</f>
        <v>0</v>
      </c>
      <c r="AD191" s="103">
        <f>IF((SUM(Z191:AC191))=SUM(AD186:AD190),SUM(AD186:AD190),"HIBA!")</f>
        <v>0</v>
      </c>
      <c r="AE191" s="101">
        <f>SUM(AE186:AE190)</f>
        <v>0</v>
      </c>
      <c r="AF191" s="102">
        <f>SUM(AF186:AF190)</f>
        <v>0</v>
      </c>
      <c r="AG191" s="102">
        <f>SUM(AG186:AG190)</f>
        <v>0</v>
      </c>
      <c r="AH191" s="103">
        <f>IF((SUM(AD191:AG191))=SUM(AH186:AH190),SUM(AH186:AH190),"HIBA!")</f>
        <v>0</v>
      </c>
      <c r="AI191" s="101">
        <f>SUM(AI186:AI190)</f>
        <v>0</v>
      </c>
      <c r="AJ191" s="102">
        <f>SUM(AJ186:AJ190)</f>
        <v>0</v>
      </c>
      <c r="AK191" s="102">
        <f>SUM(AK186:AK190)</f>
        <v>0</v>
      </c>
      <c r="AL191" s="103">
        <f>IF((SUM(AH191:AK191))=SUM(AL186:AL190),SUM(AL186:AL190),"HIBA!")</f>
        <v>0</v>
      </c>
      <c r="AM191" s="101">
        <f>SUM(AM186:AM190)</f>
        <v>0</v>
      </c>
      <c r="AN191" s="102">
        <f>SUM(AN186:AN190)</f>
        <v>0</v>
      </c>
      <c r="AO191" s="102">
        <f>SUM(AO186:AO190)</f>
        <v>0</v>
      </c>
      <c r="AP191" s="103">
        <f>IF((SUM(AL191:AO191))=SUM(AP186:AP190),SUM(AP186:AP190),"HIBA!")</f>
        <v>0</v>
      </c>
      <c r="AQ191" s="101">
        <f>SUM(AQ186:AQ190)</f>
        <v>0</v>
      </c>
      <c r="AR191" s="102">
        <f>SUM(AR186:AR190)</f>
        <v>0</v>
      </c>
      <c r="AS191" s="102">
        <f>SUM(AS186:AS190)</f>
        <v>0</v>
      </c>
      <c r="AT191" s="103">
        <f>IF((SUM(AP191:AS191))=SUM(AT186:AT190),SUM(AT186:AT190),"HIBA!")</f>
        <v>0</v>
      </c>
      <c r="AU191" s="101">
        <f>SUM(AU186:AU190)</f>
        <v>0</v>
      </c>
      <c r="AV191" s="102">
        <f>SUM(AV186:AV190)</f>
        <v>0</v>
      </c>
      <c r="AW191" s="102">
        <f>SUM(AW186:AW190)</f>
        <v>0</v>
      </c>
      <c r="AX191" s="103">
        <f>IF((SUM(AT191:AW191))=SUM(AX186:AX190),SUM(AX186:AX190),"HIBA!")</f>
        <v>0</v>
      </c>
      <c r="AY191" s="61"/>
    </row>
    <row r="192" spans="1:51" s="75" customFormat="1" ht="30" customHeight="1" x14ac:dyDescent="0.3">
      <c r="A192" s="71" t="s">
        <v>102</v>
      </c>
      <c r="B192" s="13"/>
      <c r="C192" s="104">
        <f>SUM(C185,C173,C159,C191)</f>
        <v>0</v>
      </c>
      <c r="D192" s="105">
        <f>SUM(D185,D173,D159,D191)</f>
        <v>0</v>
      </c>
      <c r="E192" s="105">
        <f>SUM(E185,E173,E159,E191)</f>
        <v>0</v>
      </c>
      <c r="F192" s="106">
        <f>IF((SUM(C192:E192))=(F159+F173+F185+F191),SUM(F159+F173+F185+F191),"HIBA!")</f>
        <v>0</v>
      </c>
      <c r="G192" s="104">
        <f>SUM(G185,G173,G159,G191)</f>
        <v>0</v>
      </c>
      <c r="H192" s="105">
        <f>SUM(H185,H173,H159,H191)</f>
        <v>0</v>
      </c>
      <c r="I192" s="105">
        <f>SUM(I185,I173,I159,I191)</f>
        <v>0</v>
      </c>
      <c r="J192" s="106">
        <f>IF((SUM(F192:I192))=(J159+J173+J185+J191),SUM(J159+J173+J185+J191),"HIBA!")</f>
        <v>0</v>
      </c>
      <c r="K192" s="104">
        <f>SUM(K185,K173,K159,K191)</f>
        <v>0</v>
      </c>
      <c r="L192" s="105">
        <f>SUM(L185,L173,L159,L191)</f>
        <v>0</v>
      </c>
      <c r="M192" s="105">
        <f>SUM(M185,M173,M159,M191)</f>
        <v>0</v>
      </c>
      <c r="N192" s="106">
        <f>IF((SUM(J192:M192))=(N159+N173+N185+N191),SUM(N159+N173+N185+N191),"HIBA!")</f>
        <v>0</v>
      </c>
      <c r="O192" s="104">
        <f>SUM(O185,O173,O159,O191)</f>
        <v>0</v>
      </c>
      <c r="P192" s="105">
        <f>SUM(P185,P173,P159,P191)</f>
        <v>0</v>
      </c>
      <c r="Q192" s="105">
        <f>SUM(Q185,Q173,Q159,Q191)</f>
        <v>0</v>
      </c>
      <c r="R192" s="106">
        <f>IF((SUM(N192:Q192))=(R159+R173+R185+R191),SUM(R159+R173+R185+R191),"HIBA!")</f>
        <v>0</v>
      </c>
      <c r="S192" s="104">
        <f>SUM(S185,S173,S159,S191)</f>
        <v>0</v>
      </c>
      <c r="T192" s="105">
        <f>SUM(T185,T173,T159,T191)</f>
        <v>0</v>
      </c>
      <c r="U192" s="105">
        <f>SUM(U185,U173,U159,U191)</f>
        <v>0</v>
      </c>
      <c r="V192" s="106">
        <f>IF((SUM(R192:U192))=(V159+V173+V185+V191),SUM(V159+V173+V185+V191),"HIBA!")</f>
        <v>0</v>
      </c>
      <c r="W192" s="104">
        <f>SUM(W185,W173,W159,W191)</f>
        <v>0</v>
      </c>
      <c r="X192" s="105">
        <f>SUM(X185,X173,X159,X191)</f>
        <v>0</v>
      </c>
      <c r="Y192" s="105">
        <f>SUM(Y185,Y173,Y159,Y191)</f>
        <v>0</v>
      </c>
      <c r="Z192" s="106">
        <f>IF((SUM(V192:Y192))=(Z159+Z173+Z185+Z191),SUM(Z159+Z173+Z185+Z191),"HIBA!")</f>
        <v>0</v>
      </c>
      <c r="AA192" s="104">
        <f>SUM(AA185,AA173,AA159,AA191)</f>
        <v>0</v>
      </c>
      <c r="AB192" s="105">
        <f>SUM(AB185,AB173,AB159,AB191)</f>
        <v>0</v>
      </c>
      <c r="AC192" s="105">
        <f>SUM(AC185,AC173,AC159,AC191)</f>
        <v>0</v>
      </c>
      <c r="AD192" s="106">
        <f>IF((SUM(Z192:AC192))=(AD159+AD173+AD185+AD191),SUM(AD159+AD173+AD185+AD191),"HIBA!")</f>
        <v>0</v>
      </c>
      <c r="AE192" s="104">
        <f>SUM(AE185,AE173,AE159,AE191)</f>
        <v>0</v>
      </c>
      <c r="AF192" s="105">
        <f>SUM(AF185,AF173,AF159,AF191)</f>
        <v>0</v>
      </c>
      <c r="AG192" s="105">
        <f>SUM(AG185,AG173,AG159,AG191)</f>
        <v>0</v>
      </c>
      <c r="AH192" s="106">
        <f>IF((SUM(AD192:AG192))=(AH159+AH173+AH185+AH191),SUM(AH159+AH173+AH185+AH191),"HIBA!")</f>
        <v>0</v>
      </c>
      <c r="AI192" s="104">
        <f>SUM(AI185,AI173,AI159,AI191)</f>
        <v>0</v>
      </c>
      <c r="AJ192" s="105">
        <f>SUM(AJ185,AJ173,AJ159,AJ191)</f>
        <v>0</v>
      </c>
      <c r="AK192" s="105">
        <f>SUM(AK185,AK173,AK159,AK191)</f>
        <v>0</v>
      </c>
      <c r="AL192" s="106">
        <f>IF((SUM(AH192:AK192))=(AL159+AL173+AL185+AL191),SUM(AL159+AL173+AL185+AL191),"HIBA!")</f>
        <v>0</v>
      </c>
      <c r="AM192" s="104">
        <f>SUM(AM185,AM173,AM159,AM191)</f>
        <v>0</v>
      </c>
      <c r="AN192" s="105">
        <f>SUM(AN185,AN173,AN159,AN191)</f>
        <v>0</v>
      </c>
      <c r="AO192" s="105">
        <f>SUM(AO185,AO173,AO159,AO191)</f>
        <v>0</v>
      </c>
      <c r="AP192" s="106">
        <f>IF((SUM(AL192:AO192))=(AP159+AP173+AP185+AP191),SUM(AP159+AP173+AP185+AP191),"HIBA!")</f>
        <v>0</v>
      </c>
      <c r="AQ192" s="104">
        <f>SUM(AQ185,AQ173,AQ159,AQ191)</f>
        <v>0</v>
      </c>
      <c r="AR192" s="105">
        <f>SUM(AR185,AR173,AR159,AR191)</f>
        <v>0</v>
      </c>
      <c r="AS192" s="105">
        <f>SUM(AS185,AS173,AS159,AS191)</f>
        <v>0</v>
      </c>
      <c r="AT192" s="106">
        <f>IF((SUM(AP192:AS192))=(AT159+AT173+AT185+AT191),SUM(AT159+AT173+AT185+AT191),"HIBA!")</f>
        <v>0</v>
      </c>
      <c r="AU192" s="104">
        <f>SUM(AU185,AU173,AU159,AU191)</f>
        <v>0</v>
      </c>
      <c r="AV192" s="105">
        <f>SUM(AV185,AV173,AV159,AV191)</f>
        <v>0</v>
      </c>
      <c r="AW192" s="105">
        <f>SUM(AW185,AW173,AW159,AW191)</f>
        <v>0</v>
      </c>
      <c r="AX192" s="106">
        <f>IF((SUM(AT192:AW192))=(AX159+AX173+AX185+AX191),SUM(AX159+AX173+AX185+AX191),"HIBA!")</f>
        <v>0</v>
      </c>
      <c r="AY192" s="76"/>
    </row>
    <row r="193" spans="1:51" s="69" customFormat="1" ht="24.9" hidden="1" customHeight="1" x14ac:dyDescent="0.3">
      <c r="A193" s="14" t="s">
        <v>101</v>
      </c>
      <c r="B193" s="5" t="s">
        <v>100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  <c r="AY193" s="70"/>
    </row>
    <row r="194" spans="1:51" s="69" customFormat="1" ht="24.9" hidden="1" customHeight="1" x14ac:dyDescent="0.3">
      <c r="A194" s="14" t="s">
        <v>99</v>
      </c>
      <c r="B194" s="5" t="s">
        <v>98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  <c r="AY194" s="70"/>
    </row>
    <row r="195" spans="1:51" s="69" customFormat="1" ht="24.9" hidden="1" customHeight="1" x14ac:dyDescent="0.3">
      <c r="A195" s="14" t="s">
        <v>97</v>
      </c>
      <c r="B195" s="5" t="s">
        <v>96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  <c r="AY195" s="70"/>
    </row>
    <row r="196" spans="1:51" s="69" customFormat="1" ht="24.9" hidden="1" customHeight="1" x14ac:dyDescent="0.3">
      <c r="A196" s="14" t="s">
        <v>95</v>
      </c>
      <c r="B196" s="5" t="s">
        <v>94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  <c r="AY196" s="70"/>
    </row>
    <row r="197" spans="1:51" s="69" customFormat="1" ht="24.9" hidden="1" customHeight="1" x14ac:dyDescent="0.3">
      <c r="A197" s="14" t="s">
        <v>93</v>
      </c>
      <c r="B197" s="5" t="s">
        <v>92</v>
      </c>
      <c r="C197" s="99"/>
      <c r="D197" s="100"/>
      <c r="E197" s="100"/>
      <c r="F197" s="98">
        <f>SUM(C197:E197)</f>
        <v>0</v>
      </c>
      <c r="G197" s="99"/>
      <c r="H197" s="100"/>
      <c r="I197" s="100"/>
      <c r="J197" s="98">
        <f>SUM(F197:I197)</f>
        <v>0</v>
      </c>
      <c r="K197" s="99"/>
      <c r="L197" s="100"/>
      <c r="M197" s="100"/>
      <c r="N197" s="98">
        <f>SUM(J197:M197)</f>
        <v>0</v>
      </c>
      <c r="O197" s="99"/>
      <c r="P197" s="100"/>
      <c r="Q197" s="100"/>
      <c r="R197" s="98">
        <f>SUM(N197:Q197)</f>
        <v>0</v>
      </c>
      <c r="S197" s="99"/>
      <c r="T197" s="100"/>
      <c r="U197" s="100"/>
      <c r="V197" s="98">
        <f>SUM(R197:U197)</f>
        <v>0</v>
      </c>
      <c r="W197" s="99"/>
      <c r="X197" s="100"/>
      <c r="Y197" s="100"/>
      <c r="Z197" s="98">
        <f>SUM(V197:Y197)</f>
        <v>0</v>
      </c>
      <c r="AA197" s="99"/>
      <c r="AB197" s="100"/>
      <c r="AC197" s="100"/>
      <c r="AD197" s="98">
        <f>SUM(Z197:AC197)</f>
        <v>0</v>
      </c>
      <c r="AE197" s="99"/>
      <c r="AF197" s="100"/>
      <c r="AG197" s="100"/>
      <c r="AH197" s="98">
        <f>SUM(AD197:AG197)</f>
        <v>0</v>
      </c>
      <c r="AI197" s="99"/>
      <c r="AJ197" s="100"/>
      <c r="AK197" s="100"/>
      <c r="AL197" s="98">
        <f>SUM(AH197:AK197)</f>
        <v>0</v>
      </c>
      <c r="AM197" s="99"/>
      <c r="AN197" s="100"/>
      <c r="AO197" s="100"/>
      <c r="AP197" s="98">
        <f>SUM(AL197:AO197)</f>
        <v>0</v>
      </c>
      <c r="AQ197" s="99"/>
      <c r="AR197" s="100"/>
      <c r="AS197" s="100"/>
      <c r="AT197" s="98">
        <f>SUM(AP197:AS197)</f>
        <v>0</v>
      </c>
      <c r="AU197" s="99"/>
      <c r="AV197" s="100"/>
      <c r="AW197" s="100"/>
      <c r="AX197" s="98">
        <f>SUM(AT197:AW197)</f>
        <v>0</v>
      </c>
      <c r="AY197" s="70"/>
    </row>
    <row r="198" spans="1:51" s="60" customFormat="1" ht="30" hidden="1" customHeight="1" x14ac:dyDescent="0.3">
      <c r="A198" s="4" t="s">
        <v>91</v>
      </c>
      <c r="B198" s="3" t="s">
        <v>90</v>
      </c>
      <c r="C198" s="101">
        <f>SUM(C193:C197)</f>
        <v>0</v>
      </c>
      <c r="D198" s="102">
        <f>SUM(D193:D197)</f>
        <v>0</v>
      </c>
      <c r="E198" s="102">
        <f>SUM(E193:E197)</f>
        <v>0</v>
      </c>
      <c r="F198" s="103">
        <f>IF((SUM(C198:E198))=SUM(F193:F197),SUM(F193:F197),"HIBA!")</f>
        <v>0</v>
      </c>
      <c r="G198" s="101">
        <f>SUM(G193:G197)</f>
        <v>0</v>
      </c>
      <c r="H198" s="102">
        <f>SUM(H193:H197)</f>
        <v>0</v>
      </c>
      <c r="I198" s="102">
        <f>SUM(I193:I197)</f>
        <v>0</v>
      </c>
      <c r="J198" s="103">
        <f>IF((SUM(F198:I198))=SUM(J193:J197),SUM(J193:J197),"HIBA!")</f>
        <v>0</v>
      </c>
      <c r="K198" s="101">
        <f>SUM(K193:K197)</f>
        <v>0</v>
      </c>
      <c r="L198" s="102">
        <f>SUM(L193:L197)</f>
        <v>0</v>
      </c>
      <c r="M198" s="102">
        <f>SUM(M193:M197)</f>
        <v>0</v>
      </c>
      <c r="N198" s="103">
        <f>IF((SUM(J198:M198))=SUM(N193:N197),SUM(N193:N197),"HIBA!")</f>
        <v>0</v>
      </c>
      <c r="O198" s="101">
        <f>SUM(O193:O197)</f>
        <v>0</v>
      </c>
      <c r="P198" s="102">
        <f>SUM(P193:P197)</f>
        <v>0</v>
      </c>
      <c r="Q198" s="102">
        <f>SUM(Q193:Q197)</f>
        <v>0</v>
      </c>
      <c r="R198" s="103">
        <f>IF((SUM(N198:Q198))=SUM(R193:R197),SUM(R193:R197),"HIBA!")</f>
        <v>0</v>
      </c>
      <c r="S198" s="101">
        <f>SUM(S193:S197)</f>
        <v>0</v>
      </c>
      <c r="T198" s="102">
        <f>SUM(T193:T197)</f>
        <v>0</v>
      </c>
      <c r="U198" s="102">
        <f>SUM(U193:U197)</f>
        <v>0</v>
      </c>
      <c r="V198" s="103">
        <f>IF((SUM(R198:U198))=SUM(V193:V197),SUM(V193:V197),"HIBA!")</f>
        <v>0</v>
      </c>
      <c r="W198" s="101">
        <f>SUM(W193:W197)</f>
        <v>0</v>
      </c>
      <c r="X198" s="102">
        <f>SUM(X193:X197)</f>
        <v>0</v>
      </c>
      <c r="Y198" s="102">
        <f>SUM(Y193:Y197)</f>
        <v>0</v>
      </c>
      <c r="Z198" s="103">
        <f>IF((SUM(V198:Y198))=SUM(Z193:Z197),SUM(Z193:Z197),"HIBA!")</f>
        <v>0</v>
      </c>
      <c r="AA198" s="101">
        <f>SUM(AA193:AA197)</f>
        <v>0</v>
      </c>
      <c r="AB198" s="102">
        <f>SUM(AB193:AB197)</f>
        <v>0</v>
      </c>
      <c r="AC198" s="102">
        <f>SUM(AC193:AC197)</f>
        <v>0</v>
      </c>
      <c r="AD198" s="103">
        <f>IF((SUM(Z198:AC198))=SUM(AD193:AD197),SUM(AD193:AD197),"HIBA!")</f>
        <v>0</v>
      </c>
      <c r="AE198" s="101">
        <f>SUM(AE193:AE197)</f>
        <v>0</v>
      </c>
      <c r="AF198" s="102">
        <f>SUM(AF193:AF197)</f>
        <v>0</v>
      </c>
      <c r="AG198" s="102">
        <f>SUM(AG193:AG197)</f>
        <v>0</v>
      </c>
      <c r="AH198" s="103">
        <f>IF((SUM(AD198:AG198))=SUM(AH193:AH197),SUM(AH193:AH197),"HIBA!")</f>
        <v>0</v>
      </c>
      <c r="AI198" s="101">
        <f>SUM(AI193:AI197)</f>
        <v>0</v>
      </c>
      <c r="AJ198" s="102">
        <f>SUM(AJ193:AJ197)</f>
        <v>0</v>
      </c>
      <c r="AK198" s="102">
        <f>SUM(AK193:AK197)</f>
        <v>0</v>
      </c>
      <c r="AL198" s="103">
        <f>IF((SUM(AH198:AK198))=SUM(AL193:AL197),SUM(AL193:AL197),"HIBA!")</f>
        <v>0</v>
      </c>
      <c r="AM198" s="101">
        <f>SUM(AM193:AM197)</f>
        <v>0</v>
      </c>
      <c r="AN198" s="102">
        <f>SUM(AN193:AN197)</f>
        <v>0</v>
      </c>
      <c r="AO198" s="102">
        <f>SUM(AO193:AO197)</f>
        <v>0</v>
      </c>
      <c r="AP198" s="103">
        <f>IF((SUM(AL198:AO198))=SUM(AP193:AP197),SUM(AP193:AP197),"HIBA!")</f>
        <v>0</v>
      </c>
      <c r="AQ198" s="101">
        <f>SUM(AQ193:AQ197)</f>
        <v>0</v>
      </c>
      <c r="AR198" s="102">
        <f>SUM(AR193:AR197)</f>
        <v>0</v>
      </c>
      <c r="AS198" s="102">
        <f>SUM(AS193:AS197)</f>
        <v>0</v>
      </c>
      <c r="AT198" s="103">
        <f>IF((SUM(AP198:AS198))=SUM(AT193:AT197),SUM(AT193:AT197),"HIBA!")</f>
        <v>0</v>
      </c>
      <c r="AU198" s="101">
        <f>SUM(AU193:AU197)</f>
        <v>0</v>
      </c>
      <c r="AV198" s="102">
        <f>SUM(AV193:AV197)</f>
        <v>0</v>
      </c>
      <c r="AW198" s="102">
        <f>SUM(AW193:AW197)</f>
        <v>0</v>
      </c>
      <c r="AX198" s="103">
        <f>IF((SUM(AT198:AW198))=SUM(AX193:AX197),SUM(AX193:AX197),"HIBA!")</f>
        <v>0</v>
      </c>
      <c r="AY198" s="61"/>
    </row>
    <row r="199" spans="1:51" s="69" customFormat="1" ht="24.9" hidden="1" customHeight="1" x14ac:dyDescent="0.3">
      <c r="A199" s="14" t="s">
        <v>89</v>
      </c>
      <c r="B199" s="5" t="s">
        <v>88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  <c r="AY199" s="70"/>
    </row>
    <row r="200" spans="1:51" s="69" customFormat="1" ht="24.9" hidden="1" customHeight="1" x14ac:dyDescent="0.3">
      <c r="A200" s="14" t="s">
        <v>87</v>
      </c>
      <c r="B200" s="5" t="s">
        <v>86</v>
      </c>
      <c r="C200" s="99"/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  <c r="AY200" s="70"/>
    </row>
    <row r="201" spans="1:51" s="69" customFormat="1" ht="24.9" hidden="1" customHeight="1" x14ac:dyDescent="0.3">
      <c r="A201" s="14" t="s">
        <v>85</v>
      </c>
      <c r="B201" s="5" t="s">
        <v>84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  <c r="AY201" s="70"/>
    </row>
    <row r="202" spans="1:51" s="69" customFormat="1" ht="24.9" hidden="1" customHeight="1" x14ac:dyDescent="0.3">
      <c r="A202" s="14" t="s">
        <v>83</v>
      </c>
      <c r="B202" s="5" t="s">
        <v>82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  <c r="AY202" s="70"/>
    </row>
    <row r="203" spans="1:51" s="69" customFormat="1" ht="24.9" hidden="1" customHeight="1" x14ac:dyDescent="0.3">
      <c r="A203" s="14" t="s">
        <v>81</v>
      </c>
      <c r="B203" s="5" t="s">
        <v>80</v>
      </c>
      <c r="C203" s="99"/>
      <c r="D203" s="100"/>
      <c r="E203" s="100"/>
      <c r="F203" s="98">
        <f>SUM(C203:E203)</f>
        <v>0</v>
      </c>
      <c r="G203" s="99"/>
      <c r="H203" s="100"/>
      <c r="I203" s="100"/>
      <c r="J203" s="98">
        <f>SUM(F203:I203)</f>
        <v>0</v>
      </c>
      <c r="K203" s="99"/>
      <c r="L203" s="100"/>
      <c r="M203" s="100"/>
      <c r="N203" s="98">
        <f>SUM(J203:M203)</f>
        <v>0</v>
      </c>
      <c r="O203" s="99"/>
      <c r="P203" s="100"/>
      <c r="Q203" s="100"/>
      <c r="R203" s="98">
        <f>SUM(N203:Q203)</f>
        <v>0</v>
      </c>
      <c r="S203" s="99"/>
      <c r="T203" s="100"/>
      <c r="U203" s="100"/>
      <c r="V203" s="98">
        <f>SUM(R203:U203)</f>
        <v>0</v>
      </c>
      <c r="W203" s="99"/>
      <c r="X203" s="100"/>
      <c r="Y203" s="100"/>
      <c r="Z203" s="98">
        <f>SUM(V203:Y203)</f>
        <v>0</v>
      </c>
      <c r="AA203" s="99"/>
      <c r="AB203" s="100"/>
      <c r="AC203" s="100"/>
      <c r="AD203" s="98">
        <f>SUM(Z203:AC203)</f>
        <v>0</v>
      </c>
      <c r="AE203" s="99"/>
      <c r="AF203" s="100"/>
      <c r="AG203" s="100"/>
      <c r="AH203" s="98">
        <f>SUM(AD203:AG203)</f>
        <v>0</v>
      </c>
      <c r="AI203" s="99"/>
      <c r="AJ203" s="100"/>
      <c r="AK203" s="100"/>
      <c r="AL203" s="98">
        <f>SUM(AH203:AK203)</f>
        <v>0</v>
      </c>
      <c r="AM203" s="99"/>
      <c r="AN203" s="100"/>
      <c r="AO203" s="100"/>
      <c r="AP203" s="98">
        <f>SUM(AL203:AO203)</f>
        <v>0</v>
      </c>
      <c r="AQ203" s="99"/>
      <c r="AR203" s="100"/>
      <c r="AS203" s="100"/>
      <c r="AT203" s="98">
        <f>SUM(AP203:AS203)</f>
        <v>0</v>
      </c>
      <c r="AU203" s="99"/>
      <c r="AV203" s="100"/>
      <c r="AW203" s="100"/>
      <c r="AX203" s="98">
        <f>SUM(AT203:AW203)</f>
        <v>0</v>
      </c>
      <c r="AY203" s="70"/>
    </row>
    <row r="204" spans="1:51" s="60" customFormat="1" ht="30" hidden="1" customHeight="1" x14ac:dyDescent="0.3">
      <c r="A204" s="4" t="s">
        <v>79</v>
      </c>
      <c r="B204" s="3" t="s">
        <v>78</v>
      </c>
      <c r="C204" s="101">
        <f>SUM(C199:C203)</f>
        <v>0</v>
      </c>
      <c r="D204" s="102">
        <f>SUM(D199:D203)</f>
        <v>0</v>
      </c>
      <c r="E204" s="102">
        <f>SUM(E199:E203)</f>
        <v>0</v>
      </c>
      <c r="F204" s="103">
        <f>IF((SUM(C204:E204))=SUM(F199:F203),SUM(F199:F203),"HIBA!")</f>
        <v>0</v>
      </c>
      <c r="G204" s="101">
        <f>SUM(G199:G203)</f>
        <v>0</v>
      </c>
      <c r="H204" s="102">
        <f>SUM(H199:H203)</f>
        <v>0</v>
      </c>
      <c r="I204" s="102">
        <f>SUM(I199:I203)</f>
        <v>0</v>
      </c>
      <c r="J204" s="103">
        <f>IF((SUM(F204:I204))=SUM(J199:J203),SUM(J199:J203),"HIBA!")</f>
        <v>0</v>
      </c>
      <c r="K204" s="101">
        <f>SUM(K199:K203)</f>
        <v>0</v>
      </c>
      <c r="L204" s="102">
        <f>SUM(L199:L203)</f>
        <v>0</v>
      </c>
      <c r="M204" s="102">
        <f>SUM(M199:M203)</f>
        <v>0</v>
      </c>
      <c r="N204" s="103">
        <f>IF((SUM(J204:M204))=SUM(N199:N203),SUM(N199:N203),"HIBA!")</f>
        <v>0</v>
      </c>
      <c r="O204" s="101">
        <f>SUM(O199:O203)</f>
        <v>0</v>
      </c>
      <c r="P204" s="102">
        <f>SUM(P199:P203)</f>
        <v>0</v>
      </c>
      <c r="Q204" s="102">
        <f>SUM(Q199:Q203)</f>
        <v>0</v>
      </c>
      <c r="R204" s="103">
        <f>IF((SUM(N204:Q204))=SUM(R199:R203),SUM(R199:R203),"HIBA!")</f>
        <v>0</v>
      </c>
      <c r="S204" s="101">
        <f>SUM(S199:S203)</f>
        <v>0</v>
      </c>
      <c r="T204" s="102">
        <f>SUM(T199:T203)</f>
        <v>0</v>
      </c>
      <c r="U204" s="102">
        <f>SUM(U199:U203)</f>
        <v>0</v>
      </c>
      <c r="V204" s="103">
        <f>IF((SUM(R204:U204))=SUM(V199:V203),SUM(V199:V203),"HIBA!")</f>
        <v>0</v>
      </c>
      <c r="W204" s="101">
        <f>SUM(W199:W203)</f>
        <v>0</v>
      </c>
      <c r="X204" s="102">
        <f>SUM(X199:X203)</f>
        <v>0</v>
      </c>
      <c r="Y204" s="102">
        <f>SUM(Y199:Y203)</f>
        <v>0</v>
      </c>
      <c r="Z204" s="103">
        <f>IF((SUM(V204:Y204))=SUM(Z199:Z203),SUM(Z199:Z203),"HIBA!")</f>
        <v>0</v>
      </c>
      <c r="AA204" s="101">
        <f>SUM(AA199:AA203)</f>
        <v>0</v>
      </c>
      <c r="AB204" s="102">
        <f>SUM(AB199:AB203)</f>
        <v>0</v>
      </c>
      <c r="AC204" s="102">
        <f>SUM(AC199:AC203)</f>
        <v>0</v>
      </c>
      <c r="AD204" s="103">
        <f>IF((SUM(Z204:AC204))=SUM(AD199:AD203),SUM(AD199:AD203),"HIBA!")</f>
        <v>0</v>
      </c>
      <c r="AE204" s="101">
        <f>SUM(AE199:AE203)</f>
        <v>0</v>
      </c>
      <c r="AF204" s="102">
        <f>SUM(AF199:AF203)</f>
        <v>0</v>
      </c>
      <c r="AG204" s="102">
        <f>SUM(AG199:AG203)</f>
        <v>0</v>
      </c>
      <c r="AH204" s="103">
        <f>IF((SUM(AD204:AG204))=SUM(AH199:AH203),SUM(AH199:AH203),"HIBA!")</f>
        <v>0</v>
      </c>
      <c r="AI204" s="101">
        <f>SUM(AI199:AI203)</f>
        <v>0</v>
      </c>
      <c r="AJ204" s="102">
        <f>SUM(AJ199:AJ203)</f>
        <v>0</v>
      </c>
      <c r="AK204" s="102">
        <f>SUM(AK199:AK203)</f>
        <v>0</v>
      </c>
      <c r="AL204" s="103">
        <f>IF((SUM(AH204:AK204))=SUM(AL199:AL203),SUM(AL199:AL203),"HIBA!")</f>
        <v>0</v>
      </c>
      <c r="AM204" s="101">
        <f>SUM(AM199:AM203)</f>
        <v>0</v>
      </c>
      <c r="AN204" s="102">
        <f>SUM(AN199:AN203)</f>
        <v>0</v>
      </c>
      <c r="AO204" s="102">
        <f>SUM(AO199:AO203)</f>
        <v>0</v>
      </c>
      <c r="AP204" s="103">
        <f>IF((SUM(AL204:AO204))=SUM(AP199:AP203),SUM(AP199:AP203),"HIBA!")</f>
        <v>0</v>
      </c>
      <c r="AQ204" s="101">
        <f>SUM(AQ199:AQ203)</f>
        <v>0</v>
      </c>
      <c r="AR204" s="102">
        <f>SUM(AR199:AR203)</f>
        <v>0</v>
      </c>
      <c r="AS204" s="102">
        <f>SUM(AS199:AS203)</f>
        <v>0</v>
      </c>
      <c r="AT204" s="103">
        <f>IF((SUM(AP204:AS204))=SUM(AT199:AT203),SUM(AT199:AT203),"HIBA!")</f>
        <v>0</v>
      </c>
      <c r="AU204" s="101">
        <f>SUM(AU199:AU203)</f>
        <v>0</v>
      </c>
      <c r="AV204" s="102">
        <f>SUM(AV199:AV203)</f>
        <v>0</v>
      </c>
      <c r="AW204" s="102">
        <f>SUM(AW199:AW203)</f>
        <v>0</v>
      </c>
      <c r="AX204" s="103">
        <f>IF((SUM(AT204:AW204))=SUM(AX199:AX203),SUM(AX199:AX203),"HIBA!")</f>
        <v>0</v>
      </c>
      <c r="AY204" s="61"/>
    </row>
    <row r="205" spans="1:51" s="69" customFormat="1" ht="24.9" hidden="1" customHeight="1" x14ac:dyDescent="0.3">
      <c r="A205" s="14" t="s">
        <v>77</v>
      </c>
      <c r="B205" s="5" t="s">
        <v>76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  <c r="AY205" s="70"/>
    </row>
    <row r="206" spans="1:51" s="69" customFormat="1" ht="24.9" hidden="1" customHeight="1" x14ac:dyDescent="0.3">
      <c r="A206" s="14" t="s">
        <v>75</v>
      </c>
      <c r="B206" s="5" t="s">
        <v>74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  <c r="AY206" s="70"/>
    </row>
    <row r="207" spans="1:51" s="69" customFormat="1" ht="24.9" hidden="1" customHeight="1" x14ac:dyDescent="0.3">
      <c r="A207" s="14" t="s">
        <v>73</v>
      </c>
      <c r="B207" s="5" t="s">
        <v>72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  <c r="AY207" s="70"/>
    </row>
    <row r="208" spans="1:51" s="69" customFormat="1" ht="24.9" hidden="1" customHeight="1" x14ac:dyDescent="0.3">
      <c r="A208" s="14" t="s">
        <v>71</v>
      </c>
      <c r="B208" s="5" t="s">
        <v>70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  <c r="AY208" s="70"/>
    </row>
    <row r="209" spans="1:51" s="69" customFormat="1" ht="24.9" hidden="1" customHeight="1" x14ac:dyDescent="0.3">
      <c r="A209" s="14" t="s">
        <v>69</v>
      </c>
      <c r="B209" s="5" t="s">
        <v>68</v>
      </c>
      <c r="C209" s="99"/>
      <c r="D209" s="100"/>
      <c r="E209" s="100"/>
      <c r="F209" s="98">
        <f>SUM(C209:E209)</f>
        <v>0</v>
      </c>
      <c r="G209" s="99"/>
      <c r="H209" s="100"/>
      <c r="I209" s="100"/>
      <c r="J209" s="98">
        <f>SUM(F209:I209)</f>
        <v>0</v>
      </c>
      <c r="K209" s="99"/>
      <c r="L209" s="100"/>
      <c r="M209" s="100"/>
      <c r="N209" s="98">
        <f>SUM(J209:M209)</f>
        <v>0</v>
      </c>
      <c r="O209" s="99"/>
      <c r="P209" s="100"/>
      <c r="Q209" s="100"/>
      <c r="R209" s="98">
        <f>SUM(N209:Q209)</f>
        <v>0</v>
      </c>
      <c r="S209" s="99"/>
      <c r="T209" s="100"/>
      <c r="U209" s="100"/>
      <c r="V209" s="98">
        <f>SUM(R209:U209)</f>
        <v>0</v>
      </c>
      <c r="W209" s="99"/>
      <c r="X209" s="100"/>
      <c r="Y209" s="100"/>
      <c r="Z209" s="98">
        <f>SUM(V209:Y209)</f>
        <v>0</v>
      </c>
      <c r="AA209" s="99"/>
      <c r="AB209" s="100"/>
      <c r="AC209" s="100"/>
      <c r="AD209" s="98">
        <f>SUM(Z209:AC209)</f>
        <v>0</v>
      </c>
      <c r="AE209" s="99"/>
      <c r="AF209" s="100"/>
      <c r="AG209" s="100"/>
      <c r="AH209" s="98">
        <f>SUM(AD209:AG209)</f>
        <v>0</v>
      </c>
      <c r="AI209" s="99"/>
      <c r="AJ209" s="100"/>
      <c r="AK209" s="100"/>
      <c r="AL209" s="98">
        <f>SUM(AH209:AK209)</f>
        <v>0</v>
      </c>
      <c r="AM209" s="99"/>
      <c r="AN209" s="100"/>
      <c r="AO209" s="100"/>
      <c r="AP209" s="98">
        <f>SUM(AL209:AO209)</f>
        <v>0</v>
      </c>
      <c r="AQ209" s="99"/>
      <c r="AR209" s="100"/>
      <c r="AS209" s="100"/>
      <c r="AT209" s="98">
        <f>SUM(AP209:AS209)</f>
        <v>0</v>
      </c>
      <c r="AU209" s="99"/>
      <c r="AV209" s="100"/>
      <c r="AW209" s="100"/>
      <c r="AX209" s="98">
        <f>SUM(AT209:AW209)</f>
        <v>0</v>
      </c>
      <c r="AY209" s="70"/>
    </row>
    <row r="210" spans="1:51" s="60" customFormat="1" ht="30" hidden="1" customHeight="1" x14ac:dyDescent="0.3">
      <c r="A210" s="4" t="s">
        <v>67</v>
      </c>
      <c r="B210" s="3" t="s">
        <v>66</v>
      </c>
      <c r="C210" s="101">
        <f>SUM(C205:C209)</f>
        <v>0</v>
      </c>
      <c r="D210" s="102">
        <f>SUM(D205:D209)</f>
        <v>0</v>
      </c>
      <c r="E210" s="102">
        <f>SUM(E205:E209)</f>
        <v>0</v>
      </c>
      <c r="F210" s="103">
        <f>IF((SUM(C210:E210))=SUM(F205:F209),SUM(F205:F209),"HIBA!")</f>
        <v>0</v>
      </c>
      <c r="G210" s="101">
        <f>SUM(G205:G209)</f>
        <v>0</v>
      </c>
      <c r="H210" s="102">
        <f>SUM(H205:H209)</f>
        <v>0</v>
      </c>
      <c r="I210" s="102">
        <f>SUM(I205:I209)</f>
        <v>0</v>
      </c>
      <c r="J210" s="103">
        <f>IF((SUM(F210:I210))=SUM(J205:J209),SUM(J205:J209),"HIBA!")</f>
        <v>0</v>
      </c>
      <c r="K210" s="101">
        <f>SUM(K205:K209)</f>
        <v>0</v>
      </c>
      <c r="L210" s="102">
        <f>SUM(L205:L209)</f>
        <v>0</v>
      </c>
      <c r="M210" s="102">
        <f>SUM(M205:M209)</f>
        <v>0</v>
      </c>
      <c r="N210" s="103">
        <f>IF((SUM(J210:M210))=SUM(N205:N209),SUM(N205:N209),"HIBA!")</f>
        <v>0</v>
      </c>
      <c r="O210" s="101">
        <f>SUM(O205:O209)</f>
        <v>0</v>
      </c>
      <c r="P210" s="102">
        <f>SUM(P205:P209)</f>
        <v>0</v>
      </c>
      <c r="Q210" s="102">
        <f>SUM(Q205:Q209)</f>
        <v>0</v>
      </c>
      <c r="R210" s="103">
        <f>IF((SUM(N210:Q210))=SUM(R205:R209),SUM(R205:R209),"HIBA!")</f>
        <v>0</v>
      </c>
      <c r="S210" s="101">
        <f>SUM(S205:S209)</f>
        <v>0</v>
      </c>
      <c r="T210" s="102">
        <f>SUM(T205:T209)</f>
        <v>0</v>
      </c>
      <c r="U210" s="102">
        <f>SUM(U205:U209)</f>
        <v>0</v>
      </c>
      <c r="V210" s="103">
        <f>IF((SUM(R210:U210))=SUM(V205:V209),SUM(V205:V209),"HIBA!")</f>
        <v>0</v>
      </c>
      <c r="W210" s="101">
        <f>SUM(W205:W209)</f>
        <v>0</v>
      </c>
      <c r="X210" s="102">
        <f>SUM(X205:X209)</f>
        <v>0</v>
      </c>
      <c r="Y210" s="102">
        <f>SUM(Y205:Y209)</f>
        <v>0</v>
      </c>
      <c r="Z210" s="103">
        <f>IF((SUM(V210:Y210))=SUM(Z205:Z209),SUM(Z205:Z209),"HIBA!")</f>
        <v>0</v>
      </c>
      <c r="AA210" s="101">
        <f>SUM(AA205:AA209)</f>
        <v>0</v>
      </c>
      <c r="AB210" s="102">
        <f>SUM(AB205:AB209)</f>
        <v>0</v>
      </c>
      <c r="AC210" s="102">
        <f>SUM(AC205:AC209)</f>
        <v>0</v>
      </c>
      <c r="AD210" s="103">
        <f>IF((SUM(Z210:AC210))=SUM(AD205:AD209),SUM(AD205:AD209),"HIBA!")</f>
        <v>0</v>
      </c>
      <c r="AE210" s="101">
        <f>SUM(AE205:AE209)</f>
        <v>0</v>
      </c>
      <c r="AF210" s="102">
        <f>SUM(AF205:AF209)</f>
        <v>0</v>
      </c>
      <c r="AG210" s="102">
        <f>SUM(AG205:AG209)</f>
        <v>0</v>
      </c>
      <c r="AH210" s="103">
        <f>IF((SUM(AD210:AG210))=SUM(AH205:AH209),SUM(AH205:AH209),"HIBA!")</f>
        <v>0</v>
      </c>
      <c r="AI210" s="101">
        <f>SUM(AI205:AI209)</f>
        <v>0</v>
      </c>
      <c r="AJ210" s="102">
        <f>SUM(AJ205:AJ209)</f>
        <v>0</v>
      </c>
      <c r="AK210" s="102">
        <f>SUM(AK205:AK209)</f>
        <v>0</v>
      </c>
      <c r="AL210" s="103">
        <f>IF((SUM(AH210:AK210))=SUM(AL205:AL209),SUM(AL205:AL209),"HIBA!")</f>
        <v>0</v>
      </c>
      <c r="AM210" s="101">
        <f>SUM(AM205:AM209)</f>
        <v>0</v>
      </c>
      <c r="AN210" s="102">
        <f>SUM(AN205:AN209)</f>
        <v>0</v>
      </c>
      <c r="AO210" s="102">
        <f>SUM(AO205:AO209)</f>
        <v>0</v>
      </c>
      <c r="AP210" s="103">
        <f>IF((SUM(AL210:AO210))=SUM(AP205:AP209),SUM(AP205:AP209),"HIBA!")</f>
        <v>0</v>
      </c>
      <c r="AQ210" s="101">
        <f>SUM(AQ205:AQ209)</f>
        <v>0</v>
      </c>
      <c r="AR210" s="102">
        <f>SUM(AR205:AR209)</f>
        <v>0</v>
      </c>
      <c r="AS210" s="102">
        <f>SUM(AS205:AS209)</f>
        <v>0</v>
      </c>
      <c r="AT210" s="103">
        <f>IF((SUM(AP210:AS210))=SUM(AT205:AT209),SUM(AT205:AT209),"HIBA!")</f>
        <v>0</v>
      </c>
      <c r="AU210" s="101">
        <f>SUM(AU205:AU209)</f>
        <v>0</v>
      </c>
      <c r="AV210" s="102">
        <f>SUM(AV205:AV209)</f>
        <v>0</v>
      </c>
      <c r="AW210" s="102">
        <f>SUM(AW205:AW209)</f>
        <v>0</v>
      </c>
      <c r="AX210" s="103">
        <f>IF((SUM(AT210:AW210))=SUM(AX205:AX209),SUM(AX205:AX209),"HIBA!")</f>
        <v>0</v>
      </c>
      <c r="AY210" s="61"/>
    </row>
    <row r="211" spans="1:51" s="75" customFormat="1" ht="30" hidden="1" customHeight="1" x14ac:dyDescent="0.3">
      <c r="A211" s="71" t="s">
        <v>65</v>
      </c>
      <c r="B211" s="13"/>
      <c r="C211" s="104">
        <f>SUM(C198+C204+C210)</f>
        <v>0</v>
      </c>
      <c r="D211" s="105">
        <f>SUM(D198+D204+D210)</f>
        <v>0</v>
      </c>
      <c r="E211" s="105">
        <f>SUM(E198+E204+E210)</f>
        <v>0</v>
      </c>
      <c r="F211" s="106">
        <f>IF((SUM(C211:E211))=(F210+F204+F198),SUM(F210+F204+F198),"HIBA!")</f>
        <v>0</v>
      </c>
      <c r="G211" s="104">
        <f>SUM(G198+G204+G210)</f>
        <v>0</v>
      </c>
      <c r="H211" s="105">
        <f>SUM(H198+H204+H210)</f>
        <v>0</v>
      </c>
      <c r="I211" s="105">
        <f>SUM(I198+I204+I210)</f>
        <v>0</v>
      </c>
      <c r="J211" s="106">
        <f>IF((SUM(F211:I211))=(J210+J204+J198),SUM(J210+J204+J198),"HIBA!")</f>
        <v>0</v>
      </c>
      <c r="K211" s="104">
        <f>SUM(K198+K204+K210)</f>
        <v>0</v>
      </c>
      <c r="L211" s="105">
        <f>SUM(L198+L204+L210)</f>
        <v>0</v>
      </c>
      <c r="M211" s="105">
        <f>SUM(M198+M204+M210)</f>
        <v>0</v>
      </c>
      <c r="N211" s="106">
        <f>IF((SUM(J211:M211))=(N210+N204+N198),SUM(N210+N204+N198),"HIBA!")</f>
        <v>0</v>
      </c>
      <c r="O211" s="104">
        <f>SUM(O198+O204+O210)</f>
        <v>0</v>
      </c>
      <c r="P211" s="105">
        <f>SUM(P198+P204+P210)</f>
        <v>0</v>
      </c>
      <c r="Q211" s="105">
        <f>SUM(Q198+Q204+Q210)</f>
        <v>0</v>
      </c>
      <c r="R211" s="106">
        <f>IF((SUM(N211:Q211))=(R210+R204+R198),SUM(R210+R204+R198),"HIBA!")</f>
        <v>0</v>
      </c>
      <c r="S211" s="104">
        <f>SUM(S198+S204+S210)</f>
        <v>0</v>
      </c>
      <c r="T211" s="105">
        <f>SUM(T198+T204+T210)</f>
        <v>0</v>
      </c>
      <c r="U211" s="105">
        <f>SUM(U198+U204+U210)</f>
        <v>0</v>
      </c>
      <c r="V211" s="106">
        <f>IF((SUM(R211:U211))=(V210+V204+V198),SUM(V210+V204+V198),"HIBA!")</f>
        <v>0</v>
      </c>
      <c r="W211" s="104">
        <f>SUM(W198+W204+W210)</f>
        <v>0</v>
      </c>
      <c r="X211" s="105">
        <f>SUM(X198+X204+X210)</f>
        <v>0</v>
      </c>
      <c r="Y211" s="105">
        <f>SUM(Y198+Y204+Y210)</f>
        <v>0</v>
      </c>
      <c r="Z211" s="106">
        <f>IF((SUM(V211:Y211))=(Z210+Z204+Z198),SUM(Z210+Z204+Z198),"HIBA!")</f>
        <v>0</v>
      </c>
      <c r="AA211" s="104">
        <f>SUM(AA198+AA204+AA210)</f>
        <v>0</v>
      </c>
      <c r="AB211" s="105">
        <f>SUM(AB198+AB204+AB210)</f>
        <v>0</v>
      </c>
      <c r="AC211" s="105">
        <f>SUM(AC198+AC204+AC210)</f>
        <v>0</v>
      </c>
      <c r="AD211" s="106">
        <f>IF((SUM(Z211:AC211))=(AD210+AD204+AD198),SUM(AD210+AD204+AD198),"HIBA!")</f>
        <v>0</v>
      </c>
      <c r="AE211" s="104">
        <f>SUM(AE198+AE204+AE210)</f>
        <v>0</v>
      </c>
      <c r="AF211" s="105">
        <f>SUM(AF198+AF204+AF210)</f>
        <v>0</v>
      </c>
      <c r="AG211" s="105">
        <f>SUM(AG198+AG204+AG210)</f>
        <v>0</v>
      </c>
      <c r="AH211" s="106">
        <f>IF((SUM(AD211:AG211))=(AH210+AH204+AH198),SUM(AH210+AH204+AH198),"HIBA!")</f>
        <v>0</v>
      </c>
      <c r="AI211" s="104">
        <f>SUM(AI198+AI204+AI210)</f>
        <v>0</v>
      </c>
      <c r="AJ211" s="105">
        <f>SUM(AJ198+AJ204+AJ210)</f>
        <v>0</v>
      </c>
      <c r="AK211" s="105">
        <f>SUM(AK198+AK204+AK210)</f>
        <v>0</v>
      </c>
      <c r="AL211" s="106">
        <f>IF((SUM(AH211:AK211))=(AL210+AL204+AL198),SUM(AL210+AL204+AL198),"HIBA!")</f>
        <v>0</v>
      </c>
      <c r="AM211" s="104">
        <f>SUM(AM198+AM204+AM210)</f>
        <v>0</v>
      </c>
      <c r="AN211" s="105">
        <f>SUM(AN198+AN204+AN210)</f>
        <v>0</v>
      </c>
      <c r="AO211" s="105">
        <f>SUM(AO198+AO204+AO210)</f>
        <v>0</v>
      </c>
      <c r="AP211" s="106">
        <f>IF((SUM(AL211:AO211))=(AP210+AP204+AP198),SUM(AP210+AP204+AP198),"HIBA!")</f>
        <v>0</v>
      </c>
      <c r="AQ211" s="104">
        <f>SUM(AQ198+AQ204+AQ210)</f>
        <v>0</v>
      </c>
      <c r="AR211" s="105">
        <f>SUM(AR198+AR204+AR210)</f>
        <v>0</v>
      </c>
      <c r="AS211" s="105">
        <f>SUM(AS198+AS204+AS210)</f>
        <v>0</v>
      </c>
      <c r="AT211" s="106">
        <f>IF((SUM(AP211:AS211))=(AT210+AT204+AT198),SUM(AT210+AT204+AT198),"HIBA!")</f>
        <v>0</v>
      </c>
      <c r="AU211" s="104">
        <f>SUM(AU198+AU204+AU210)</f>
        <v>0</v>
      </c>
      <c r="AV211" s="105">
        <f>SUM(AV198+AV204+AV210)</f>
        <v>0</v>
      </c>
      <c r="AW211" s="105">
        <f>SUM(AW198+AW204+AW210)</f>
        <v>0</v>
      </c>
      <c r="AX211" s="106">
        <f>IF((SUM(AT211:AW211))=(AX210+AX204+AX198),SUM(AX210+AX204+AX198),"HIBA!")</f>
        <v>0</v>
      </c>
      <c r="AY211" s="76"/>
    </row>
    <row r="212" spans="1:51" s="75" customFormat="1" ht="30" customHeight="1" x14ac:dyDescent="0.3">
      <c r="A212" s="12" t="s">
        <v>64</v>
      </c>
      <c r="B212" s="11" t="s">
        <v>63</v>
      </c>
      <c r="C212" s="107">
        <f>SUM(C210,C204,C198,C191,C185,C173,C159)</f>
        <v>0</v>
      </c>
      <c r="D212" s="108">
        <f>SUM(D210,D204,D198,D191,D185,D173,D159)</f>
        <v>0</v>
      </c>
      <c r="E212" s="108">
        <f>SUM(E210,E204,E198,E191,E185,E173,E159)</f>
        <v>0</v>
      </c>
      <c r="F212" s="109">
        <f>IF((SUM(C212:E212))=(F210+F204+F198+F191+F185+F173+F159),SUM(F210+F204+F198+F191+F185+F173+F159),"HIBA!")</f>
        <v>0</v>
      </c>
      <c r="G212" s="107">
        <f>SUM(G210,G204,G198,G191,G185,G173,G159)</f>
        <v>0</v>
      </c>
      <c r="H212" s="108">
        <f>SUM(H210,H204,H198,H191,H185,H173,H159)</f>
        <v>0</v>
      </c>
      <c r="I212" s="108">
        <f>SUM(I210,I204,I198,I191,I185,I173,I159)</f>
        <v>0</v>
      </c>
      <c r="J212" s="109">
        <f>IF((SUM(F212:I212))=(J210+J204+J198+J191+J185+J173+J159),SUM(J210+J204+J198+J191+J185+J173+J159),"HIBA!")</f>
        <v>0</v>
      </c>
      <c r="K212" s="107">
        <f>SUM(K210,K204,K198,K191,K185,K173,K159)</f>
        <v>0</v>
      </c>
      <c r="L212" s="108">
        <f>SUM(L210,L204,L198,L191,L185,L173,L159)</f>
        <v>0</v>
      </c>
      <c r="M212" s="108">
        <f>SUM(M210,M204,M198,M191,M185,M173,M159)</f>
        <v>0</v>
      </c>
      <c r="N212" s="109">
        <f>IF((SUM(J212:M212))=(N210+N204+N198+N191+N185+N173+N159),SUM(N210+N204+N198+N191+N185+N173+N159),"HIBA!")</f>
        <v>0</v>
      </c>
      <c r="O212" s="107">
        <f>SUM(O210,O204,O198,O191,O185,O173,O159)</f>
        <v>0</v>
      </c>
      <c r="P212" s="108">
        <f>SUM(P210,P204,P198,P191,P185,P173,P159)</f>
        <v>0</v>
      </c>
      <c r="Q212" s="108">
        <f>SUM(Q210,Q204,Q198,Q191,Q185,Q173,Q159)</f>
        <v>0</v>
      </c>
      <c r="R212" s="109">
        <f>IF((SUM(N212:Q212))=(R210+R204+R198+R191+R185+R173+R159),SUM(R210+R204+R198+R191+R185+R173+R159),"HIBA!")</f>
        <v>0</v>
      </c>
      <c r="S212" s="107">
        <f>SUM(S210,S204,S198,S191,S185,S173,S159)</f>
        <v>0</v>
      </c>
      <c r="T212" s="108">
        <f>SUM(T210,T204,T198,T191,T185,T173,T159)</f>
        <v>0</v>
      </c>
      <c r="U212" s="108">
        <f>SUM(U210,U204,U198,U191,U185,U173,U159)</f>
        <v>0</v>
      </c>
      <c r="V212" s="109">
        <f>IF((SUM(R212:U212))=(V210+V204+V198+V191+V185+V173+V159),SUM(V210+V204+V198+V191+V185+V173+V159),"HIBA!")</f>
        <v>0</v>
      </c>
      <c r="W212" s="107">
        <f>SUM(W210,W204,W198,W191,W185,W173,W159)</f>
        <v>0</v>
      </c>
      <c r="X212" s="108">
        <f>SUM(X210,X204,X198,X191,X185,X173,X159)</f>
        <v>0</v>
      </c>
      <c r="Y212" s="108">
        <f>SUM(Y210,Y204,Y198,Y191,Y185,Y173,Y159)</f>
        <v>0</v>
      </c>
      <c r="Z212" s="109">
        <f>IF((SUM(V212:Y212))=(Z210+Z204+Z198+Z191+Z185+Z173+Z159),SUM(Z210+Z204+Z198+Z191+Z185+Z173+Z159),"HIBA!")</f>
        <v>0</v>
      </c>
      <c r="AA212" s="107">
        <f>SUM(AA210,AA204,AA198,AA191,AA185,AA173,AA159)</f>
        <v>0</v>
      </c>
      <c r="AB212" s="108">
        <f>SUM(AB210,AB204,AB198,AB191,AB185,AB173,AB159)</f>
        <v>0</v>
      </c>
      <c r="AC212" s="108">
        <f>SUM(AC210,AC204,AC198,AC191,AC185,AC173,AC159)</f>
        <v>0</v>
      </c>
      <c r="AD212" s="109">
        <f>IF((SUM(Z212:AC212))=(AD210+AD204+AD198+AD191+AD185+AD173+AD159),SUM(AD210+AD204+AD198+AD191+AD185+AD173+AD159),"HIBA!")</f>
        <v>0</v>
      </c>
      <c r="AE212" s="107">
        <f>SUM(AE210,AE204,AE198,AE191,AE185,AE173,AE159)</f>
        <v>0</v>
      </c>
      <c r="AF212" s="108">
        <f>SUM(AF210,AF204,AF198,AF191,AF185,AF173,AF159)</f>
        <v>0</v>
      </c>
      <c r="AG212" s="108">
        <f>SUM(AG210,AG204,AG198,AG191,AG185,AG173,AG159)</f>
        <v>0</v>
      </c>
      <c r="AH212" s="109">
        <f>IF((SUM(AD212:AG212))=(AH210+AH204+AH198+AH191+AH185+AH173+AH159),SUM(AH210+AH204+AH198+AH191+AH185+AH173+AH159),"HIBA!")</f>
        <v>0</v>
      </c>
      <c r="AI212" s="107">
        <f>SUM(AI210,AI204,AI198,AI191,AI185,AI173,AI159)</f>
        <v>0</v>
      </c>
      <c r="AJ212" s="108">
        <f>SUM(AJ210,AJ204,AJ198,AJ191,AJ185,AJ173,AJ159)</f>
        <v>0</v>
      </c>
      <c r="AK212" s="108">
        <f>SUM(AK210,AK204,AK198,AK191,AK185,AK173,AK159)</f>
        <v>0</v>
      </c>
      <c r="AL212" s="109">
        <f>IF((SUM(AH212:AK212))=(AL210+AL204+AL198+AL191+AL185+AL173+AL159),SUM(AL210+AL204+AL198+AL191+AL185+AL173+AL159),"HIBA!")</f>
        <v>0</v>
      </c>
      <c r="AM212" s="107">
        <f>SUM(AM210,AM204,AM198,AM191,AM185,AM173,AM159)</f>
        <v>0</v>
      </c>
      <c r="AN212" s="108">
        <f>SUM(AN210,AN204,AN198,AN191,AN185,AN173,AN159)</f>
        <v>0</v>
      </c>
      <c r="AO212" s="108">
        <f>SUM(AO210,AO204,AO198,AO191,AO185,AO173,AO159)</f>
        <v>0</v>
      </c>
      <c r="AP212" s="109">
        <f>IF((SUM(AL212:AO212))=(AP210+AP204+AP198+AP191+AP185+AP173+AP159),SUM(AP210+AP204+AP198+AP191+AP185+AP173+AP159),"HIBA!")</f>
        <v>0</v>
      </c>
      <c r="AQ212" s="107">
        <f>SUM(AQ210,AQ204,AQ198,AQ191,AQ185,AQ173,AQ159)</f>
        <v>0</v>
      </c>
      <c r="AR212" s="108">
        <f>SUM(AR210,AR204,AR198,AR191,AR185,AR173,AR159)</f>
        <v>0</v>
      </c>
      <c r="AS212" s="108">
        <f>SUM(AS210,AS204,AS198,AS191,AS185,AS173,AS159)</f>
        <v>0</v>
      </c>
      <c r="AT212" s="109">
        <f>IF((SUM(AP212:AS212))=(AT210+AT204+AT198+AT191+AT185+AT173+AT159),SUM(AT210+AT204+AT198+AT191+AT185+AT173+AT159),"HIBA!")</f>
        <v>0</v>
      </c>
      <c r="AU212" s="107">
        <f>SUM(AU210,AU204,AU198,AU191,AU185,AU173,AU159)</f>
        <v>0</v>
      </c>
      <c r="AV212" s="108">
        <f>SUM(AV210,AV204,AV198,AV191,AV185,AV173,AV159)</f>
        <v>0</v>
      </c>
      <c r="AW212" s="108">
        <f>SUM(AW210,AW204,AW198,AW191,AW185,AW173,AW159)</f>
        <v>0</v>
      </c>
      <c r="AX212" s="109">
        <f>IF((SUM(AT212:AW212))=(AX210+AX204+AX198+AX191+AX185+AX173+AX159),SUM(AX210+AX204+AX198+AX191+AX185+AX173+AX159),"HIBA!")</f>
        <v>0</v>
      </c>
      <c r="AY212" s="76"/>
    </row>
    <row r="213" spans="1:51" s="50" customFormat="1" ht="24.9" hidden="1" customHeight="1" x14ac:dyDescent="0.3">
      <c r="A213" s="10" t="s">
        <v>62</v>
      </c>
      <c r="B213" s="9" t="s">
        <v>61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  <c r="AY213" s="51"/>
    </row>
    <row r="214" spans="1:51" s="50" customFormat="1" ht="24.9" hidden="1" customHeight="1" x14ac:dyDescent="0.3">
      <c r="A214" s="10" t="s">
        <v>60</v>
      </c>
      <c r="B214" s="9" t="s">
        <v>59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  <c r="AY214" s="51"/>
    </row>
    <row r="215" spans="1:51" s="50" customFormat="1" ht="24.9" hidden="1" customHeight="1" x14ac:dyDescent="0.3">
      <c r="A215" s="10" t="s">
        <v>58</v>
      </c>
      <c r="B215" s="9" t="s">
        <v>57</v>
      </c>
      <c r="C215" s="92"/>
      <c r="D215" s="93"/>
      <c r="E215" s="93"/>
      <c r="F215" s="94">
        <f>SUM(C215:E215)</f>
        <v>0</v>
      </c>
      <c r="G215" s="92"/>
      <c r="H215" s="93"/>
      <c r="I215" s="93"/>
      <c r="J215" s="94">
        <f>SUM(F215:I215)</f>
        <v>0</v>
      </c>
      <c r="K215" s="92"/>
      <c r="L215" s="93"/>
      <c r="M215" s="93"/>
      <c r="N215" s="94">
        <f>SUM(J215:M215)</f>
        <v>0</v>
      </c>
      <c r="O215" s="92"/>
      <c r="P215" s="93"/>
      <c r="Q215" s="93"/>
      <c r="R215" s="94">
        <f>SUM(N215:Q215)</f>
        <v>0</v>
      </c>
      <c r="S215" s="92"/>
      <c r="T215" s="93"/>
      <c r="U215" s="93"/>
      <c r="V215" s="94">
        <f>SUM(R215:U215)</f>
        <v>0</v>
      </c>
      <c r="W215" s="92"/>
      <c r="X215" s="93"/>
      <c r="Y215" s="93"/>
      <c r="Z215" s="94">
        <f>SUM(V215:Y215)</f>
        <v>0</v>
      </c>
      <c r="AA215" s="92"/>
      <c r="AB215" s="93"/>
      <c r="AC215" s="93"/>
      <c r="AD215" s="94">
        <f>SUM(Z215:AC215)</f>
        <v>0</v>
      </c>
      <c r="AE215" s="92"/>
      <c r="AF215" s="93"/>
      <c r="AG215" s="93"/>
      <c r="AH215" s="94">
        <f>SUM(AD215:AG215)</f>
        <v>0</v>
      </c>
      <c r="AI215" s="92"/>
      <c r="AJ215" s="93"/>
      <c r="AK215" s="93"/>
      <c r="AL215" s="94">
        <f>SUM(AH215:AK215)</f>
        <v>0</v>
      </c>
      <c r="AM215" s="92"/>
      <c r="AN215" s="93"/>
      <c r="AO215" s="93"/>
      <c r="AP215" s="94">
        <f>SUM(AL215:AO215)</f>
        <v>0</v>
      </c>
      <c r="AQ215" s="92"/>
      <c r="AR215" s="93"/>
      <c r="AS215" s="93"/>
      <c r="AT215" s="94">
        <f>SUM(AP215:AS215)</f>
        <v>0</v>
      </c>
      <c r="AU215" s="92"/>
      <c r="AV215" s="93"/>
      <c r="AW215" s="93"/>
      <c r="AX215" s="94">
        <f>SUM(AT215:AW215)</f>
        <v>0</v>
      </c>
      <c r="AY215" s="51"/>
    </row>
    <row r="216" spans="1:51" s="55" customFormat="1" ht="24.9" hidden="1" customHeight="1" x14ac:dyDescent="0.3">
      <c r="A216" s="8" t="s">
        <v>56</v>
      </c>
      <c r="B216" s="7" t="s">
        <v>55</v>
      </c>
      <c r="C216" s="95">
        <f>SUM(C213:C215)</f>
        <v>0</v>
      </c>
      <c r="D216" s="96">
        <f>SUM(D213:D215)</f>
        <v>0</v>
      </c>
      <c r="E216" s="96">
        <f>SUM(E213:E215)</f>
        <v>0</v>
      </c>
      <c r="F216" s="97">
        <f>IF((SUM(C216:E216))=SUM(F213:F215),SUM(F213:F215),"HIBA!")</f>
        <v>0</v>
      </c>
      <c r="G216" s="95">
        <f>SUM(G213:G215)</f>
        <v>0</v>
      </c>
      <c r="H216" s="96">
        <f>SUM(H213:H215)</f>
        <v>0</v>
      </c>
      <c r="I216" s="96">
        <f>SUM(I213:I215)</f>
        <v>0</v>
      </c>
      <c r="J216" s="97">
        <f>IF((SUM(F216:I216))=SUM(J213:J215),SUM(J213:J215),"HIBA!")</f>
        <v>0</v>
      </c>
      <c r="K216" s="95">
        <f>SUM(K213:K215)</f>
        <v>0</v>
      </c>
      <c r="L216" s="96">
        <f>SUM(L213:L215)</f>
        <v>0</v>
      </c>
      <c r="M216" s="96">
        <f>SUM(M213:M215)</f>
        <v>0</v>
      </c>
      <c r="N216" s="97">
        <f>IF((SUM(J216:M216))=SUM(N213:N215),SUM(N213:N215),"HIBA!")</f>
        <v>0</v>
      </c>
      <c r="O216" s="95">
        <f>SUM(O213:O215)</f>
        <v>0</v>
      </c>
      <c r="P216" s="96">
        <f>SUM(P213:P215)</f>
        <v>0</v>
      </c>
      <c r="Q216" s="96">
        <f>SUM(Q213:Q215)</f>
        <v>0</v>
      </c>
      <c r="R216" s="97">
        <f>IF((SUM(N216:Q216))=SUM(R213:R215),SUM(R213:R215),"HIBA!")</f>
        <v>0</v>
      </c>
      <c r="S216" s="95">
        <f>SUM(S213:S215)</f>
        <v>0</v>
      </c>
      <c r="T216" s="96">
        <f>SUM(T213:T215)</f>
        <v>0</v>
      </c>
      <c r="U216" s="96">
        <f>SUM(U213:U215)</f>
        <v>0</v>
      </c>
      <c r="V216" s="97">
        <f>IF((SUM(R216:U216))=SUM(V213:V215),SUM(V213:V215),"HIBA!")</f>
        <v>0</v>
      </c>
      <c r="W216" s="95">
        <f>SUM(W213:W215)</f>
        <v>0</v>
      </c>
      <c r="X216" s="96">
        <f>SUM(X213:X215)</f>
        <v>0</v>
      </c>
      <c r="Y216" s="96">
        <f>SUM(Y213:Y215)</f>
        <v>0</v>
      </c>
      <c r="Z216" s="97">
        <f>IF((SUM(V216:Y216))=SUM(Z213:Z215),SUM(Z213:Z215),"HIBA!")</f>
        <v>0</v>
      </c>
      <c r="AA216" s="95">
        <f>SUM(AA213:AA215)</f>
        <v>0</v>
      </c>
      <c r="AB216" s="96">
        <f>SUM(AB213:AB215)</f>
        <v>0</v>
      </c>
      <c r="AC216" s="96">
        <f>SUM(AC213:AC215)</f>
        <v>0</v>
      </c>
      <c r="AD216" s="97">
        <f>IF((SUM(Z216:AC216))=SUM(AD213:AD215),SUM(AD213:AD215),"HIBA!")</f>
        <v>0</v>
      </c>
      <c r="AE216" s="95">
        <f>SUM(AE213:AE215)</f>
        <v>0</v>
      </c>
      <c r="AF216" s="96">
        <f>SUM(AF213:AF215)</f>
        <v>0</v>
      </c>
      <c r="AG216" s="96">
        <f>SUM(AG213:AG215)</f>
        <v>0</v>
      </c>
      <c r="AH216" s="97">
        <f>IF((SUM(AD216:AG216))=SUM(AH213:AH215),SUM(AH213:AH215),"HIBA!")</f>
        <v>0</v>
      </c>
      <c r="AI216" s="95">
        <f>SUM(AI213:AI215)</f>
        <v>0</v>
      </c>
      <c r="AJ216" s="96">
        <f>SUM(AJ213:AJ215)</f>
        <v>0</v>
      </c>
      <c r="AK216" s="96">
        <f>SUM(AK213:AK215)</f>
        <v>0</v>
      </c>
      <c r="AL216" s="97">
        <f>IF((SUM(AH216:AK216))=SUM(AL213:AL215),SUM(AL213:AL215),"HIBA!")</f>
        <v>0</v>
      </c>
      <c r="AM216" s="95">
        <f>SUM(AM213:AM215)</f>
        <v>0</v>
      </c>
      <c r="AN216" s="96">
        <f>SUM(AN213:AN215)</f>
        <v>0</v>
      </c>
      <c r="AO216" s="96">
        <f>SUM(AO213:AO215)</f>
        <v>0</v>
      </c>
      <c r="AP216" s="97">
        <f>IF((SUM(AL216:AO216))=SUM(AP213:AP215),SUM(AP213:AP215),"HIBA!")</f>
        <v>0</v>
      </c>
      <c r="AQ216" s="95">
        <f>SUM(AQ213:AQ215)</f>
        <v>0</v>
      </c>
      <c r="AR216" s="96">
        <f>SUM(AR213:AR215)</f>
        <v>0</v>
      </c>
      <c r="AS216" s="96">
        <f>SUM(AS213:AS215)</f>
        <v>0</v>
      </c>
      <c r="AT216" s="97">
        <f>IF((SUM(AP216:AS216))=SUM(AT213:AT215),SUM(AT213:AT215),"HIBA!")</f>
        <v>0</v>
      </c>
      <c r="AU216" s="95">
        <f>SUM(AU213:AU215)</f>
        <v>0</v>
      </c>
      <c r="AV216" s="96">
        <f>SUM(AV213:AV215)</f>
        <v>0</v>
      </c>
      <c r="AW216" s="96">
        <f>SUM(AW213:AW215)</f>
        <v>0</v>
      </c>
      <c r="AX216" s="97">
        <f>IF((SUM(AT216:AW216))=SUM(AX213:AX215),SUM(AX213:AX215),"HIBA!")</f>
        <v>0</v>
      </c>
      <c r="AY216" s="56"/>
    </row>
    <row r="217" spans="1:51" s="50" customFormat="1" ht="24.9" hidden="1" customHeight="1" x14ac:dyDescent="0.3">
      <c r="A217" s="10" t="s">
        <v>54</v>
      </c>
      <c r="B217" s="9" t="s">
        <v>53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  <c r="AY217" s="51"/>
    </row>
    <row r="218" spans="1:51" s="50" customFormat="1" ht="24.9" hidden="1" customHeight="1" x14ac:dyDescent="0.3">
      <c r="A218" s="10" t="s">
        <v>52</v>
      </c>
      <c r="B218" s="9" t="s">
        <v>51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  <c r="AY218" s="51"/>
    </row>
    <row r="219" spans="1:51" s="50" customFormat="1" ht="24.9" hidden="1" customHeight="1" x14ac:dyDescent="0.3">
      <c r="A219" s="10" t="s">
        <v>50</v>
      </c>
      <c r="B219" s="9" t="s">
        <v>49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  <c r="AY219" s="51"/>
    </row>
    <row r="220" spans="1:51" s="50" customFormat="1" ht="24.9" hidden="1" customHeight="1" x14ac:dyDescent="0.3">
      <c r="A220" s="10" t="s">
        <v>48</v>
      </c>
      <c r="B220" s="9" t="s">
        <v>47</v>
      </c>
      <c r="C220" s="92"/>
      <c r="D220" s="93"/>
      <c r="E220" s="93"/>
      <c r="F220" s="94">
        <f>SUM(C220:E220)</f>
        <v>0</v>
      </c>
      <c r="G220" s="92"/>
      <c r="H220" s="93"/>
      <c r="I220" s="93"/>
      <c r="J220" s="94">
        <f>SUM(F220:I220)</f>
        <v>0</v>
      </c>
      <c r="K220" s="92"/>
      <c r="L220" s="93"/>
      <c r="M220" s="93"/>
      <c r="N220" s="94">
        <f>SUM(J220:M220)</f>
        <v>0</v>
      </c>
      <c r="O220" s="92"/>
      <c r="P220" s="93"/>
      <c r="Q220" s="93"/>
      <c r="R220" s="94">
        <f>SUM(N220:Q220)</f>
        <v>0</v>
      </c>
      <c r="S220" s="92"/>
      <c r="T220" s="93"/>
      <c r="U220" s="93"/>
      <c r="V220" s="94">
        <f>SUM(R220:U220)</f>
        <v>0</v>
      </c>
      <c r="W220" s="92"/>
      <c r="X220" s="93"/>
      <c r="Y220" s="93"/>
      <c r="Z220" s="94">
        <f>SUM(V220:Y220)</f>
        <v>0</v>
      </c>
      <c r="AA220" s="92"/>
      <c r="AB220" s="93"/>
      <c r="AC220" s="93"/>
      <c r="AD220" s="94">
        <f>SUM(Z220:AC220)</f>
        <v>0</v>
      </c>
      <c r="AE220" s="92"/>
      <c r="AF220" s="93"/>
      <c r="AG220" s="93"/>
      <c r="AH220" s="94">
        <f>SUM(AD220:AG220)</f>
        <v>0</v>
      </c>
      <c r="AI220" s="92"/>
      <c r="AJ220" s="93"/>
      <c r="AK220" s="93"/>
      <c r="AL220" s="94">
        <f>SUM(AH220:AK220)</f>
        <v>0</v>
      </c>
      <c r="AM220" s="92"/>
      <c r="AN220" s="93"/>
      <c r="AO220" s="93"/>
      <c r="AP220" s="94">
        <f>SUM(AL220:AO220)</f>
        <v>0</v>
      </c>
      <c r="AQ220" s="92"/>
      <c r="AR220" s="93"/>
      <c r="AS220" s="93"/>
      <c r="AT220" s="94">
        <f>SUM(AP220:AS220)</f>
        <v>0</v>
      </c>
      <c r="AU220" s="92"/>
      <c r="AV220" s="93"/>
      <c r="AW220" s="93"/>
      <c r="AX220" s="94">
        <f>SUM(AT220:AW220)</f>
        <v>0</v>
      </c>
      <c r="AY220" s="51"/>
    </row>
    <row r="221" spans="1:51" s="55" customFormat="1" ht="24.9" hidden="1" customHeight="1" x14ac:dyDescent="0.3">
      <c r="A221" s="8" t="s">
        <v>46</v>
      </c>
      <c r="B221" s="7" t="s">
        <v>45</v>
      </c>
      <c r="C221" s="95">
        <f>SUM(C217:C220)</f>
        <v>0</v>
      </c>
      <c r="D221" s="96">
        <f>SUM(D217:D220)</f>
        <v>0</v>
      </c>
      <c r="E221" s="96">
        <f>SUM(E217:E220)</f>
        <v>0</v>
      </c>
      <c r="F221" s="97">
        <f>IF((SUM(C221:E221))=SUM(F217:F220),SUM(F217:F220),"HIBA!")</f>
        <v>0</v>
      </c>
      <c r="G221" s="95">
        <f>SUM(G217:G220)</f>
        <v>0</v>
      </c>
      <c r="H221" s="96">
        <f>SUM(H217:H220)</f>
        <v>0</v>
      </c>
      <c r="I221" s="96">
        <f>SUM(I217:I220)</f>
        <v>0</v>
      </c>
      <c r="J221" s="97">
        <f>IF((SUM(F221:I221))=SUM(J217:J220),SUM(J217:J220),"HIBA!")</f>
        <v>0</v>
      </c>
      <c r="K221" s="95">
        <f>SUM(K217:K220)</f>
        <v>0</v>
      </c>
      <c r="L221" s="96">
        <f>SUM(L217:L220)</f>
        <v>0</v>
      </c>
      <c r="M221" s="96">
        <f>SUM(M217:M220)</f>
        <v>0</v>
      </c>
      <c r="N221" s="97">
        <f>IF((SUM(J221:M221))=SUM(N217:N220),SUM(N217:N220),"HIBA!")</f>
        <v>0</v>
      </c>
      <c r="O221" s="95">
        <f>SUM(O217:O220)</f>
        <v>0</v>
      </c>
      <c r="P221" s="96">
        <f>SUM(P217:P220)</f>
        <v>0</v>
      </c>
      <c r="Q221" s="96">
        <f>SUM(Q217:Q220)</f>
        <v>0</v>
      </c>
      <c r="R221" s="97">
        <f>IF((SUM(N221:Q221))=SUM(R217:R220),SUM(R217:R220),"HIBA!")</f>
        <v>0</v>
      </c>
      <c r="S221" s="95">
        <f>SUM(S217:S220)</f>
        <v>0</v>
      </c>
      <c r="T221" s="96">
        <f>SUM(T217:T220)</f>
        <v>0</v>
      </c>
      <c r="U221" s="96">
        <f>SUM(U217:U220)</f>
        <v>0</v>
      </c>
      <c r="V221" s="97">
        <f>IF((SUM(R221:U221))=SUM(V217:V220),SUM(V217:V220),"HIBA!")</f>
        <v>0</v>
      </c>
      <c r="W221" s="95">
        <f>SUM(W217:W220)</f>
        <v>0</v>
      </c>
      <c r="X221" s="96">
        <f>SUM(X217:X220)</f>
        <v>0</v>
      </c>
      <c r="Y221" s="96">
        <f>SUM(Y217:Y220)</f>
        <v>0</v>
      </c>
      <c r="Z221" s="97">
        <f>IF((SUM(V221:Y221))=SUM(Z217:Z220),SUM(Z217:Z220),"HIBA!")</f>
        <v>0</v>
      </c>
      <c r="AA221" s="95">
        <f>SUM(AA217:AA220)</f>
        <v>0</v>
      </c>
      <c r="AB221" s="96">
        <f>SUM(AB217:AB220)</f>
        <v>0</v>
      </c>
      <c r="AC221" s="96">
        <f>SUM(AC217:AC220)</f>
        <v>0</v>
      </c>
      <c r="AD221" s="97">
        <f>IF((SUM(Z221:AC221))=SUM(AD217:AD220),SUM(AD217:AD220),"HIBA!")</f>
        <v>0</v>
      </c>
      <c r="AE221" s="95">
        <f>SUM(AE217:AE220)</f>
        <v>0</v>
      </c>
      <c r="AF221" s="96">
        <f>SUM(AF217:AF220)</f>
        <v>0</v>
      </c>
      <c r="AG221" s="96">
        <f>SUM(AG217:AG220)</f>
        <v>0</v>
      </c>
      <c r="AH221" s="97">
        <f>IF((SUM(AD221:AG221))=SUM(AH217:AH220),SUM(AH217:AH220),"HIBA!")</f>
        <v>0</v>
      </c>
      <c r="AI221" s="95">
        <f>SUM(AI217:AI220)</f>
        <v>0</v>
      </c>
      <c r="AJ221" s="96">
        <f>SUM(AJ217:AJ220)</f>
        <v>0</v>
      </c>
      <c r="AK221" s="96">
        <f>SUM(AK217:AK220)</f>
        <v>0</v>
      </c>
      <c r="AL221" s="97">
        <f>IF((SUM(AH221:AK221))=SUM(AL217:AL220),SUM(AL217:AL220),"HIBA!")</f>
        <v>0</v>
      </c>
      <c r="AM221" s="95">
        <f>SUM(AM217:AM220)</f>
        <v>0</v>
      </c>
      <c r="AN221" s="96">
        <f>SUM(AN217:AN220)</f>
        <v>0</v>
      </c>
      <c r="AO221" s="96">
        <f>SUM(AO217:AO220)</f>
        <v>0</v>
      </c>
      <c r="AP221" s="97">
        <f>IF((SUM(AL221:AO221))=SUM(AP217:AP220),SUM(AP217:AP220),"HIBA!")</f>
        <v>0</v>
      </c>
      <c r="AQ221" s="95">
        <f>SUM(AQ217:AQ220)</f>
        <v>0</v>
      </c>
      <c r="AR221" s="96">
        <f>SUM(AR217:AR220)</f>
        <v>0</v>
      </c>
      <c r="AS221" s="96">
        <f>SUM(AS217:AS220)</f>
        <v>0</v>
      </c>
      <c r="AT221" s="97">
        <f>IF((SUM(AP221:AS221))=SUM(AT217:AT220),SUM(AT217:AT220),"HIBA!")</f>
        <v>0</v>
      </c>
      <c r="AU221" s="95">
        <f>SUM(AU217:AU220)</f>
        <v>0</v>
      </c>
      <c r="AV221" s="96">
        <f>SUM(AV217:AV220)</f>
        <v>0</v>
      </c>
      <c r="AW221" s="96">
        <f>SUM(AW217:AW220)</f>
        <v>0</v>
      </c>
      <c r="AX221" s="97">
        <f>IF((SUM(AT221:AW221))=SUM(AX217:AX220),SUM(AX217:AX220),"HIBA!")</f>
        <v>0</v>
      </c>
      <c r="AY221" s="56"/>
    </row>
    <row r="222" spans="1:51" s="50" customFormat="1" ht="24.9" customHeight="1" x14ac:dyDescent="0.3">
      <c r="A222" s="10" t="s">
        <v>44</v>
      </c>
      <c r="B222" s="9" t="s">
        <v>42</v>
      </c>
      <c r="C222" s="92"/>
      <c r="D222" s="93"/>
      <c r="E222" s="93"/>
      <c r="F222" s="94">
        <f>SUM(C222:E222)</f>
        <v>0</v>
      </c>
      <c r="G222" s="92"/>
      <c r="H222" s="93"/>
      <c r="I222" s="93"/>
      <c r="J222" s="94">
        <f>SUM(F222:I222)</f>
        <v>0</v>
      </c>
      <c r="K222" s="92"/>
      <c r="L222" s="93"/>
      <c r="M222" s="93"/>
      <c r="N222" s="94">
        <f>SUM(J222:M222)</f>
        <v>0</v>
      </c>
      <c r="O222" s="92"/>
      <c r="P222" s="93"/>
      <c r="Q222" s="93"/>
      <c r="R222" s="94">
        <f>SUM(N222:Q222)</f>
        <v>0</v>
      </c>
      <c r="S222" s="92"/>
      <c r="T222" s="93"/>
      <c r="U222" s="93"/>
      <c r="V222" s="94">
        <f>SUM(R222:U222)</f>
        <v>0</v>
      </c>
      <c r="W222" s="92"/>
      <c r="X222" s="93"/>
      <c r="Y222" s="93"/>
      <c r="Z222" s="94">
        <f>SUM(V222:Y222)</f>
        <v>0</v>
      </c>
      <c r="AA222" s="92"/>
      <c r="AB222" s="93"/>
      <c r="AC222" s="93"/>
      <c r="AD222" s="94">
        <f>SUM(Z222:AC222)</f>
        <v>0</v>
      </c>
      <c r="AE222" s="92"/>
      <c r="AF222" s="93"/>
      <c r="AG222" s="93"/>
      <c r="AH222" s="94">
        <f>SUM(AD222:AG222)</f>
        <v>0</v>
      </c>
      <c r="AI222" s="92"/>
      <c r="AJ222" s="93"/>
      <c r="AK222" s="93"/>
      <c r="AL222" s="94">
        <f>SUM(AH222:AK222)</f>
        <v>0</v>
      </c>
      <c r="AM222" s="92"/>
      <c r="AN222" s="93"/>
      <c r="AO222" s="93"/>
      <c r="AP222" s="94">
        <f>SUM(AL222:AO222)</f>
        <v>0</v>
      </c>
      <c r="AQ222" s="92"/>
      <c r="AR222" s="93"/>
      <c r="AS222" s="93"/>
      <c r="AT222" s="94">
        <f>SUM(AP222:AS222)</f>
        <v>0</v>
      </c>
      <c r="AU222" s="92"/>
      <c r="AV222" s="93"/>
      <c r="AW222" s="93"/>
      <c r="AX222" s="94">
        <f>SUM(AT222:AW222)</f>
        <v>0</v>
      </c>
      <c r="AY222" s="51"/>
    </row>
    <row r="223" spans="1:51" s="50" customFormat="1" ht="24.9" customHeight="1" x14ac:dyDescent="0.3">
      <c r="A223" s="10" t="s">
        <v>43</v>
      </c>
      <c r="B223" s="9" t="s">
        <v>42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  <c r="AY223" s="51"/>
    </row>
    <row r="224" spans="1:51" s="50" customFormat="1" ht="24.9" customHeight="1" x14ac:dyDescent="0.3">
      <c r="A224" s="10" t="s">
        <v>41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  <c r="AY224" s="51"/>
    </row>
    <row r="225" spans="1:51" s="50" customFormat="1" ht="24.9" customHeight="1" x14ac:dyDescent="0.3">
      <c r="A225" s="10" t="s">
        <v>40</v>
      </c>
      <c r="B225" s="9" t="s">
        <v>39</v>
      </c>
      <c r="C225" s="92"/>
      <c r="D225" s="93"/>
      <c r="E225" s="93"/>
      <c r="F225" s="94">
        <f>SUM(C225:E225)</f>
        <v>0</v>
      </c>
      <c r="G225" s="92"/>
      <c r="H225" s="93"/>
      <c r="I225" s="93"/>
      <c r="J225" s="94">
        <f>SUM(F225:I225)</f>
        <v>0</v>
      </c>
      <c r="K225" s="92"/>
      <c r="L225" s="93"/>
      <c r="M225" s="93"/>
      <c r="N225" s="94">
        <f>SUM(J225:M225)</f>
        <v>0</v>
      </c>
      <c r="O225" s="92"/>
      <c r="P225" s="93"/>
      <c r="Q225" s="93"/>
      <c r="R225" s="94">
        <f>SUM(N225:Q225)</f>
        <v>0</v>
      </c>
      <c r="S225" s="92"/>
      <c r="T225" s="93"/>
      <c r="U225" s="93"/>
      <c r="V225" s="94">
        <f>SUM(R225:U225)</f>
        <v>0</v>
      </c>
      <c r="W225" s="92"/>
      <c r="X225" s="93"/>
      <c r="Y225" s="93"/>
      <c r="Z225" s="94">
        <f>SUM(V225:Y225)</f>
        <v>0</v>
      </c>
      <c r="AA225" s="92"/>
      <c r="AB225" s="93"/>
      <c r="AC225" s="93"/>
      <c r="AD225" s="94">
        <f>SUM(Z225:AC225)</f>
        <v>0</v>
      </c>
      <c r="AE225" s="92"/>
      <c r="AF225" s="93"/>
      <c r="AG225" s="93"/>
      <c r="AH225" s="94">
        <f>SUM(AD225:AG225)</f>
        <v>0</v>
      </c>
      <c r="AI225" s="92"/>
      <c r="AJ225" s="93"/>
      <c r="AK225" s="93"/>
      <c r="AL225" s="94">
        <f>SUM(AH225:AK225)</f>
        <v>0</v>
      </c>
      <c r="AM225" s="92"/>
      <c r="AN225" s="93"/>
      <c r="AO225" s="93"/>
      <c r="AP225" s="94">
        <f>SUM(AL225:AO225)</f>
        <v>0</v>
      </c>
      <c r="AQ225" s="92"/>
      <c r="AR225" s="93"/>
      <c r="AS225" s="93"/>
      <c r="AT225" s="94">
        <f>SUM(AP225:AS225)</f>
        <v>0</v>
      </c>
      <c r="AU225" s="92"/>
      <c r="AV225" s="93"/>
      <c r="AW225" s="93"/>
      <c r="AX225" s="94">
        <f>SUM(AT225:AW225)</f>
        <v>0</v>
      </c>
      <c r="AY225" s="51"/>
    </row>
    <row r="226" spans="1:51" s="55" customFormat="1" ht="24.9" customHeight="1" x14ac:dyDescent="0.3">
      <c r="A226" s="8" t="s">
        <v>38</v>
      </c>
      <c r="B226" s="7" t="s">
        <v>37</v>
      </c>
      <c r="C226" s="95">
        <f>SUM(C222:C225)</f>
        <v>0</v>
      </c>
      <c r="D226" s="96">
        <f>SUM(D222:D225)</f>
        <v>0</v>
      </c>
      <c r="E226" s="96">
        <f>SUM(E222:E225)</f>
        <v>0</v>
      </c>
      <c r="F226" s="97">
        <f>IF((SUM(C226:E226))=SUM(F222:F225),SUM(F222:F225),"HIBA!")</f>
        <v>0</v>
      </c>
      <c r="G226" s="95">
        <f>SUM(G222:G225)</f>
        <v>0</v>
      </c>
      <c r="H226" s="96">
        <f>SUM(H222:H225)</f>
        <v>0</v>
      </c>
      <c r="I226" s="96">
        <f>SUM(I222:I225)</f>
        <v>0</v>
      </c>
      <c r="J226" s="97">
        <f>IF((SUM(F226:I226))=SUM(J222:J225),SUM(J222:J225),"HIBA!")</f>
        <v>0</v>
      </c>
      <c r="K226" s="95">
        <f>SUM(K222:K225)</f>
        <v>0</v>
      </c>
      <c r="L226" s="96">
        <f>SUM(L222:L225)</f>
        <v>0</v>
      </c>
      <c r="M226" s="96">
        <f>SUM(M222:M225)</f>
        <v>0</v>
      </c>
      <c r="N226" s="97">
        <f>IF((SUM(J226:M226))=SUM(N222:N225),SUM(N222:N225),"HIBA!")</f>
        <v>0</v>
      </c>
      <c r="O226" s="95">
        <f>SUM(O222:O225)</f>
        <v>0</v>
      </c>
      <c r="P226" s="96">
        <f>SUM(P222:P225)</f>
        <v>0</v>
      </c>
      <c r="Q226" s="96">
        <f>SUM(Q222:Q225)</f>
        <v>0</v>
      </c>
      <c r="R226" s="97">
        <f>IF((SUM(N226:Q226))=SUM(R222:R225),SUM(R222:R225),"HIBA!")</f>
        <v>0</v>
      </c>
      <c r="S226" s="95">
        <f>SUM(S222:S225)</f>
        <v>0</v>
      </c>
      <c r="T226" s="96">
        <f>SUM(T222:T225)</f>
        <v>0</v>
      </c>
      <c r="U226" s="96">
        <f>SUM(U222:U225)</f>
        <v>0</v>
      </c>
      <c r="V226" s="97">
        <f>IF((SUM(R226:U226))=SUM(V222:V225),SUM(V222:V225),"HIBA!")</f>
        <v>0</v>
      </c>
      <c r="W226" s="95">
        <f>SUM(W222:W225)</f>
        <v>0</v>
      </c>
      <c r="X226" s="96">
        <f>SUM(X222:X225)</f>
        <v>0</v>
      </c>
      <c r="Y226" s="96">
        <f>SUM(Y222:Y225)</f>
        <v>0</v>
      </c>
      <c r="Z226" s="97">
        <f>IF((SUM(V226:Y226))=SUM(Z222:Z225),SUM(Z222:Z225),"HIBA!")</f>
        <v>0</v>
      </c>
      <c r="AA226" s="95">
        <f>SUM(AA222:AA225)</f>
        <v>0</v>
      </c>
      <c r="AB226" s="96">
        <f>SUM(AB222:AB225)</f>
        <v>0</v>
      </c>
      <c r="AC226" s="96">
        <f>SUM(AC222:AC225)</f>
        <v>0</v>
      </c>
      <c r="AD226" s="97">
        <f>IF((SUM(Z226:AC226))=SUM(AD222:AD225),SUM(AD222:AD225),"HIBA!")</f>
        <v>0</v>
      </c>
      <c r="AE226" s="95">
        <f>SUM(AE222:AE225)</f>
        <v>0</v>
      </c>
      <c r="AF226" s="96">
        <f>SUM(AF222:AF225)</f>
        <v>0</v>
      </c>
      <c r="AG226" s="96">
        <f>SUM(AG222:AG225)</f>
        <v>0</v>
      </c>
      <c r="AH226" s="97">
        <f>IF((SUM(AD226:AG226))=SUM(AH222:AH225),SUM(AH222:AH225),"HIBA!")</f>
        <v>0</v>
      </c>
      <c r="AI226" s="95">
        <f>SUM(AI222:AI225)</f>
        <v>0</v>
      </c>
      <c r="AJ226" s="96">
        <f>SUM(AJ222:AJ225)</f>
        <v>0</v>
      </c>
      <c r="AK226" s="96">
        <f>SUM(AK222:AK225)</f>
        <v>0</v>
      </c>
      <c r="AL226" s="97">
        <f>IF((SUM(AH226:AK226))=SUM(AL222:AL225),SUM(AL222:AL225),"HIBA!")</f>
        <v>0</v>
      </c>
      <c r="AM226" s="95">
        <f>SUM(AM222:AM225)</f>
        <v>0</v>
      </c>
      <c r="AN226" s="96">
        <f>SUM(AN222:AN225)</f>
        <v>0</v>
      </c>
      <c r="AO226" s="96">
        <f>SUM(AO222:AO225)</f>
        <v>0</v>
      </c>
      <c r="AP226" s="97">
        <f>IF((SUM(AL226:AO226))=SUM(AP222:AP225),SUM(AP222:AP225),"HIBA!")</f>
        <v>0</v>
      </c>
      <c r="AQ226" s="95">
        <f>SUM(AQ222:AQ225)</f>
        <v>0</v>
      </c>
      <c r="AR226" s="96">
        <f>SUM(AR222:AR225)</f>
        <v>0</v>
      </c>
      <c r="AS226" s="96">
        <f>SUM(AS222:AS225)</f>
        <v>0</v>
      </c>
      <c r="AT226" s="97">
        <f>IF((SUM(AP226:AS226))=SUM(AT222:AT225),SUM(AT222:AT225),"HIBA!")</f>
        <v>0</v>
      </c>
      <c r="AU226" s="95">
        <f>SUM(AU222:AU225)</f>
        <v>0</v>
      </c>
      <c r="AV226" s="96">
        <f>SUM(AV222:AV225)</f>
        <v>0</v>
      </c>
      <c r="AW226" s="96">
        <f>SUM(AW222:AW225)</f>
        <v>0</v>
      </c>
      <c r="AX226" s="97">
        <f>IF((SUM(AT226:AW226))=SUM(AX222:AX225),SUM(AX222:AX225),"HIBA!")</f>
        <v>0</v>
      </c>
      <c r="AY226" s="56"/>
    </row>
    <row r="227" spans="1:51" s="50" customFormat="1" ht="24.9" hidden="1" customHeight="1" x14ac:dyDescent="0.3">
      <c r="A227" s="10" t="s">
        <v>36</v>
      </c>
      <c r="B227" s="9" t="s">
        <v>35</v>
      </c>
      <c r="C227" s="92"/>
      <c r="D227" s="93"/>
      <c r="E227" s="93"/>
      <c r="F227" s="94">
        <f t="shared" ref="F227:F233" si="132">SUM(C227:E227)</f>
        <v>0</v>
      </c>
      <c r="G227" s="92"/>
      <c r="H227" s="93"/>
      <c r="I227" s="93"/>
      <c r="J227" s="94">
        <f t="shared" ref="J227:J233" si="133">SUM(F227:I227)</f>
        <v>0</v>
      </c>
      <c r="K227" s="92"/>
      <c r="L227" s="93"/>
      <c r="M227" s="93"/>
      <c r="N227" s="94">
        <f t="shared" ref="N227:N233" si="134">SUM(J227:M227)</f>
        <v>0</v>
      </c>
      <c r="O227" s="92"/>
      <c r="P227" s="93"/>
      <c r="Q227" s="93"/>
      <c r="R227" s="94">
        <f t="shared" ref="R227:R233" si="135">SUM(N227:Q227)</f>
        <v>0</v>
      </c>
      <c r="S227" s="92"/>
      <c r="T227" s="93"/>
      <c r="U227" s="93"/>
      <c r="V227" s="94">
        <f t="shared" ref="V227:V233" si="136">SUM(R227:U227)</f>
        <v>0</v>
      </c>
      <c r="W227" s="92"/>
      <c r="X227" s="93"/>
      <c r="Y227" s="93"/>
      <c r="Z227" s="94">
        <f t="shared" ref="Z227:Z233" si="137">SUM(V227:Y227)</f>
        <v>0</v>
      </c>
      <c r="AA227" s="92"/>
      <c r="AB227" s="93"/>
      <c r="AC227" s="93"/>
      <c r="AD227" s="94">
        <f t="shared" ref="AD227:AD233" si="138">SUM(Z227:AC227)</f>
        <v>0</v>
      </c>
      <c r="AE227" s="92"/>
      <c r="AF227" s="93"/>
      <c r="AG227" s="93"/>
      <c r="AH227" s="94">
        <f t="shared" ref="AH227:AH233" si="139">SUM(AD227:AG227)</f>
        <v>0</v>
      </c>
      <c r="AI227" s="92"/>
      <c r="AJ227" s="93"/>
      <c r="AK227" s="93"/>
      <c r="AL227" s="94">
        <f t="shared" ref="AL227:AL233" si="140">SUM(AH227:AK227)</f>
        <v>0</v>
      </c>
      <c r="AM227" s="92"/>
      <c r="AN227" s="93"/>
      <c r="AO227" s="93"/>
      <c r="AP227" s="94">
        <f t="shared" ref="AP227:AP233" si="141">SUM(AL227:AO227)</f>
        <v>0</v>
      </c>
      <c r="AQ227" s="92"/>
      <c r="AR227" s="93"/>
      <c r="AS227" s="93"/>
      <c r="AT227" s="94">
        <f t="shared" ref="AT227:AT233" si="142">SUM(AP227:AS227)</f>
        <v>0</v>
      </c>
      <c r="AU227" s="92"/>
      <c r="AV227" s="93"/>
      <c r="AW227" s="93"/>
      <c r="AX227" s="94">
        <f t="shared" ref="AX227:AX233" si="143">SUM(AT227:AW227)</f>
        <v>0</v>
      </c>
      <c r="AY227" s="51"/>
    </row>
    <row r="228" spans="1:51" s="50" customFormat="1" ht="24.9" hidden="1" customHeight="1" x14ac:dyDescent="0.3">
      <c r="A228" s="10" t="s">
        <v>34</v>
      </c>
      <c r="B228" s="9" t="s">
        <v>33</v>
      </c>
      <c r="C228" s="92"/>
      <c r="D228" s="93"/>
      <c r="E228" s="93"/>
      <c r="F228" s="94">
        <f t="shared" si="132"/>
        <v>0</v>
      </c>
      <c r="G228" s="92"/>
      <c r="H228" s="93"/>
      <c r="I228" s="93"/>
      <c r="J228" s="94">
        <f t="shared" si="133"/>
        <v>0</v>
      </c>
      <c r="K228" s="92"/>
      <c r="L228" s="93"/>
      <c r="M228" s="93"/>
      <c r="N228" s="94">
        <f t="shared" si="134"/>
        <v>0</v>
      </c>
      <c r="O228" s="92"/>
      <c r="P228" s="93"/>
      <c r="Q228" s="93"/>
      <c r="R228" s="94">
        <f t="shared" si="135"/>
        <v>0</v>
      </c>
      <c r="S228" s="92"/>
      <c r="T228" s="93"/>
      <c r="U228" s="93"/>
      <c r="V228" s="94">
        <f t="shared" si="136"/>
        <v>0</v>
      </c>
      <c r="W228" s="92"/>
      <c r="X228" s="93"/>
      <c r="Y228" s="93"/>
      <c r="Z228" s="94">
        <f t="shared" si="137"/>
        <v>0</v>
      </c>
      <c r="AA228" s="92"/>
      <c r="AB228" s="93"/>
      <c r="AC228" s="93"/>
      <c r="AD228" s="94">
        <f t="shared" si="138"/>
        <v>0</v>
      </c>
      <c r="AE228" s="92"/>
      <c r="AF228" s="93"/>
      <c r="AG228" s="93"/>
      <c r="AH228" s="94">
        <f t="shared" si="139"/>
        <v>0</v>
      </c>
      <c r="AI228" s="92"/>
      <c r="AJ228" s="93"/>
      <c r="AK228" s="93"/>
      <c r="AL228" s="94">
        <f t="shared" si="140"/>
        <v>0</v>
      </c>
      <c r="AM228" s="92"/>
      <c r="AN228" s="93"/>
      <c r="AO228" s="93"/>
      <c r="AP228" s="94">
        <f t="shared" si="141"/>
        <v>0</v>
      </c>
      <c r="AQ228" s="92"/>
      <c r="AR228" s="93"/>
      <c r="AS228" s="93"/>
      <c r="AT228" s="94">
        <f t="shared" si="142"/>
        <v>0</v>
      </c>
      <c r="AU228" s="92"/>
      <c r="AV228" s="93"/>
      <c r="AW228" s="93"/>
      <c r="AX228" s="94">
        <f t="shared" si="143"/>
        <v>0</v>
      </c>
      <c r="AY228" s="51"/>
    </row>
    <row r="229" spans="1:51" s="50" customFormat="1" ht="24.9" customHeight="1" x14ac:dyDescent="0.3">
      <c r="A229" s="316" t="s">
        <v>32</v>
      </c>
      <c r="B229" s="317" t="s">
        <v>31</v>
      </c>
      <c r="C229" s="321"/>
      <c r="D229" s="322"/>
      <c r="E229" s="322"/>
      <c r="F229" s="323">
        <f t="shared" si="132"/>
        <v>0</v>
      </c>
      <c r="G229" s="321"/>
      <c r="H229" s="322"/>
      <c r="I229" s="322"/>
      <c r="J229" s="323">
        <f t="shared" si="133"/>
        <v>0</v>
      </c>
      <c r="K229" s="321"/>
      <c r="L229" s="322"/>
      <c r="M229" s="322"/>
      <c r="N229" s="323">
        <f t="shared" si="134"/>
        <v>0</v>
      </c>
      <c r="O229" s="92"/>
      <c r="P229" s="93"/>
      <c r="Q229" s="93"/>
      <c r="R229" s="94">
        <f t="shared" si="135"/>
        <v>0</v>
      </c>
      <c r="S229" s="92"/>
      <c r="T229" s="93"/>
      <c r="U229" s="93"/>
      <c r="V229" s="94">
        <f t="shared" si="136"/>
        <v>0</v>
      </c>
      <c r="W229" s="92"/>
      <c r="X229" s="93"/>
      <c r="Y229" s="93"/>
      <c r="Z229" s="94">
        <f t="shared" si="137"/>
        <v>0</v>
      </c>
      <c r="AA229" s="92"/>
      <c r="AB229" s="93"/>
      <c r="AC229" s="93"/>
      <c r="AD229" s="94">
        <f t="shared" si="138"/>
        <v>0</v>
      </c>
      <c r="AE229" s="92"/>
      <c r="AF229" s="93"/>
      <c r="AG229" s="93"/>
      <c r="AH229" s="94">
        <f t="shared" si="139"/>
        <v>0</v>
      </c>
      <c r="AI229" s="92"/>
      <c r="AJ229" s="93"/>
      <c r="AK229" s="93"/>
      <c r="AL229" s="94">
        <f t="shared" si="140"/>
        <v>0</v>
      </c>
      <c r="AM229" s="92"/>
      <c r="AN229" s="93"/>
      <c r="AO229" s="93"/>
      <c r="AP229" s="94">
        <f t="shared" si="141"/>
        <v>0</v>
      </c>
      <c r="AQ229" s="92"/>
      <c r="AR229" s="93"/>
      <c r="AS229" s="93"/>
      <c r="AT229" s="94">
        <f t="shared" si="142"/>
        <v>0</v>
      </c>
      <c r="AU229" s="92"/>
      <c r="AV229" s="93"/>
      <c r="AW229" s="93"/>
      <c r="AX229" s="94">
        <f t="shared" si="143"/>
        <v>0</v>
      </c>
      <c r="AY229" s="51"/>
    </row>
    <row r="230" spans="1:51" s="50" customFormat="1" ht="24.9" hidden="1" customHeight="1" x14ac:dyDescent="0.3">
      <c r="A230" s="10" t="s">
        <v>30</v>
      </c>
      <c r="B230" s="9" t="s">
        <v>29</v>
      </c>
      <c r="C230" s="92"/>
      <c r="D230" s="93"/>
      <c r="E230" s="93"/>
      <c r="F230" s="94">
        <f t="shared" si="132"/>
        <v>0</v>
      </c>
      <c r="G230" s="92"/>
      <c r="H230" s="93"/>
      <c r="I230" s="93"/>
      <c r="J230" s="94">
        <f t="shared" si="133"/>
        <v>0</v>
      </c>
      <c r="K230" s="92"/>
      <c r="L230" s="93"/>
      <c r="M230" s="93"/>
      <c r="N230" s="94">
        <f t="shared" si="134"/>
        <v>0</v>
      </c>
      <c r="O230" s="92"/>
      <c r="P230" s="93"/>
      <c r="Q230" s="93"/>
      <c r="R230" s="94">
        <f t="shared" si="135"/>
        <v>0</v>
      </c>
      <c r="S230" s="92"/>
      <c r="T230" s="93"/>
      <c r="U230" s="93"/>
      <c r="V230" s="94">
        <f t="shared" si="136"/>
        <v>0</v>
      </c>
      <c r="W230" s="92"/>
      <c r="X230" s="93"/>
      <c r="Y230" s="93"/>
      <c r="Z230" s="94">
        <f t="shared" si="137"/>
        <v>0</v>
      </c>
      <c r="AA230" s="92"/>
      <c r="AB230" s="93"/>
      <c r="AC230" s="93"/>
      <c r="AD230" s="94">
        <f t="shared" si="138"/>
        <v>0</v>
      </c>
      <c r="AE230" s="92"/>
      <c r="AF230" s="93"/>
      <c r="AG230" s="93"/>
      <c r="AH230" s="94">
        <f t="shared" si="139"/>
        <v>0</v>
      </c>
      <c r="AI230" s="92"/>
      <c r="AJ230" s="93"/>
      <c r="AK230" s="93"/>
      <c r="AL230" s="94">
        <f t="shared" si="140"/>
        <v>0</v>
      </c>
      <c r="AM230" s="92"/>
      <c r="AN230" s="93"/>
      <c r="AO230" s="93"/>
      <c r="AP230" s="94">
        <f t="shared" si="141"/>
        <v>0</v>
      </c>
      <c r="AQ230" s="92"/>
      <c r="AR230" s="93"/>
      <c r="AS230" s="93"/>
      <c r="AT230" s="94">
        <f t="shared" si="142"/>
        <v>0</v>
      </c>
      <c r="AU230" s="92"/>
      <c r="AV230" s="93"/>
      <c r="AW230" s="93"/>
      <c r="AX230" s="94">
        <f t="shared" si="143"/>
        <v>0</v>
      </c>
      <c r="AY230" s="51"/>
    </row>
    <row r="231" spans="1:51" s="50" customFormat="1" ht="24.9" hidden="1" customHeight="1" x14ac:dyDescent="0.3">
      <c r="A231" s="10" t="s">
        <v>28</v>
      </c>
      <c r="B231" s="9" t="s">
        <v>27</v>
      </c>
      <c r="C231" s="92"/>
      <c r="D231" s="93"/>
      <c r="E231" s="93"/>
      <c r="F231" s="94">
        <f t="shared" si="132"/>
        <v>0</v>
      </c>
      <c r="G231" s="92"/>
      <c r="H231" s="93"/>
      <c r="I231" s="93"/>
      <c r="J231" s="94">
        <f t="shared" si="133"/>
        <v>0</v>
      </c>
      <c r="K231" s="92"/>
      <c r="L231" s="93"/>
      <c r="M231" s="93"/>
      <c r="N231" s="94">
        <f t="shared" si="134"/>
        <v>0</v>
      </c>
      <c r="O231" s="92"/>
      <c r="P231" s="93"/>
      <c r="Q231" s="93"/>
      <c r="R231" s="94">
        <f t="shared" si="135"/>
        <v>0</v>
      </c>
      <c r="S231" s="92"/>
      <c r="T231" s="93"/>
      <c r="U231" s="93"/>
      <c r="V231" s="94">
        <f t="shared" si="136"/>
        <v>0</v>
      </c>
      <c r="W231" s="92"/>
      <c r="X231" s="93"/>
      <c r="Y231" s="93"/>
      <c r="Z231" s="94">
        <f t="shared" si="137"/>
        <v>0</v>
      </c>
      <c r="AA231" s="92"/>
      <c r="AB231" s="93"/>
      <c r="AC231" s="93"/>
      <c r="AD231" s="94">
        <f t="shared" si="138"/>
        <v>0</v>
      </c>
      <c r="AE231" s="92"/>
      <c r="AF231" s="93"/>
      <c r="AG231" s="93"/>
      <c r="AH231" s="94">
        <f t="shared" si="139"/>
        <v>0</v>
      </c>
      <c r="AI231" s="92"/>
      <c r="AJ231" s="93"/>
      <c r="AK231" s="93"/>
      <c r="AL231" s="94">
        <f t="shared" si="140"/>
        <v>0</v>
      </c>
      <c r="AM231" s="92"/>
      <c r="AN231" s="93"/>
      <c r="AO231" s="93"/>
      <c r="AP231" s="94">
        <f t="shared" si="141"/>
        <v>0</v>
      </c>
      <c r="AQ231" s="92"/>
      <c r="AR231" s="93"/>
      <c r="AS231" s="93"/>
      <c r="AT231" s="94">
        <f t="shared" si="142"/>
        <v>0</v>
      </c>
      <c r="AU231" s="92"/>
      <c r="AV231" s="93"/>
      <c r="AW231" s="93"/>
      <c r="AX231" s="94">
        <f t="shared" si="143"/>
        <v>0</v>
      </c>
      <c r="AY231" s="51"/>
    </row>
    <row r="232" spans="1:51" s="50" customFormat="1" ht="24.9" hidden="1" customHeight="1" x14ac:dyDescent="0.3">
      <c r="A232" s="10" t="s">
        <v>26</v>
      </c>
      <c r="B232" s="9" t="s">
        <v>25</v>
      </c>
      <c r="C232" s="92"/>
      <c r="D232" s="93"/>
      <c r="E232" s="93"/>
      <c r="F232" s="94">
        <f t="shared" si="132"/>
        <v>0</v>
      </c>
      <c r="G232" s="92"/>
      <c r="H232" s="93"/>
      <c r="I232" s="93"/>
      <c r="J232" s="94">
        <f t="shared" si="133"/>
        <v>0</v>
      </c>
      <c r="K232" s="92"/>
      <c r="L232" s="93"/>
      <c r="M232" s="93"/>
      <c r="N232" s="94">
        <f t="shared" si="134"/>
        <v>0</v>
      </c>
      <c r="O232" s="92"/>
      <c r="P232" s="93"/>
      <c r="Q232" s="93"/>
      <c r="R232" s="94">
        <f t="shared" si="135"/>
        <v>0</v>
      </c>
      <c r="S232" s="92"/>
      <c r="T232" s="93"/>
      <c r="U232" s="93"/>
      <c r="V232" s="94">
        <f t="shared" si="136"/>
        <v>0</v>
      </c>
      <c r="W232" s="92"/>
      <c r="X232" s="93"/>
      <c r="Y232" s="93"/>
      <c r="Z232" s="94">
        <f t="shared" si="137"/>
        <v>0</v>
      </c>
      <c r="AA232" s="92"/>
      <c r="AB232" s="93"/>
      <c r="AC232" s="93"/>
      <c r="AD232" s="94">
        <f t="shared" si="138"/>
        <v>0</v>
      </c>
      <c r="AE232" s="92"/>
      <c r="AF232" s="93"/>
      <c r="AG232" s="93"/>
      <c r="AH232" s="94">
        <f t="shared" si="139"/>
        <v>0</v>
      </c>
      <c r="AI232" s="92"/>
      <c r="AJ232" s="93"/>
      <c r="AK232" s="93"/>
      <c r="AL232" s="94">
        <f t="shared" si="140"/>
        <v>0</v>
      </c>
      <c r="AM232" s="92"/>
      <c r="AN232" s="93"/>
      <c r="AO232" s="93"/>
      <c r="AP232" s="94">
        <f t="shared" si="141"/>
        <v>0</v>
      </c>
      <c r="AQ232" s="92"/>
      <c r="AR232" s="93"/>
      <c r="AS232" s="93"/>
      <c r="AT232" s="94">
        <f t="shared" si="142"/>
        <v>0</v>
      </c>
      <c r="AU232" s="92"/>
      <c r="AV232" s="93"/>
      <c r="AW232" s="93"/>
      <c r="AX232" s="94">
        <f t="shared" si="143"/>
        <v>0</v>
      </c>
      <c r="AY232" s="51"/>
    </row>
    <row r="233" spans="1:51" s="50" customFormat="1" ht="24.9" hidden="1" customHeight="1" x14ac:dyDescent="0.3">
      <c r="A233" s="10" t="s">
        <v>24</v>
      </c>
      <c r="B233" s="9" t="s">
        <v>23</v>
      </c>
      <c r="C233" s="92"/>
      <c r="D233" s="93"/>
      <c r="E233" s="93"/>
      <c r="F233" s="94">
        <f t="shared" si="132"/>
        <v>0</v>
      </c>
      <c r="G233" s="92"/>
      <c r="H233" s="93"/>
      <c r="I233" s="93"/>
      <c r="J233" s="94">
        <f t="shared" si="133"/>
        <v>0</v>
      </c>
      <c r="K233" s="92"/>
      <c r="L233" s="93"/>
      <c r="M233" s="93"/>
      <c r="N233" s="94">
        <f t="shared" si="134"/>
        <v>0</v>
      </c>
      <c r="O233" s="92"/>
      <c r="P233" s="93"/>
      <c r="Q233" s="93"/>
      <c r="R233" s="94">
        <f t="shared" si="135"/>
        <v>0</v>
      </c>
      <c r="S233" s="92"/>
      <c r="T233" s="93"/>
      <c r="U233" s="93"/>
      <c r="V233" s="94">
        <f t="shared" si="136"/>
        <v>0</v>
      </c>
      <c r="W233" s="92"/>
      <c r="X233" s="93"/>
      <c r="Y233" s="93"/>
      <c r="Z233" s="94">
        <f t="shared" si="137"/>
        <v>0</v>
      </c>
      <c r="AA233" s="92"/>
      <c r="AB233" s="93"/>
      <c r="AC233" s="93"/>
      <c r="AD233" s="94">
        <f t="shared" si="138"/>
        <v>0</v>
      </c>
      <c r="AE233" s="92"/>
      <c r="AF233" s="93"/>
      <c r="AG233" s="93"/>
      <c r="AH233" s="94">
        <f t="shared" si="139"/>
        <v>0</v>
      </c>
      <c r="AI233" s="92"/>
      <c r="AJ233" s="93"/>
      <c r="AK233" s="93"/>
      <c r="AL233" s="94">
        <f t="shared" si="140"/>
        <v>0</v>
      </c>
      <c r="AM233" s="92"/>
      <c r="AN233" s="93"/>
      <c r="AO233" s="93"/>
      <c r="AP233" s="94">
        <f t="shared" si="141"/>
        <v>0</v>
      </c>
      <c r="AQ233" s="92"/>
      <c r="AR233" s="93"/>
      <c r="AS233" s="93"/>
      <c r="AT233" s="94">
        <f t="shared" si="142"/>
        <v>0</v>
      </c>
      <c r="AU233" s="92"/>
      <c r="AV233" s="93"/>
      <c r="AW233" s="93"/>
      <c r="AX233" s="94">
        <f t="shared" si="143"/>
        <v>0</v>
      </c>
      <c r="AY233" s="51"/>
    </row>
    <row r="234" spans="1:51" s="55" customFormat="1" ht="24.9" hidden="1" customHeight="1" x14ac:dyDescent="0.3">
      <c r="A234" s="8" t="s">
        <v>22</v>
      </c>
      <c r="B234" s="7" t="s">
        <v>21</v>
      </c>
      <c r="C234" s="95">
        <f>SUM(C232:C233)</f>
        <v>0</v>
      </c>
      <c r="D234" s="96">
        <f>SUM(D232:D233)</f>
        <v>0</v>
      </c>
      <c r="E234" s="96">
        <f>SUM(E232:E233)</f>
        <v>0</v>
      </c>
      <c r="F234" s="97">
        <f>IF((SUM(C234:E234))=SUM(F232:F233),SUM(F232:F233),"HIBA!")</f>
        <v>0</v>
      </c>
      <c r="G234" s="95">
        <f>SUM(G232:G233)</f>
        <v>0</v>
      </c>
      <c r="H234" s="96">
        <f>SUM(H232:H233)</f>
        <v>0</v>
      </c>
      <c r="I234" s="96">
        <f>SUM(I232:I233)</f>
        <v>0</v>
      </c>
      <c r="J234" s="97">
        <f>IF((SUM(F234:I234))=SUM(J232:J233),SUM(J232:J233),"HIBA!")</f>
        <v>0</v>
      </c>
      <c r="K234" s="95">
        <f>SUM(K232:K233)</f>
        <v>0</v>
      </c>
      <c r="L234" s="96">
        <f>SUM(L232:L233)</f>
        <v>0</v>
      </c>
      <c r="M234" s="96">
        <f>SUM(M232:M233)</f>
        <v>0</v>
      </c>
      <c r="N234" s="97">
        <f>IF((SUM(J234:M234))=SUM(N232:N233),SUM(N232:N233),"HIBA!")</f>
        <v>0</v>
      </c>
      <c r="O234" s="95">
        <f>SUM(O232:O233)</f>
        <v>0</v>
      </c>
      <c r="P234" s="96">
        <f>SUM(P232:P233)</f>
        <v>0</v>
      </c>
      <c r="Q234" s="96">
        <f>SUM(Q232:Q233)</f>
        <v>0</v>
      </c>
      <c r="R234" s="97">
        <f>IF((SUM(N234:Q234))=SUM(R232:R233),SUM(R232:R233),"HIBA!")</f>
        <v>0</v>
      </c>
      <c r="S234" s="95">
        <f>SUM(S232:S233)</f>
        <v>0</v>
      </c>
      <c r="T234" s="96">
        <f>SUM(T232:T233)</f>
        <v>0</v>
      </c>
      <c r="U234" s="96">
        <f>SUM(U232:U233)</f>
        <v>0</v>
      </c>
      <c r="V234" s="97">
        <f>IF((SUM(R234:U234))=SUM(V232:V233),SUM(V232:V233),"HIBA!")</f>
        <v>0</v>
      </c>
      <c r="W234" s="95">
        <f>SUM(W232:W233)</f>
        <v>0</v>
      </c>
      <c r="X234" s="96">
        <f>SUM(X232:X233)</f>
        <v>0</v>
      </c>
      <c r="Y234" s="96">
        <f>SUM(Y232:Y233)</f>
        <v>0</v>
      </c>
      <c r="Z234" s="97">
        <f>IF((SUM(V234:Y234))=SUM(Z232:Z233),SUM(Z232:Z233),"HIBA!")</f>
        <v>0</v>
      </c>
      <c r="AA234" s="95">
        <f>SUM(AA232:AA233)</f>
        <v>0</v>
      </c>
      <c r="AB234" s="96">
        <f>SUM(AB232:AB233)</f>
        <v>0</v>
      </c>
      <c r="AC234" s="96">
        <f>SUM(AC232:AC233)</f>
        <v>0</v>
      </c>
      <c r="AD234" s="97">
        <f>IF((SUM(Z234:AC234))=SUM(AD232:AD233),SUM(AD232:AD233),"HIBA!")</f>
        <v>0</v>
      </c>
      <c r="AE234" s="95">
        <f>SUM(AE232:AE233)</f>
        <v>0</v>
      </c>
      <c r="AF234" s="96">
        <f>SUM(AF232:AF233)</f>
        <v>0</v>
      </c>
      <c r="AG234" s="96">
        <f>SUM(AG232:AG233)</f>
        <v>0</v>
      </c>
      <c r="AH234" s="97">
        <f>IF((SUM(AD234:AG234))=SUM(AH232:AH233),SUM(AH232:AH233),"HIBA!")</f>
        <v>0</v>
      </c>
      <c r="AI234" s="95">
        <f>SUM(AI232:AI233)</f>
        <v>0</v>
      </c>
      <c r="AJ234" s="96">
        <f>SUM(AJ232:AJ233)</f>
        <v>0</v>
      </c>
      <c r="AK234" s="96">
        <f>SUM(AK232:AK233)</f>
        <v>0</v>
      </c>
      <c r="AL234" s="97">
        <f>IF((SUM(AH234:AK234))=SUM(AL232:AL233),SUM(AL232:AL233),"HIBA!")</f>
        <v>0</v>
      </c>
      <c r="AM234" s="95">
        <f>SUM(AM232:AM233)</f>
        <v>0</v>
      </c>
      <c r="AN234" s="96">
        <f>SUM(AN232:AN233)</f>
        <v>0</v>
      </c>
      <c r="AO234" s="96">
        <f>SUM(AO232:AO233)</f>
        <v>0</v>
      </c>
      <c r="AP234" s="97">
        <f>IF((SUM(AL234:AO234))=SUM(AP232:AP233),SUM(AP232:AP233),"HIBA!")</f>
        <v>0</v>
      </c>
      <c r="AQ234" s="95">
        <f>SUM(AQ232:AQ233)</f>
        <v>0</v>
      </c>
      <c r="AR234" s="96">
        <f>SUM(AR232:AR233)</f>
        <v>0</v>
      </c>
      <c r="AS234" s="96">
        <f>SUM(AS232:AS233)</f>
        <v>0</v>
      </c>
      <c r="AT234" s="97">
        <f>IF((SUM(AP234:AS234))=SUM(AT232:AT233),SUM(AT232:AT233),"HIBA!")</f>
        <v>0</v>
      </c>
      <c r="AU234" s="95">
        <f>SUM(AU232:AU233)</f>
        <v>0</v>
      </c>
      <c r="AV234" s="96">
        <f>SUM(AV232:AV233)</f>
        <v>0</v>
      </c>
      <c r="AW234" s="96">
        <f>SUM(AW232:AW233)</f>
        <v>0</v>
      </c>
      <c r="AX234" s="97">
        <f>IF((SUM(AT234:AW234))=SUM(AX232:AX233),SUM(AX232:AX233),"HIBA!")</f>
        <v>0</v>
      </c>
      <c r="AY234" s="56"/>
    </row>
    <row r="235" spans="1:51" s="55" customFormat="1" ht="24.9" customHeight="1" x14ac:dyDescent="0.3">
      <c r="A235" s="8" t="s">
        <v>20</v>
      </c>
      <c r="B235" s="7" t="s">
        <v>19</v>
      </c>
      <c r="C235" s="95">
        <f>SUM(C226:C231,C221,C216,C234)</f>
        <v>0</v>
      </c>
      <c r="D235" s="96">
        <f>SUM(D226:D231,D221,D216,D234)</f>
        <v>0</v>
      </c>
      <c r="E235" s="96">
        <f>SUM(E226:E231,E221,E216,E234)</f>
        <v>0</v>
      </c>
      <c r="F235" s="97">
        <f>IF((SUM(C235:E235))=SUM(F226:F231,F221,F216,F234),SUM(F226:F231,F221,F216,F234),"HIBA!")</f>
        <v>0</v>
      </c>
      <c r="G235" s="95">
        <f>SUM(G226:G231,G221,G216,G234)</f>
        <v>0</v>
      </c>
      <c r="H235" s="96">
        <f>SUM(H226:H231,H221,H216,H234)</f>
        <v>0</v>
      </c>
      <c r="I235" s="96">
        <f>SUM(I226:I231,I221,I216,I234)</f>
        <v>0</v>
      </c>
      <c r="J235" s="97">
        <f>IF((SUM(F235:I235))=SUM(J226:J231,J221,J216,J234),SUM(J226:J231,J221,J216,J234),"HIBA!")</f>
        <v>0</v>
      </c>
      <c r="K235" s="95">
        <f>SUM(K226:K231,K221,K216,K234)</f>
        <v>0</v>
      </c>
      <c r="L235" s="96">
        <f>SUM(L226:L231,L221,L216,L234)</f>
        <v>0</v>
      </c>
      <c r="M235" s="96">
        <f>SUM(M226:M231,M221,M216,M234)</f>
        <v>0</v>
      </c>
      <c r="N235" s="97">
        <f>IF((SUM(J235:M235))=SUM(N226:N231,N221,N216,N234),SUM(N226:N231,N221,N216,N234),"HIBA!")</f>
        <v>0</v>
      </c>
      <c r="O235" s="95">
        <f>SUM(O226:O231,O221,O216,O234)</f>
        <v>0</v>
      </c>
      <c r="P235" s="96">
        <f>SUM(P226:P231,P221,P216,P234)</f>
        <v>0</v>
      </c>
      <c r="Q235" s="96">
        <f>SUM(Q226:Q231,Q221,Q216,Q234)</f>
        <v>0</v>
      </c>
      <c r="R235" s="97">
        <f>IF((SUM(N235:Q235))=SUM(R226:R231,R221,R216,R234),SUM(R226:R231,R221,R216,R234),"HIBA!")</f>
        <v>0</v>
      </c>
      <c r="S235" s="95">
        <f>SUM(S226:S231,S221,S216,S234)</f>
        <v>0</v>
      </c>
      <c r="T235" s="96">
        <f>SUM(T226:T231,T221,T216,T234)</f>
        <v>0</v>
      </c>
      <c r="U235" s="96">
        <f>SUM(U226:U231,U221,U216,U234)</f>
        <v>0</v>
      </c>
      <c r="V235" s="97">
        <f>IF((SUM(R235:U235))=SUM(V226:V231,V221,V216,V234),SUM(V226:V231,V221,V216,V234),"HIBA!")</f>
        <v>0</v>
      </c>
      <c r="W235" s="95">
        <f>SUM(W226:W231,W221,W216,W234)</f>
        <v>0</v>
      </c>
      <c r="X235" s="96">
        <f>SUM(X226:X231,X221,X216,X234)</f>
        <v>0</v>
      </c>
      <c r="Y235" s="96">
        <f>SUM(Y226:Y231,Y221,Y216,Y234)</f>
        <v>0</v>
      </c>
      <c r="Z235" s="97">
        <f>IF((SUM(V235:Y235))=SUM(Z226:Z231,Z221,Z216,Z234),SUM(Z226:Z231,Z221,Z216,Z234),"HIBA!")</f>
        <v>0</v>
      </c>
      <c r="AA235" s="95">
        <f>SUM(AA226:AA231,AA221,AA216,AA234)</f>
        <v>0</v>
      </c>
      <c r="AB235" s="96">
        <f>SUM(AB226:AB231,AB221,AB216,AB234)</f>
        <v>0</v>
      </c>
      <c r="AC235" s="96">
        <f>SUM(AC226:AC231,AC221,AC216,AC234)</f>
        <v>0</v>
      </c>
      <c r="AD235" s="97">
        <f>IF((SUM(Z235:AC235))=SUM(AD226:AD231,AD221,AD216,AD234),SUM(AD226:AD231,AD221,AD216,AD234),"HIBA!")</f>
        <v>0</v>
      </c>
      <c r="AE235" s="95">
        <f>SUM(AE226:AE231,AE221,AE216,AE234)</f>
        <v>0</v>
      </c>
      <c r="AF235" s="96">
        <f>SUM(AF226:AF231,AF221,AF216,AF234)</f>
        <v>0</v>
      </c>
      <c r="AG235" s="96">
        <f>SUM(AG226:AG231,AG221,AG216,AG234)</f>
        <v>0</v>
      </c>
      <c r="AH235" s="97">
        <f>IF((SUM(AD235:AG235))=SUM(AH226:AH231,AH221,AH216,AH234),SUM(AH226:AH231,AH221,AH216,AH234),"HIBA!")</f>
        <v>0</v>
      </c>
      <c r="AI235" s="95">
        <f>SUM(AI226:AI231,AI221,AI216,AI234)</f>
        <v>0</v>
      </c>
      <c r="AJ235" s="96">
        <f>SUM(AJ226:AJ231,AJ221,AJ216,AJ234)</f>
        <v>0</v>
      </c>
      <c r="AK235" s="96">
        <f>SUM(AK226:AK231,AK221,AK216,AK234)</f>
        <v>0</v>
      </c>
      <c r="AL235" s="97">
        <f>IF((SUM(AH235:AK235))=SUM(AL226:AL231,AL221,AL216,AL234),SUM(AL226:AL231,AL221,AL216,AL234),"HIBA!")</f>
        <v>0</v>
      </c>
      <c r="AM235" s="95">
        <f>SUM(AM226:AM231,AM221,AM216,AM234)</f>
        <v>0</v>
      </c>
      <c r="AN235" s="96">
        <f>SUM(AN226:AN231,AN221,AN216,AN234)</f>
        <v>0</v>
      </c>
      <c r="AO235" s="96">
        <f>SUM(AO226:AO231,AO221,AO216,AO234)</f>
        <v>0</v>
      </c>
      <c r="AP235" s="97">
        <f>IF((SUM(AL235:AO235))=SUM(AP226:AP231,AP221,AP216,AP234),SUM(AP226:AP231,AP221,AP216,AP234),"HIBA!")</f>
        <v>0</v>
      </c>
      <c r="AQ235" s="95">
        <f>SUM(AQ226:AQ231,AQ221,AQ216,AQ234)</f>
        <v>0</v>
      </c>
      <c r="AR235" s="96">
        <f>SUM(AR226:AR231,AR221,AR216,AR234)</f>
        <v>0</v>
      </c>
      <c r="AS235" s="96">
        <f>SUM(AS226:AS231,AS221,AS216,AS234)</f>
        <v>0</v>
      </c>
      <c r="AT235" s="97">
        <f>IF((SUM(AP235:AS235))=SUM(AT226:AT231,AT221,AT216,AT234),SUM(AT226:AT231,AT221,AT216,AT234),"HIBA!")</f>
        <v>0</v>
      </c>
      <c r="AU235" s="95">
        <f>SUM(AU226:AU231,AU221,AU216,AU234)</f>
        <v>0</v>
      </c>
      <c r="AV235" s="96">
        <f>SUM(AV226:AV231,AV221,AV216,AV234)</f>
        <v>0</v>
      </c>
      <c r="AW235" s="96">
        <f>SUM(AW226:AW231,AW221,AW216,AW234)</f>
        <v>0</v>
      </c>
      <c r="AX235" s="97">
        <f>IF((SUM(AT235:AW235))=SUM(AX226:AX231,AX221,AX216,AX234),SUM(AX226:AX231,AX221,AX216,AX234),"HIBA!")</f>
        <v>0</v>
      </c>
      <c r="AY235" s="56"/>
    </row>
    <row r="236" spans="1:51" s="50" customFormat="1" ht="24.9" hidden="1" customHeight="1" x14ac:dyDescent="0.3">
      <c r="A236" s="10" t="s">
        <v>18</v>
      </c>
      <c r="B236" s="9" t="s">
        <v>17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  <c r="AY236" s="51"/>
    </row>
    <row r="237" spans="1:51" s="50" customFormat="1" ht="24.9" hidden="1" customHeight="1" x14ac:dyDescent="0.3">
      <c r="A237" s="10" t="s">
        <v>16</v>
      </c>
      <c r="B237" s="9" t="s">
        <v>15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  <c r="AY237" s="51"/>
    </row>
    <row r="238" spans="1:51" s="50" customFormat="1" ht="24.9" hidden="1" customHeight="1" x14ac:dyDescent="0.3">
      <c r="A238" s="10" t="s">
        <v>14</v>
      </c>
      <c r="B238" s="9" t="s">
        <v>13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  <c r="AY238" s="51"/>
    </row>
    <row r="239" spans="1:51" s="50" customFormat="1" ht="24.9" hidden="1" customHeight="1" x14ac:dyDescent="0.3">
      <c r="A239" s="10" t="s">
        <v>12</v>
      </c>
      <c r="B239" s="9" t="s">
        <v>11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  <c r="AY239" s="51"/>
    </row>
    <row r="240" spans="1:51" s="50" customFormat="1" ht="24.9" hidden="1" customHeight="1" x14ac:dyDescent="0.3">
      <c r="A240" s="10" t="s">
        <v>10</v>
      </c>
      <c r="B240" s="9" t="s">
        <v>9</v>
      </c>
      <c r="C240" s="92"/>
      <c r="D240" s="93"/>
      <c r="E240" s="93"/>
      <c r="F240" s="94">
        <f>SUM(C240:E240)</f>
        <v>0</v>
      </c>
      <c r="G240" s="92"/>
      <c r="H240" s="93"/>
      <c r="I240" s="93"/>
      <c r="J240" s="94">
        <f>SUM(F240:I240)</f>
        <v>0</v>
      </c>
      <c r="K240" s="92"/>
      <c r="L240" s="93"/>
      <c r="M240" s="93"/>
      <c r="N240" s="94">
        <f>SUM(J240:M240)</f>
        <v>0</v>
      </c>
      <c r="O240" s="92"/>
      <c r="P240" s="93"/>
      <c r="Q240" s="93"/>
      <c r="R240" s="94">
        <f>SUM(N240:Q240)</f>
        <v>0</v>
      </c>
      <c r="S240" s="92"/>
      <c r="T240" s="93"/>
      <c r="U240" s="93"/>
      <c r="V240" s="94">
        <f>SUM(R240:U240)</f>
        <v>0</v>
      </c>
      <c r="W240" s="92"/>
      <c r="X240" s="93"/>
      <c r="Y240" s="93"/>
      <c r="Z240" s="94">
        <f>SUM(V240:Y240)</f>
        <v>0</v>
      </c>
      <c r="AA240" s="92"/>
      <c r="AB240" s="93"/>
      <c r="AC240" s="93"/>
      <c r="AD240" s="94">
        <f>SUM(Z240:AC240)</f>
        <v>0</v>
      </c>
      <c r="AE240" s="92"/>
      <c r="AF240" s="93"/>
      <c r="AG240" s="93"/>
      <c r="AH240" s="94">
        <f>SUM(AD240:AG240)</f>
        <v>0</v>
      </c>
      <c r="AI240" s="92"/>
      <c r="AJ240" s="93"/>
      <c r="AK240" s="93"/>
      <c r="AL240" s="94">
        <f>SUM(AH240:AK240)</f>
        <v>0</v>
      </c>
      <c r="AM240" s="92"/>
      <c r="AN240" s="93"/>
      <c r="AO240" s="93"/>
      <c r="AP240" s="94">
        <f>SUM(AL240:AO240)</f>
        <v>0</v>
      </c>
      <c r="AQ240" s="92"/>
      <c r="AR240" s="93"/>
      <c r="AS240" s="93"/>
      <c r="AT240" s="94">
        <f>SUM(AP240:AS240)</f>
        <v>0</v>
      </c>
      <c r="AU240" s="92"/>
      <c r="AV240" s="93"/>
      <c r="AW240" s="93"/>
      <c r="AX240" s="94">
        <f>SUM(AT240:AW240)</f>
        <v>0</v>
      </c>
      <c r="AY240" s="51"/>
    </row>
    <row r="241" spans="1:51" s="55" customFormat="1" ht="24.9" hidden="1" customHeight="1" x14ac:dyDescent="0.3">
      <c r="A241" s="8" t="s">
        <v>8</v>
      </c>
      <c r="B241" s="7" t="s">
        <v>7</v>
      </c>
      <c r="C241" s="95">
        <f>SUM(C236:C240)</f>
        <v>0</v>
      </c>
      <c r="D241" s="96">
        <f>SUM(D236:D240)</f>
        <v>0</v>
      </c>
      <c r="E241" s="96">
        <f>SUM(E236:E240)</f>
        <v>0</v>
      </c>
      <c r="F241" s="97">
        <f>IF((SUM(C241:E241))=SUM(F236:F240),SUM(F236:F240),"HIBA!")</f>
        <v>0</v>
      </c>
      <c r="G241" s="95">
        <f>SUM(G236:G240)</f>
        <v>0</v>
      </c>
      <c r="H241" s="96">
        <f>SUM(H236:H240)</f>
        <v>0</v>
      </c>
      <c r="I241" s="96">
        <f>SUM(I236:I240)</f>
        <v>0</v>
      </c>
      <c r="J241" s="97">
        <f>IF((SUM(F241:I241))=SUM(J236:J240),SUM(J236:J240),"HIBA!")</f>
        <v>0</v>
      </c>
      <c r="K241" s="95">
        <f>SUM(K236:K240)</f>
        <v>0</v>
      </c>
      <c r="L241" s="96">
        <f>SUM(L236:L240)</f>
        <v>0</v>
      </c>
      <c r="M241" s="96">
        <f>SUM(M236:M240)</f>
        <v>0</v>
      </c>
      <c r="N241" s="97">
        <f>IF((SUM(J241:M241))=SUM(N236:N240),SUM(N236:N240),"HIBA!")</f>
        <v>0</v>
      </c>
      <c r="O241" s="95">
        <f>SUM(O236:O240)</f>
        <v>0</v>
      </c>
      <c r="P241" s="96">
        <f>SUM(P236:P240)</f>
        <v>0</v>
      </c>
      <c r="Q241" s="96">
        <f>SUM(Q236:Q240)</f>
        <v>0</v>
      </c>
      <c r="R241" s="97">
        <f>IF((SUM(N241:Q241))=SUM(R236:R240),SUM(R236:R240),"HIBA!")</f>
        <v>0</v>
      </c>
      <c r="S241" s="95">
        <f>SUM(S236:S240)</f>
        <v>0</v>
      </c>
      <c r="T241" s="96">
        <f>SUM(T236:T240)</f>
        <v>0</v>
      </c>
      <c r="U241" s="96">
        <f>SUM(U236:U240)</f>
        <v>0</v>
      </c>
      <c r="V241" s="97">
        <f>IF((SUM(R241:U241))=SUM(V236:V240),SUM(V236:V240),"HIBA!")</f>
        <v>0</v>
      </c>
      <c r="W241" s="95">
        <f>SUM(W236:W240)</f>
        <v>0</v>
      </c>
      <c r="X241" s="96">
        <f>SUM(X236:X240)</f>
        <v>0</v>
      </c>
      <c r="Y241" s="96">
        <f>SUM(Y236:Y240)</f>
        <v>0</v>
      </c>
      <c r="Z241" s="97">
        <f>IF((SUM(V241:Y241))=SUM(Z236:Z240),SUM(Z236:Z240),"HIBA!")</f>
        <v>0</v>
      </c>
      <c r="AA241" s="95">
        <f>SUM(AA236:AA240)</f>
        <v>0</v>
      </c>
      <c r="AB241" s="96">
        <f>SUM(AB236:AB240)</f>
        <v>0</v>
      </c>
      <c r="AC241" s="96">
        <f>SUM(AC236:AC240)</f>
        <v>0</v>
      </c>
      <c r="AD241" s="97">
        <f>IF((SUM(Z241:AC241))=SUM(AD236:AD240),SUM(AD236:AD240),"HIBA!")</f>
        <v>0</v>
      </c>
      <c r="AE241" s="95">
        <f>SUM(AE236:AE240)</f>
        <v>0</v>
      </c>
      <c r="AF241" s="96">
        <f>SUM(AF236:AF240)</f>
        <v>0</v>
      </c>
      <c r="AG241" s="96">
        <f>SUM(AG236:AG240)</f>
        <v>0</v>
      </c>
      <c r="AH241" s="97">
        <f>IF((SUM(AD241:AG241))=SUM(AH236:AH240),SUM(AH236:AH240),"HIBA!")</f>
        <v>0</v>
      </c>
      <c r="AI241" s="95">
        <f>SUM(AI236:AI240)</f>
        <v>0</v>
      </c>
      <c r="AJ241" s="96">
        <f>SUM(AJ236:AJ240)</f>
        <v>0</v>
      </c>
      <c r="AK241" s="96">
        <f>SUM(AK236:AK240)</f>
        <v>0</v>
      </c>
      <c r="AL241" s="97">
        <f>IF((SUM(AH241:AK241))=SUM(AL236:AL240),SUM(AL236:AL240),"HIBA!")</f>
        <v>0</v>
      </c>
      <c r="AM241" s="95">
        <f>SUM(AM236:AM240)</f>
        <v>0</v>
      </c>
      <c r="AN241" s="96">
        <f>SUM(AN236:AN240)</f>
        <v>0</v>
      </c>
      <c r="AO241" s="96">
        <f>SUM(AO236:AO240)</f>
        <v>0</v>
      </c>
      <c r="AP241" s="97">
        <f>IF((SUM(AL241:AO241))=SUM(AP236:AP240),SUM(AP236:AP240),"HIBA!")</f>
        <v>0</v>
      </c>
      <c r="AQ241" s="95">
        <f>SUM(AQ236:AQ240)</f>
        <v>0</v>
      </c>
      <c r="AR241" s="96">
        <f>SUM(AR236:AR240)</f>
        <v>0</v>
      </c>
      <c r="AS241" s="96">
        <f>SUM(AS236:AS240)</f>
        <v>0</v>
      </c>
      <c r="AT241" s="97">
        <f>IF((SUM(AP241:AS241))=SUM(AT236:AT240),SUM(AT236:AT240),"HIBA!")</f>
        <v>0</v>
      </c>
      <c r="AU241" s="95">
        <f>SUM(AU236:AU240)</f>
        <v>0</v>
      </c>
      <c r="AV241" s="96">
        <f>SUM(AV236:AV240)</f>
        <v>0</v>
      </c>
      <c r="AW241" s="96">
        <f>SUM(AW236:AW240)</f>
        <v>0</v>
      </c>
      <c r="AX241" s="97">
        <f>IF((SUM(AT241:AW241))=SUM(AX236:AX240),SUM(AX236:AX240),"HIBA!")</f>
        <v>0</v>
      </c>
      <c r="AY241" s="56"/>
    </row>
    <row r="242" spans="1:51" s="69" customFormat="1" ht="24.9" hidden="1" customHeight="1" x14ac:dyDescent="0.3">
      <c r="A242" s="6" t="s">
        <v>6</v>
      </c>
      <c r="B242" s="5" t="s">
        <v>5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  <c r="AY242" s="70"/>
    </row>
    <row r="243" spans="1:51" s="69" customFormat="1" ht="24.9" hidden="1" customHeight="1" x14ac:dyDescent="0.3">
      <c r="A243" s="6" t="s">
        <v>4</v>
      </c>
      <c r="B243" s="5" t="s">
        <v>3</v>
      </c>
      <c r="C243" s="99"/>
      <c r="D243" s="100"/>
      <c r="E243" s="100"/>
      <c r="F243" s="98">
        <f>SUM(C243:E243)</f>
        <v>0</v>
      </c>
      <c r="G243" s="99"/>
      <c r="H243" s="100"/>
      <c r="I243" s="100"/>
      <c r="J243" s="98">
        <f>SUM(F243:I243)</f>
        <v>0</v>
      </c>
      <c r="K243" s="99"/>
      <c r="L243" s="100"/>
      <c r="M243" s="100"/>
      <c r="N243" s="98">
        <f>SUM(J243:M243)</f>
        <v>0</v>
      </c>
      <c r="O243" s="99"/>
      <c r="P243" s="100"/>
      <c r="Q243" s="100"/>
      <c r="R243" s="98">
        <f>SUM(N243:Q243)</f>
        <v>0</v>
      </c>
      <c r="S243" s="99"/>
      <c r="T243" s="100"/>
      <c r="U243" s="100"/>
      <c r="V243" s="98">
        <f>SUM(R243:U243)</f>
        <v>0</v>
      </c>
      <c r="W243" s="99"/>
      <c r="X243" s="100"/>
      <c r="Y243" s="100"/>
      <c r="Z243" s="98">
        <f>SUM(V243:Y243)</f>
        <v>0</v>
      </c>
      <c r="AA243" s="99"/>
      <c r="AB243" s="100"/>
      <c r="AC243" s="100"/>
      <c r="AD243" s="98">
        <f>SUM(Z243:AC243)</f>
        <v>0</v>
      </c>
      <c r="AE243" s="99"/>
      <c r="AF243" s="100"/>
      <c r="AG243" s="100"/>
      <c r="AH243" s="98">
        <f>SUM(AD243:AG243)</f>
        <v>0</v>
      </c>
      <c r="AI243" s="99"/>
      <c r="AJ243" s="100"/>
      <c r="AK243" s="100"/>
      <c r="AL243" s="98">
        <f>SUM(AH243:AK243)</f>
        <v>0</v>
      </c>
      <c r="AM243" s="99"/>
      <c r="AN243" s="100"/>
      <c r="AO243" s="100"/>
      <c r="AP243" s="98">
        <f>SUM(AL243:AO243)</f>
        <v>0</v>
      </c>
      <c r="AQ243" s="99"/>
      <c r="AR243" s="100"/>
      <c r="AS243" s="100"/>
      <c r="AT243" s="98">
        <f>SUM(AP243:AS243)</f>
        <v>0</v>
      </c>
      <c r="AU243" s="99"/>
      <c r="AV243" s="100"/>
      <c r="AW243" s="100"/>
      <c r="AX243" s="98">
        <f>SUM(AT243:AW243)</f>
        <v>0</v>
      </c>
      <c r="AY243" s="70"/>
    </row>
    <row r="244" spans="1:51" s="60" customFormat="1" ht="30" customHeight="1" x14ac:dyDescent="0.3">
      <c r="A244" s="4" t="s">
        <v>2</v>
      </c>
      <c r="B244" s="3" t="s">
        <v>1</v>
      </c>
      <c r="C244" s="101">
        <f>SUM(C241:C243,C235)</f>
        <v>0</v>
      </c>
      <c r="D244" s="102">
        <f>SUM(D241:D243,D235)</f>
        <v>0</v>
      </c>
      <c r="E244" s="102">
        <f>SUM(E241:E243,E235)</f>
        <v>0</v>
      </c>
      <c r="F244" s="103">
        <f>IF((SUM(C244:E244))=SUM(F241:F243,F235),SUM(F241:F243,F235),"HIBA!")</f>
        <v>0</v>
      </c>
      <c r="G244" s="101">
        <f>SUM(G241:G243,G235)</f>
        <v>0</v>
      </c>
      <c r="H244" s="102">
        <f>SUM(H241:H243,H235)</f>
        <v>0</v>
      </c>
      <c r="I244" s="102">
        <f>SUM(I241:I243,I235)</f>
        <v>0</v>
      </c>
      <c r="J244" s="103">
        <f>IF((SUM(F244:I244))=SUM(J241:J243,J235),SUM(J241:J243,J235),"HIBA!")</f>
        <v>0</v>
      </c>
      <c r="K244" s="101">
        <f>SUM(K241:K243,K235)</f>
        <v>0</v>
      </c>
      <c r="L244" s="102">
        <f>SUM(L241:L243,L235)</f>
        <v>0</v>
      </c>
      <c r="M244" s="102">
        <f>SUM(M241:M243,M235)</f>
        <v>0</v>
      </c>
      <c r="N244" s="103">
        <f>IF((SUM(J244:M244))=SUM(N241:N243,N235),SUM(N241:N243,N235),"HIBA!")</f>
        <v>0</v>
      </c>
      <c r="O244" s="101">
        <f>SUM(O241:O243,O235)</f>
        <v>0</v>
      </c>
      <c r="P244" s="102">
        <f>SUM(P241:P243,P235)</f>
        <v>0</v>
      </c>
      <c r="Q244" s="102">
        <f>SUM(Q241:Q243,Q235)</f>
        <v>0</v>
      </c>
      <c r="R244" s="103">
        <f>IF((SUM(N244:Q244))=SUM(R241:R243,R235),SUM(R241:R243,R235),"HIBA!")</f>
        <v>0</v>
      </c>
      <c r="S244" s="101">
        <f>SUM(S241:S243,S235)</f>
        <v>0</v>
      </c>
      <c r="T244" s="102">
        <f>SUM(T241:T243,T235)</f>
        <v>0</v>
      </c>
      <c r="U244" s="102">
        <f>SUM(U241:U243,U235)</f>
        <v>0</v>
      </c>
      <c r="V244" s="103">
        <f>IF((SUM(R244:U244))=SUM(V241:V243,V235),SUM(V241:V243,V235),"HIBA!")</f>
        <v>0</v>
      </c>
      <c r="W244" s="101">
        <f>SUM(W241:W243,W235)</f>
        <v>0</v>
      </c>
      <c r="X244" s="102">
        <f>SUM(X241:X243,X235)</f>
        <v>0</v>
      </c>
      <c r="Y244" s="102">
        <f>SUM(Y241:Y243,Y235)</f>
        <v>0</v>
      </c>
      <c r="Z244" s="103">
        <f>IF((SUM(V244:Y244))=SUM(Z241:Z243,Z235),SUM(Z241:Z243,Z235),"HIBA!")</f>
        <v>0</v>
      </c>
      <c r="AA244" s="101">
        <f>SUM(AA241:AA243,AA235)</f>
        <v>0</v>
      </c>
      <c r="AB244" s="102">
        <f>SUM(AB241:AB243,AB235)</f>
        <v>0</v>
      </c>
      <c r="AC244" s="102">
        <f>SUM(AC241:AC243,AC235)</f>
        <v>0</v>
      </c>
      <c r="AD244" s="103">
        <f>IF((SUM(Z244:AC244))=SUM(AD241:AD243,AD235),SUM(AD241:AD243,AD235),"HIBA!")</f>
        <v>0</v>
      </c>
      <c r="AE244" s="101">
        <f>SUM(AE241:AE243,AE235)</f>
        <v>0</v>
      </c>
      <c r="AF244" s="102">
        <f>SUM(AF241:AF243,AF235)</f>
        <v>0</v>
      </c>
      <c r="AG244" s="102">
        <f>SUM(AG241:AG243,AG235)</f>
        <v>0</v>
      </c>
      <c r="AH244" s="103">
        <f>IF((SUM(AD244:AG244))=SUM(AH241:AH243,AH235),SUM(AH241:AH243,AH235),"HIBA!")</f>
        <v>0</v>
      </c>
      <c r="AI244" s="101">
        <f>SUM(AI241:AI243,AI235)</f>
        <v>0</v>
      </c>
      <c r="AJ244" s="102">
        <f>SUM(AJ241:AJ243,AJ235)</f>
        <v>0</v>
      </c>
      <c r="AK244" s="102">
        <f>SUM(AK241:AK243,AK235)</f>
        <v>0</v>
      </c>
      <c r="AL244" s="103">
        <f>IF((SUM(AH244:AK244))=SUM(AL241:AL243,AL235),SUM(AL241:AL243,AL235),"HIBA!")</f>
        <v>0</v>
      </c>
      <c r="AM244" s="101">
        <f>SUM(AM241:AM243,AM235)</f>
        <v>0</v>
      </c>
      <c r="AN244" s="102">
        <f>SUM(AN241:AN243,AN235)</f>
        <v>0</v>
      </c>
      <c r="AO244" s="102">
        <f>SUM(AO241:AO243,AO235)</f>
        <v>0</v>
      </c>
      <c r="AP244" s="103">
        <f>IF((SUM(AL244:AO244))=SUM(AP241:AP243,AP235),SUM(AP241:AP243,AP235),"HIBA!")</f>
        <v>0</v>
      </c>
      <c r="AQ244" s="101">
        <f>SUM(AQ241:AQ243,AQ235)</f>
        <v>0</v>
      </c>
      <c r="AR244" s="102">
        <f>SUM(AR241:AR243,AR235)</f>
        <v>0</v>
      </c>
      <c r="AS244" s="102">
        <f>SUM(AS241:AS243,AS235)</f>
        <v>0</v>
      </c>
      <c r="AT244" s="103">
        <f>IF((SUM(AP244:AS244))=SUM(AT241:AT243,AT235),SUM(AT241:AT243,AT235),"HIBA!")</f>
        <v>0</v>
      </c>
      <c r="AU244" s="101">
        <f>SUM(AU241:AU243,AU235)</f>
        <v>0</v>
      </c>
      <c r="AV244" s="102">
        <f>SUM(AV241:AV243,AV235)</f>
        <v>0</v>
      </c>
      <c r="AW244" s="102">
        <f>SUM(AW241:AW243,AW235)</f>
        <v>0</v>
      </c>
      <c r="AX244" s="103">
        <f>IF((SUM(AT244:AW244))=SUM(AX241:AX243,AX235),SUM(AX241:AX243,AX235),"HIBA!")</f>
        <v>0</v>
      </c>
      <c r="AY244" s="61"/>
    </row>
    <row r="245" spans="1:51" s="75" customFormat="1" ht="30" customHeight="1" thickBot="1" x14ac:dyDescent="0.35">
      <c r="A245" s="82" t="s">
        <v>0</v>
      </c>
      <c r="B245" s="2"/>
      <c r="C245" s="110">
        <f>SUM(C244,C212)</f>
        <v>0</v>
      </c>
      <c r="D245" s="111">
        <f>SUM(D244,D212)</f>
        <v>0</v>
      </c>
      <c r="E245" s="111">
        <f>SUM(E244,E212)</f>
        <v>0</v>
      </c>
      <c r="F245" s="112">
        <f>IF((SUM(C245:E245))=SUM(F244,F212),SUM(F244,F212),"HIBA!")</f>
        <v>0</v>
      </c>
      <c r="G245" s="110">
        <f>SUM(G244,G212)</f>
        <v>0</v>
      </c>
      <c r="H245" s="111">
        <f>SUM(H244,H212)</f>
        <v>0</v>
      </c>
      <c r="I245" s="111">
        <f>SUM(I244,I212)</f>
        <v>0</v>
      </c>
      <c r="J245" s="112">
        <f>IF((SUM(F245:I245))=SUM(J244,J212),SUM(J244,J212),"HIBA!")</f>
        <v>0</v>
      </c>
      <c r="K245" s="110">
        <f>SUM(K244,K212)</f>
        <v>0</v>
      </c>
      <c r="L245" s="111">
        <f>SUM(L244,L212)</f>
        <v>0</v>
      </c>
      <c r="M245" s="111">
        <f>SUM(M244,M212)</f>
        <v>0</v>
      </c>
      <c r="N245" s="112">
        <f>IF((SUM(J245:M245))=SUM(N244,N212),SUM(N244,N212),"HIBA!")</f>
        <v>0</v>
      </c>
      <c r="O245" s="110">
        <f>SUM(O244,O212)</f>
        <v>0</v>
      </c>
      <c r="P245" s="111">
        <f>SUM(P244,P212)</f>
        <v>0</v>
      </c>
      <c r="Q245" s="111">
        <f>SUM(Q244,Q212)</f>
        <v>0</v>
      </c>
      <c r="R245" s="112">
        <f>IF((SUM(N245:Q245))=SUM(R244,R212),SUM(R244,R212),"HIBA!")</f>
        <v>0</v>
      </c>
      <c r="S245" s="110">
        <f>SUM(S244,S212)</f>
        <v>0</v>
      </c>
      <c r="T245" s="111">
        <f>SUM(T244,T212)</f>
        <v>0</v>
      </c>
      <c r="U245" s="111">
        <f>SUM(U244,U212)</f>
        <v>0</v>
      </c>
      <c r="V245" s="112">
        <f>IF((SUM(R245:U245))=SUM(V244,V212),SUM(V244,V212),"HIBA!")</f>
        <v>0</v>
      </c>
      <c r="W245" s="110">
        <f>SUM(W244,W212)</f>
        <v>0</v>
      </c>
      <c r="X245" s="111">
        <f>SUM(X244,X212)</f>
        <v>0</v>
      </c>
      <c r="Y245" s="111">
        <f>SUM(Y244,Y212)</f>
        <v>0</v>
      </c>
      <c r="Z245" s="112">
        <f>IF((SUM(V245:Y245))=SUM(Z244,Z212),SUM(Z244,Z212),"HIBA!")</f>
        <v>0</v>
      </c>
      <c r="AA245" s="110">
        <f>SUM(AA244,AA212)</f>
        <v>0</v>
      </c>
      <c r="AB245" s="111">
        <f>SUM(AB244,AB212)</f>
        <v>0</v>
      </c>
      <c r="AC245" s="111">
        <f>SUM(AC244,AC212)</f>
        <v>0</v>
      </c>
      <c r="AD245" s="112">
        <f>IF((SUM(Z245:AC245))=SUM(AD244,AD212),SUM(AD244,AD212),"HIBA!")</f>
        <v>0</v>
      </c>
      <c r="AE245" s="110">
        <f>SUM(AE244,AE212)</f>
        <v>0</v>
      </c>
      <c r="AF245" s="111">
        <f>SUM(AF244,AF212)</f>
        <v>0</v>
      </c>
      <c r="AG245" s="111">
        <f>SUM(AG244,AG212)</f>
        <v>0</v>
      </c>
      <c r="AH245" s="112">
        <f>IF((SUM(AD245:AG245))=SUM(AH244,AH212),SUM(AH244,AH212),"HIBA!")</f>
        <v>0</v>
      </c>
      <c r="AI245" s="110">
        <f>SUM(AI244,AI212)</f>
        <v>0</v>
      </c>
      <c r="AJ245" s="111">
        <f>SUM(AJ244,AJ212)</f>
        <v>0</v>
      </c>
      <c r="AK245" s="111">
        <f>SUM(AK244,AK212)</f>
        <v>0</v>
      </c>
      <c r="AL245" s="112">
        <f>IF((SUM(AH245:AK245))=SUM(AL244,AL212),SUM(AL244,AL212),"HIBA!")</f>
        <v>0</v>
      </c>
      <c r="AM245" s="110">
        <f>SUM(AM244,AM212)</f>
        <v>0</v>
      </c>
      <c r="AN245" s="111">
        <f>SUM(AN244,AN212)</f>
        <v>0</v>
      </c>
      <c r="AO245" s="111">
        <f>SUM(AO244,AO212)</f>
        <v>0</v>
      </c>
      <c r="AP245" s="112">
        <f>IF((SUM(AL245:AO245))=SUM(AP244,AP212),SUM(AP244,AP212),"HIBA!")</f>
        <v>0</v>
      </c>
      <c r="AQ245" s="110">
        <f>SUM(AQ244,AQ212)</f>
        <v>0</v>
      </c>
      <c r="AR245" s="111">
        <f>SUM(AR244,AR212)</f>
        <v>0</v>
      </c>
      <c r="AS245" s="111">
        <f>SUM(AS244,AS212)</f>
        <v>0</v>
      </c>
      <c r="AT245" s="112">
        <f>IF((SUM(AP245:AS245))=SUM(AT244,AT212),SUM(AT244,AT212),"HIBA!")</f>
        <v>0</v>
      </c>
      <c r="AU245" s="110">
        <f>SUM(AU244,AU212)</f>
        <v>0</v>
      </c>
      <c r="AV245" s="111">
        <f>SUM(AV244,AV212)</f>
        <v>0</v>
      </c>
      <c r="AW245" s="111">
        <f>SUM(AW244,AW212)</f>
        <v>0</v>
      </c>
      <c r="AX245" s="112">
        <f>IF((SUM(AT245:AW245))=SUM(AX244,AX212),SUM(AX244,AX212),"HIBA!")</f>
        <v>0</v>
      </c>
      <c r="AY245" s="76"/>
    </row>
    <row r="246" spans="1:51" x14ac:dyDescent="0.3">
      <c r="C246" s="113">
        <f>C245-C137</f>
        <v>0</v>
      </c>
      <c r="D246" s="113">
        <f t="shared" ref="D246:J246" si="144">D245-D137</f>
        <v>0</v>
      </c>
      <c r="E246" s="113">
        <f t="shared" si="144"/>
        <v>0</v>
      </c>
      <c r="F246" s="113">
        <f t="shared" si="144"/>
        <v>0</v>
      </c>
      <c r="G246" s="113">
        <f t="shared" si="144"/>
        <v>0</v>
      </c>
      <c r="H246" s="113">
        <f t="shared" si="144"/>
        <v>0</v>
      </c>
      <c r="I246" s="113">
        <f t="shared" si="144"/>
        <v>0</v>
      </c>
      <c r="J246" s="113">
        <f t="shared" si="144"/>
        <v>0</v>
      </c>
      <c r="N246" s="34" t="str">
        <f>IF(N137=N245,"",N137-N245)</f>
        <v/>
      </c>
      <c r="R246" s="34" t="str">
        <f>IF(R137=R245,"",R137-R245)</f>
        <v/>
      </c>
      <c r="V246" s="34" t="str">
        <f>IF(V137=V245,"",V137-V245)</f>
        <v/>
      </c>
      <c r="Z246" s="34" t="str">
        <f>IF(Z137=Z245,"",Z137-Z245)</f>
        <v/>
      </c>
      <c r="AD246" s="34" t="str">
        <f>IF(AD137=AD245,"",AD137-AD245)</f>
        <v/>
      </c>
      <c r="AH246" s="34" t="str">
        <f>IF(AH137=AH245,"",AH137-AH245)</f>
        <v/>
      </c>
      <c r="AL246" s="34" t="str">
        <f>IF(AL137=AL245,"",AL137-AL245)</f>
        <v/>
      </c>
      <c r="AP246" s="34" t="str">
        <f>IF(AP137=AP245,"",AP137-AP245)</f>
        <v/>
      </c>
      <c r="AT246" s="34" t="str">
        <f>IF(AT137=AT245,"",AT137-AT245)</f>
        <v/>
      </c>
      <c r="AX246" s="3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780" t="s">
        <v>678</v>
      </c>
      <c r="B1" s="782"/>
      <c r="C1" s="782"/>
      <c r="D1" s="782"/>
      <c r="E1" s="782"/>
      <c r="F1" s="782"/>
      <c r="G1" s="149"/>
      <c r="H1" s="149"/>
    </row>
    <row r="2" spans="1:8" ht="25.5" customHeight="1" x14ac:dyDescent="0.35">
      <c r="A2" s="780" t="s">
        <v>483</v>
      </c>
      <c r="B2" s="819"/>
      <c r="C2" s="819"/>
      <c r="D2" s="819"/>
      <c r="E2" s="819"/>
      <c r="F2" s="819"/>
      <c r="G2" s="143"/>
      <c r="H2" s="143"/>
    </row>
    <row r="3" spans="1:8" x14ac:dyDescent="0.3">
      <c r="A3" s="143"/>
      <c r="B3" s="143"/>
      <c r="C3" s="143"/>
      <c r="D3" s="143"/>
      <c r="E3" s="143"/>
      <c r="F3" s="143"/>
      <c r="G3" s="143"/>
      <c r="H3" s="143"/>
    </row>
    <row r="4" spans="1:8" ht="24" x14ac:dyDescent="0.3">
      <c r="A4" s="150" t="s">
        <v>484</v>
      </c>
      <c r="B4" s="151" t="s">
        <v>485</v>
      </c>
      <c r="C4" s="151" t="s">
        <v>486</v>
      </c>
      <c r="D4" s="151" t="s">
        <v>487</v>
      </c>
      <c r="E4" s="151" t="s">
        <v>488</v>
      </c>
      <c r="F4" s="152" t="s">
        <v>477</v>
      </c>
      <c r="G4" s="143"/>
      <c r="H4" s="143"/>
    </row>
    <row r="5" spans="1:8" x14ac:dyDescent="0.3">
      <c r="A5" s="153" t="s">
        <v>489</v>
      </c>
      <c r="B5" s="154"/>
      <c r="C5" s="155">
        <v>1</v>
      </c>
      <c r="D5" s="154"/>
      <c r="E5" s="156"/>
      <c r="F5" s="157">
        <f>SUM(B5:E5)</f>
        <v>1</v>
      </c>
      <c r="G5" s="143"/>
      <c r="H5" s="143"/>
    </row>
    <row r="6" spans="1:8" x14ac:dyDescent="0.3">
      <c r="A6" s="153" t="s">
        <v>490</v>
      </c>
      <c r="B6" s="154"/>
      <c r="C6" s="155">
        <v>4</v>
      </c>
      <c r="D6" s="154"/>
      <c r="E6" s="156"/>
      <c r="F6" s="157">
        <f t="shared" ref="F6:F30" si="0">SUM(B6:E6)</f>
        <v>4</v>
      </c>
      <c r="G6" s="143"/>
      <c r="H6" s="143"/>
    </row>
    <row r="7" spans="1:8" x14ac:dyDescent="0.3">
      <c r="A7" s="153" t="s">
        <v>491</v>
      </c>
      <c r="B7" s="154"/>
      <c r="C7" s="155">
        <v>4</v>
      </c>
      <c r="D7" s="154"/>
      <c r="E7" s="156"/>
      <c r="F7" s="157">
        <f t="shared" si="0"/>
        <v>4</v>
      </c>
      <c r="G7" s="143"/>
      <c r="H7" s="143"/>
    </row>
    <row r="8" spans="1:8" x14ac:dyDescent="0.3">
      <c r="A8" s="153" t="s">
        <v>492</v>
      </c>
      <c r="B8" s="154"/>
      <c r="C8" s="155">
        <v>0</v>
      </c>
      <c r="D8" s="154"/>
      <c r="E8" s="156"/>
      <c r="F8" s="157">
        <f t="shared" si="0"/>
        <v>0</v>
      </c>
      <c r="G8" s="143"/>
      <c r="H8" s="143"/>
    </row>
    <row r="9" spans="1:8" x14ac:dyDescent="0.3">
      <c r="A9" s="150" t="s">
        <v>493</v>
      </c>
      <c r="B9" s="154"/>
      <c r="C9" s="155">
        <v>9</v>
      </c>
      <c r="D9" s="154"/>
      <c r="E9" s="156"/>
      <c r="F9" s="157">
        <f t="shared" si="0"/>
        <v>9</v>
      </c>
      <c r="G9" s="143"/>
      <c r="H9" s="143"/>
    </row>
    <row r="10" spans="1:8" x14ac:dyDescent="0.3">
      <c r="A10" s="153" t="s">
        <v>494</v>
      </c>
      <c r="B10" s="154"/>
      <c r="C10" s="154"/>
      <c r="D10" s="155">
        <v>2</v>
      </c>
      <c r="E10" s="157">
        <v>1</v>
      </c>
      <c r="F10" s="157">
        <f t="shared" si="0"/>
        <v>3</v>
      </c>
      <c r="G10" s="143"/>
      <c r="H10" s="143"/>
    </row>
    <row r="11" spans="1:8" ht="26.4" x14ac:dyDescent="0.3">
      <c r="A11" s="153" t="s">
        <v>495</v>
      </c>
      <c r="B11" s="154"/>
      <c r="C11" s="154"/>
      <c r="D11" s="154"/>
      <c r="E11" s="156"/>
      <c r="F11" s="157">
        <f t="shared" si="0"/>
        <v>0</v>
      </c>
      <c r="G11" s="143"/>
      <c r="H11" s="143"/>
    </row>
    <row r="12" spans="1:8" x14ac:dyDescent="0.3">
      <c r="A12" s="153" t="s">
        <v>496</v>
      </c>
      <c r="B12" s="154"/>
      <c r="C12" s="154"/>
      <c r="D12" s="155"/>
      <c r="E12" s="157"/>
      <c r="F12" s="157">
        <f t="shared" si="0"/>
        <v>0</v>
      </c>
      <c r="G12" s="143"/>
      <c r="H12" s="143"/>
    </row>
    <row r="13" spans="1:8" x14ac:dyDescent="0.3">
      <c r="A13" s="153" t="s">
        <v>497</v>
      </c>
      <c r="B13" s="154"/>
      <c r="C13" s="154"/>
      <c r="D13" s="155">
        <v>7</v>
      </c>
      <c r="E13" s="157"/>
      <c r="F13" s="157">
        <f t="shared" si="0"/>
        <v>7</v>
      </c>
      <c r="G13" s="143"/>
      <c r="H13" s="143"/>
    </row>
    <row r="14" spans="1:8" x14ac:dyDescent="0.3">
      <c r="A14" s="153" t="s">
        <v>498</v>
      </c>
      <c r="B14" s="154"/>
      <c r="C14" s="154"/>
      <c r="D14" s="155">
        <v>5</v>
      </c>
      <c r="E14" s="157"/>
      <c r="F14" s="157">
        <f t="shared" si="0"/>
        <v>5</v>
      </c>
      <c r="G14" s="143"/>
      <c r="H14" s="143"/>
    </row>
    <row r="15" spans="1:8" x14ac:dyDescent="0.3">
      <c r="A15" s="153" t="s">
        <v>499</v>
      </c>
      <c r="B15" s="155">
        <v>1</v>
      </c>
      <c r="C15" s="154"/>
      <c r="D15" s="155">
        <v>5</v>
      </c>
      <c r="E15" s="157">
        <v>1</v>
      </c>
      <c r="F15" s="157">
        <f t="shared" si="0"/>
        <v>7</v>
      </c>
      <c r="G15" s="143"/>
      <c r="H15" s="143"/>
    </row>
    <row r="16" spans="1:8" x14ac:dyDescent="0.3">
      <c r="A16" s="153" t="s">
        <v>500</v>
      </c>
      <c r="B16" s="155"/>
      <c r="C16" s="154"/>
      <c r="D16" s="155"/>
      <c r="E16" s="157"/>
      <c r="F16" s="157">
        <f t="shared" si="0"/>
        <v>0</v>
      </c>
      <c r="G16" s="143"/>
      <c r="H16" s="143"/>
    </row>
    <row r="17" spans="1:8" x14ac:dyDescent="0.3">
      <c r="A17" s="150" t="s">
        <v>501</v>
      </c>
      <c r="B17" s="155">
        <v>1</v>
      </c>
      <c r="C17" s="154"/>
      <c r="D17" s="155">
        <v>19</v>
      </c>
      <c r="E17" s="157">
        <v>2</v>
      </c>
      <c r="F17" s="157">
        <f t="shared" si="0"/>
        <v>22</v>
      </c>
      <c r="G17" s="143"/>
      <c r="H17" s="143"/>
    </row>
    <row r="18" spans="1:8" ht="39.6" x14ac:dyDescent="0.3">
      <c r="A18" s="153" t="s">
        <v>502</v>
      </c>
      <c r="B18" s="155">
        <v>3</v>
      </c>
      <c r="C18" s="155">
        <v>1</v>
      </c>
      <c r="D18" s="155">
        <v>0</v>
      </c>
      <c r="E18" s="157"/>
      <c r="F18" s="157">
        <f t="shared" si="0"/>
        <v>4</v>
      </c>
      <c r="G18" s="143"/>
      <c r="H18" s="143"/>
    </row>
    <row r="19" spans="1:8" x14ac:dyDescent="0.3">
      <c r="A19" s="153" t="s">
        <v>503</v>
      </c>
      <c r="B19" s="155"/>
      <c r="C19" s="155"/>
      <c r="D19" s="155"/>
      <c r="E19" s="157"/>
      <c r="F19" s="157">
        <f>SUM(B19:E19)</f>
        <v>0</v>
      </c>
      <c r="G19" s="143"/>
      <c r="H19" s="143"/>
    </row>
    <row r="20" spans="1:8" x14ac:dyDescent="0.3">
      <c r="A20" s="153" t="s">
        <v>504</v>
      </c>
      <c r="B20" s="155">
        <v>3</v>
      </c>
      <c r="C20" s="155"/>
      <c r="D20" s="155"/>
      <c r="E20" s="157">
        <v>1</v>
      </c>
      <c r="F20" s="157">
        <f t="shared" si="0"/>
        <v>4</v>
      </c>
      <c r="G20" s="143"/>
      <c r="H20" s="143"/>
    </row>
    <row r="21" spans="1:8" x14ac:dyDescent="0.3">
      <c r="A21" s="150" t="s">
        <v>505</v>
      </c>
      <c r="B21" s="155">
        <v>6</v>
      </c>
      <c r="C21" s="155">
        <v>1</v>
      </c>
      <c r="D21" s="155"/>
      <c r="E21" s="157">
        <v>1</v>
      </c>
      <c r="F21" s="157">
        <f t="shared" si="0"/>
        <v>8</v>
      </c>
      <c r="G21" s="143"/>
      <c r="H21" s="143"/>
    </row>
    <row r="22" spans="1:8" x14ac:dyDescent="0.3">
      <c r="A22" s="153" t="s">
        <v>506</v>
      </c>
      <c r="B22" s="155">
        <v>1</v>
      </c>
      <c r="C22" s="155"/>
      <c r="D22" s="155"/>
      <c r="E22" s="157"/>
      <c r="F22" s="157">
        <f t="shared" si="0"/>
        <v>1</v>
      </c>
      <c r="G22" s="143"/>
      <c r="H22" s="143"/>
    </row>
    <row r="23" spans="1:8" x14ac:dyDescent="0.3">
      <c r="A23" s="153" t="s">
        <v>507</v>
      </c>
      <c r="B23" s="155">
        <v>5</v>
      </c>
      <c r="C23" s="155"/>
      <c r="D23" s="155"/>
      <c r="E23" s="157"/>
      <c r="F23" s="157">
        <f t="shared" si="0"/>
        <v>5</v>
      </c>
      <c r="G23" s="143"/>
      <c r="H23" s="143"/>
    </row>
    <row r="24" spans="1:8" ht="26.4" x14ac:dyDescent="0.3">
      <c r="A24" s="153" t="s">
        <v>508</v>
      </c>
      <c r="B24" s="155">
        <v>1</v>
      </c>
      <c r="C24" s="155"/>
      <c r="D24" s="155"/>
      <c r="E24" s="157"/>
      <c r="F24" s="157">
        <f t="shared" si="0"/>
        <v>1</v>
      </c>
      <c r="G24" s="143"/>
      <c r="H24" s="143"/>
    </row>
    <row r="25" spans="1:8" x14ac:dyDescent="0.3">
      <c r="A25" s="150" t="s">
        <v>509</v>
      </c>
      <c r="B25" s="155">
        <v>7</v>
      </c>
      <c r="C25" s="155"/>
      <c r="D25" s="155"/>
      <c r="E25" s="157"/>
      <c r="F25" s="157">
        <f t="shared" si="0"/>
        <v>7</v>
      </c>
      <c r="G25" s="143"/>
      <c r="H25" s="143"/>
    </row>
    <row r="26" spans="1:8" ht="26.4" x14ac:dyDescent="0.3">
      <c r="A26" s="150" t="s">
        <v>510</v>
      </c>
      <c r="B26" s="158">
        <f>SUM(B21+B25+B17)</f>
        <v>14</v>
      </c>
      <c r="C26" s="159">
        <v>10</v>
      </c>
      <c r="D26" s="159">
        <v>19</v>
      </c>
      <c r="E26" s="160">
        <v>3</v>
      </c>
      <c r="F26" s="160">
        <f t="shared" si="0"/>
        <v>46</v>
      </c>
      <c r="G26" s="143"/>
      <c r="H26" s="143"/>
    </row>
    <row r="27" spans="1:8" ht="26.4" x14ac:dyDescent="0.3">
      <c r="A27" s="153" t="s">
        <v>511</v>
      </c>
      <c r="B27" s="155"/>
      <c r="C27" s="155"/>
      <c r="D27" s="155"/>
      <c r="E27" s="157"/>
      <c r="F27" s="157">
        <f t="shared" si="0"/>
        <v>0</v>
      </c>
      <c r="G27" s="143"/>
      <c r="H27" s="143"/>
    </row>
    <row r="28" spans="1:8" ht="39.6" x14ac:dyDescent="0.3">
      <c r="A28" s="153" t="s">
        <v>512</v>
      </c>
      <c r="B28" s="155"/>
      <c r="C28" s="155"/>
      <c r="D28" s="155"/>
      <c r="E28" s="157"/>
      <c r="F28" s="157">
        <f t="shared" si="0"/>
        <v>0</v>
      </c>
      <c r="G28" s="143"/>
      <c r="H28" s="143"/>
    </row>
    <row r="29" spans="1:8" ht="26.4" x14ac:dyDescent="0.3">
      <c r="A29" s="153" t="s">
        <v>513</v>
      </c>
      <c r="B29" s="155"/>
      <c r="C29" s="155"/>
      <c r="D29" s="155"/>
      <c r="E29" s="157"/>
      <c r="F29" s="157">
        <f t="shared" si="0"/>
        <v>0</v>
      </c>
      <c r="G29" s="143"/>
      <c r="H29" s="143"/>
    </row>
    <row r="30" spans="1:8" x14ac:dyDescent="0.3">
      <c r="A30" s="153" t="s">
        <v>514</v>
      </c>
      <c r="B30" s="155"/>
      <c r="C30" s="155"/>
      <c r="D30" s="155"/>
      <c r="E30" s="157"/>
      <c r="F30" s="157">
        <f t="shared" si="0"/>
        <v>0</v>
      </c>
      <c r="G30" s="143"/>
      <c r="H30" s="143"/>
    </row>
    <row r="31" spans="1:8" ht="26.4" x14ac:dyDescent="0.3">
      <c r="A31" s="150" t="s">
        <v>515</v>
      </c>
      <c r="B31" s="155">
        <v>0</v>
      </c>
      <c r="C31" s="155">
        <v>0</v>
      </c>
      <c r="D31" s="155">
        <v>0</v>
      </c>
      <c r="E31" s="157">
        <v>0</v>
      </c>
      <c r="F31" s="157">
        <v>0</v>
      </c>
      <c r="G31" s="143"/>
      <c r="H31" s="143"/>
    </row>
    <row r="32" spans="1:8" x14ac:dyDescent="0.3">
      <c r="A32" s="143"/>
      <c r="B32" s="143"/>
      <c r="C32" s="143"/>
      <c r="D32" s="143"/>
      <c r="E32" s="143"/>
      <c r="F32" s="143"/>
      <c r="G32" s="143"/>
      <c r="H32" s="143"/>
    </row>
    <row r="33" spans="1:8" x14ac:dyDescent="0.3">
      <c r="A33" s="143"/>
      <c r="B33" s="143"/>
      <c r="C33" s="143"/>
      <c r="D33" s="143"/>
      <c r="E33" s="143"/>
      <c r="F33" s="143"/>
      <c r="G33" s="143"/>
      <c r="H33" s="143"/>
    </row>
    <row r="34" spans="1:8" x14ac:dyDescent="0.3">
      <c r="A34" s="143"/>
      <c r="B34" s="143"/>
      <c r="C34" s="143"/>
      <c r="D34" s="143"/>
      <c r="E34" s="143"/>
      <c r="F34" s="143"/>
      <c r="G34" s="143"/>
      <c r="H34" s="143"/>
    </row>
    <row r="35" spans="1:8" x14ac:dyDescent="0.3">
      <c r="A35" s="143"/>
      <c r="B35" s="143"/>
      <c r="C35" s="143"/>
      <c r="D35" s="143"/>
      <c r="E35" s="143"/>
      <c r="F35" s="143"/>
      <c r="G35" s="143"/>
      <c r="H35" s="143"/>
    </row>
    <row r="36" spans="1:8" x14ac:dyDescent="0.3">
      <c r="A36" s="143"/>
      <c r="B36" s="143"/>
      <c r="C36" s="143"/>
      <c r="D36" s="143"/>
      <c r="E36" s="143"/>
      <c r="F36" s="143"/>
      <c r="G36" s="143"/>
      <c r="H36" s="143"/>
    </row>
    <row r="37" spans="1:8" x14ac:dyDescent="0.3">
      <c r="A37" s="143"/>
      <c r="B37" s="143"/>
      <c r="C37" s="143"/>
      <c r="D37" s="143"/>
      <c r="E37" s="143"/>
      <c r="F37" s="143"/>
      <c r="G37" s="143"/>
      <c r="H37" s="143"/>
    </row>
    <row r="38" spans="1:8" x14ac:dyDescent="0.3">
      <c r="A38" s="143"/>
      <c r="B38" s="143"/>
      <c r="C38" s="143"/>
      <c r="D38" s="143"/>
      <c r="E38" s="143"/>
      <c r="F38" s="143"/>
      <c r="G38" s="143"/>
      <c r="H38" s="143"/>
    </row>
    <row r="39" spans="1:8" x14ac:dyDescent="0.3">
      <c r="A39" s="143"/>
      <c r="B39" s="143"/>
      <c r="C39" s="143"/>
      <c r="D39" s="143"/>
      <c r="E39" s="143"/>
      <c r="F39" s="143"/>
      <c r="G39" s="143"/>
      <c r="H39" s="14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184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820" t="s">
        <v>675</v>
      </c>
      <c r="B1" s="821"/>
      <c r="C1" s="821"/>
      <c r="D1" s="822"/>
      <c r="E1" s="822"/>
      <c r="F1" s="822"/>
      <c r="G1" s="822"/>
    </row>
    <row r="2" spans="1:7" ht="26.25" customHeight="1" x14ac:dyDescent="0.35">
      <c r="A2" s="823" t="s">
        <v>516</v>
      </c>
      <c r="B2" s="823"/>
      <c r="C2" s="823"/>
      <c r="D2" s="824"/>
      <c r="E2" s="824"/>
      <c r="F2" s="824"/>
      <c r="G2" s="824"/>
    </row>
    <row r="3" spans="1:7" ht="18.75" customHeight="1" x14ac:dyDescent="0.35">
      <c r="A3" s="161"/>
      <c r="B3" s="162"/>
      <c r="C3" s="163"/>
    </row>
    <row r="4" spans="1:7" ht="12.75" customHeight="1" x14ac:dyDescent="0.3">
      <c r="A4" s="148"/>
      <c r="B4" s="164"/>
      <c r="C4" s="165"/>
    </row>
    <row r="5" spans="1:7" ht="27.6" x14ac:dyDescent="0.3">
      <c r="A5" s="166" t="s">
        <v>517</v>
      </c>
      <c r="B5" s="167" t="s">
        <v>463</v>
      </c>
      <c r="C5" s="168" t="s">
        <v>481</v>
      </c>
      <c r="D5" s="168" t="s">
        <v>480</v>
      </c>
      <c r="E5" s="168" t="s">
        <v>479</v>
      </c>
      <c r="F5" s="168" t="s">
        <v>478</v>
      </c>
      <c r="G5" s="169" t="s">
        <v>477</v>
      </c>
    </row>
    <row r="6" spans="1:7" x14ac:dyDescent="0.3">
      <c r="A6" s="170" t="s">
        <v>518</v>
      </c>
      <c r="B6" s="171" t="s">
        <v>364</v>
      </c>
      <c r="C6" s="172">
        <v>0</v>
      </c>
      <c r="D6" s="172">
        <v>0</v>
      </c>
      <c r="E6" s="172">
        <v>0</v>
      </c>
      <c r="F6" s="172">
        <v>0</v>
      </c>
      <c r="G6" s="172">
        <v>0</v>
      </c>
    </row>
    <row r="7" spans="1:7" x14ac:dyDescent="0.3">
      <c r="A7" s="170" t="s">
        <v>519</v>
      </c>
      <c r="B7" s="171" t="s">
        <v>364</v>
      </c>
      <c r="C7" s="172">
        <v>0</v>
      </c>
      <c r="D7" s="172">
        <v>0</v>
      </c>
      <c r="E7" s="172">
        <v>0</v>
      </c>
      <c r="F7" s="172">
        <v>0</v>
      </c>
      <c r="G7" s="172">
        <v>0</v>
      </c>
    </row>
    <row r="8" spans="1:7" ht="27.6" x14ac:dyDescent="0.3">
      <c r="A8" s="170" t="s">
        <v>520</v>
      </c>
      <c r="B8" s="171" t="s">
        <v>364</v>
      </c>
      <c r="C8" s="172">
        <v>0</v>
      </c>
      <c r="D8" s="172">
        <v>0</v>
      </c>
      <c r="E8" s="172">
        <v>0</v>
      </c>
      <c r="F8" s="172">
        <v>0</v>
      </c>
      <c r="G8" s="172">
        <v>0</v>
      </c>
    </row>
    <row r="9" spans="1:7" x14ac:dyDescent="0.3">
      <c r="A9" s="170" t="s">
        <v>521</v>
      </c>
      <c r="B9" s="171" t="s">
        <v>364</v>
      </c>
      <c r="C9" s="172">
        <v>0</v>
      </c>
      <c r="D9" s="172">
        <v>0</v>
      </c>
      <c r="E9" s="172">
        <v>0</v>
      </c>
      <c r="F9" s="172">
        <v>0</v>
      </c>
      <c r="G9" s="172">
        <v>0</v>
      </c>
    </row>
    <row r="10" spans="1:7" x14ac:dyDescent="0.3">
      <c r="A10" s="138" t="s">
        <v>522</v>
      </c>
      <c r="B10" s="171" t="s">
        <v>364</v>
      </c>
      <c r="C10" s="172">
        <v>0</v>
      </c>
      <c r="D10" s="172">
        <v>0</v>
      </c>
      <c r="E10" s="172">
        <v>0</v>
      </c>
      <c r="F10" s="172">
        <v>0</v>
      </c>
      <c r="G10" s="172">
        <v>0</v>
      </c>
    </row>
    <row r="11" spans="1:7" x14ac:dyDescent="0.3">
      <c r="A11" s="138" t="s">
        <v>523</v>
      </c>
      <c r="B11" s="171" t="s">
        <v>364</v>
      </c>
      <c r="C11" s="172">
        <v>700</v>
      </c>
      <c r="D11" s="172">
        <v>0</v>
      </c>
      <c r="E11" s="172">
        <v>0</v>
      </c>
      <c r="F11" s="172">
        <v>0</v>
      </c>
      <c r="G11" s="172">
        <v>0</v>
      </c>
    </row>
    <row r="12" spans="1:7" x14ac:dyDescent="0.3">
      <c r="A12" s="173" t="s">
        <v>524</v>
      </c>
      <c r="B12" s="140" t="s">
        <v>364</v>
      </c>
      <c r="C12" s="174">
        <f>SUM(C6:C11)</f>
        <v>700</v>
      </c>
      <c r="D12" s="174">
        <f>SUM(D6:D11)</f>
        <v>0</v>
      </c>
      <c r="E12" s="174">
        <f>SUM(E6:E11)</f>
        <v>0</v>
      </c>
      <c r="F12" s="174">
        <f>SUM(F6:F11)</f>
        <v>0</v>
      </c>
      <c r="G12" s="174">
        <f>SUM(G6:G11)</f>
        <v>0</v>
      </c>
    </row>
    <row r="13" spans="1:7" x14ac:dyDescent="0.3">
      <c r="A13" s="170" t="s">
        <v>525</v>
      </c>
      <c r="B13" s="171" t="s">
        <v>362</v>
      </c>
      <c r="C13" s="172">
        <v>0</v>
      </c>
      <c r="D13" s="172">
        <v>0</v>
      </c>
      <c r="E13" s="172">
        <v>0</v>
      </c>
      <c r="F13" s="172">
        <v>0</v>
      </c>
      <c r="G13" s="172">
        <v>0</v>
      </c>
    </row>
    <row r="14" spans="1:7" x14ac:dyDescent="0.3">
      <c r="A14" s="173" t="s">
        <v>526</v>
      </c>
      <c r="B14" s="140" t="s">
        <v>362</v>
      </c>
      <c r="C14" s="174">
        <f>+C13</f>
        <v>0</v>
      </c>
      <c r="D14" s="174">
        <f>+D13</f>
        <v>0</v>
      </c>
      <c r="E14" s="174">
        <f>+E13</f>
        <v>0</v>
      </c>
      <c r="F14" s="174">
        <f>+F13</f>
        <v>0</v>
      </c>
      <c r="G14" s="174">
        <f>+G13</f>
        <v>0</v>
      </c>
    </row>
    <row r="15" spans="1:7" x14ac:dyDescent="0.3">
      <c r="A15" s="170" t="s">
        <v>527</v>
      </c>
      <c r="B15" s="171" t="s">
        <v>360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</row>
    <row r="16" spans="1:7" x14ac:dyDescent="0.3">
      <c r="A16" s="170" t="s">
        <v>528</v>
      </c>
      <c r="B16" s="171" t="s">
        <v>360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</row>
    <row r="17" spans="1:7" x14ac:dyDescent="0.3">
      <c r="A17" s="138" t="s">
        <v>529</v>
      </c>
      <c r="B17" s="171" t="s">
        <v>360</v>
      </c>
      <c r="C17" s="172">
        <v>160</v>
      </c>
      <c r="D17" s="172">
        <v>450</v>
      </c>
      <c r="E17" s="172">
        <v>0</v>
      </c>
      <c r="F17" s="172">
        <v>0</v>
      </c>
      <c r="G17" s="172">
        <v>0</v>
      </c>
    </row>
    <row r="18" spans="1:7" x14ac:dyDescent="0.3">
      <c r="A18" s="138" t="s">
        <v>530</v>
      </c>
      <c r="B18" s="171" t="s">
        <v>360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</row>
    <row r="19" spans="1:7" x14ac:dyDescent="0.3">
      <c r="A19" s="138" t="s">
        <v>531</v>
      </c>
      <c r="B19" s="171" t="s">
        <v>360</v>
      </c>
      <c r="C19" s="172">
        <v>300</v>
      </c>
      <c r="D19" s="172">
        <v>0</v>
      </c>
      <c r="E19" s="172">
        <v>0</v>
      </c>
      <c r="F19" s="172">
        <v>0</v>
      </c>
      <c r="G19" s="172">
        <v>0</v>
      </c>
    </row>
    <row r="20" spans="1:7" ht="27.6" x14ac:dyDescent="0.3">
      <c r="A20" s="175" t="s">
        <v>532</v>
      </c>
      <c r="B20" s="171" t="s">
        <v>360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</row>
    <row r="21" spans="1:7" x14ac:dyDescent="0.3">
      <c r="A21" s="176" t="s">
        <v>533</v>
      </c>
      <c r="B21" s="140" t="s">
        <v>360</v>
      </c>
      <c r="C21" s="174">
        <f>SUM(C15:C20)</f>
        <v>460</v>
      </c>
      <c r="D21" s="174">
        <f>SUM(D15:D20)</f>
        <v>450</v>
      </c>
      <c r="E21" s="174">
        <f>SUM(E15:E20)</f>
        <v>0</v>
      </c>
      <c r="F21" s="174">
        <f>SUM(F15:F20)</f>
        <v>0</v>
      </c>
      <c r="G21" s="174">
        <f>SUM(G15:G20)</f>
        <v>0</v>
      </c>
    </row>
    <row r="22" spans="1:7" x14ac:dyDescent="0.3">
      <c r="A22" s="170" t="s">
        <v>534</v>
      </c>
      <c r="B22" s="171" t="s">
        <v>358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</row>
    <row r="23" spans="1:7" x14ac:dyDescent="0.3">
      <c r="A23" s="170" t="s">
        <v>535</v>
      </c>
      <c r="B23" s="171" t="s">
        <v>358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</row>
    <row r="24" spans="1:7" x14ac:dyDescent="0.3">
      <c r="A24" s="177" t="s">
        <v>536</v>
      </c>
      <c r="B24" s="178" t="s">
        <v>358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</row>
    <row r="25" spans="1:7" x14ac:dyDescent="0.3">
      <c r="A25" s="170" t="s">
        <v>537</v>
      </c>
      <c r="B25" s="171" t="s">
        <v>356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</row>
    <row r="26" spans="1:7" x14ac:dyDescent="0.3">
      <c r="A26" s="170" t="s">
        <v>538</v>
      </c>
      <c r="B26" s="171" t="s">
        <v>356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</row>
    <row r="27" spans="1:7" x14ac:dyDescent="0.3">
      <c r="A27" s="138" t="s">
        <v>539</v>
      </c>
      <c r="B27" s="171" t="s">
        <v>356</v>
      </c>
      <c r="C27" s="172">
        <v>200</v>
      </c>
      <c r="D27" s="172">
        <v>0</v>
      </c>
      <c r="E27" s="172">
        <v>0</v>
      </c>
      <c r="F27" s="172">
        <v>0</v>
      </c>
      <c r="G27" s="172">
        <v>0</v>
      </c>
    </row>
    <row r="28" spans="1:7" x14ac:dyDescent="0.3">
      <c r="A28" s="138" t="s">
        <v>540</v>
      </c>
      <c r="B28" s="171" t="s">
        <v>356</v>
      </c>
      <c r="C28" s="172">
        <v>200</v>
      </c>
      <c r="D28" s="172">
        <v>0</v>
      </c>
      <c r="E28" s="172">
        <v>0</v>
      </c>
      <c r="F28" s="172">
        <v>0</v>
      </c>
      <c r="G28" s="172">
        <v>0</v>
      </c>
    </row>
    <row r="29" spans="1:7" x14ac:dyDescent="0.3">
      <c r="A29" s="138" t="s">
        <v>541</v>
      </c>
      <c r="B29" s="171" t="s">
        <v>356</v>
      </c>
      <c r="C29" s="172">
        <v>200</v>
      </c>
      <c r="D29" s="172">
        <v>0</v>
      </c>
      <c r="E29" s="172">
        <v>0</v>
      </c>
      <c r="F29" s="172">
        <v>0</v>
      </c>
      <c r="G29" s="172">
        <v>0</v>
      </c>
    </row>
    <row r="30" spans="1:7" x14ac:dyDescent="0.3">
      <c r="A30" s="138" t="s">
        <v>542</v>
      </c>
      <c r="B30" s="171" t="s">
        <v>356</v>
      </c>
      <c r="C30" s="172">
        <v>1000</v>
      </c>
      <c r="D30" s="172">
        <v>0</v>
      </c>
      <c r="E30" s="172">
        <v>0</v>
      </c>
      <c r="F30" s="172">
        <v>0</v>
      </c>
      <c r="G30" s="172">
        <v>0</v>
      </c>
    </row>
    <row r="31" spans="1:7" x14ac:dyDescent="0.3">
      <c r="A31" s="138" t="s">
        <v>543</v>
      </c>
      <c r="B31" s="171" t="s">
        <v>356</v>
      </c>
      <c r="C31" s="172">
        <v>0</v>
      </c>
      <c r="D31" s="172">
        <v>0</v>
      </c>
      <c r="E31" s="172">
        <v>0</v>
      </c>
      <c r="F31" s="172">
        <v>0</v>
      </c>
      <c r="G31" s="172">
        <v>0</v>
      </c>
    </row>
    <row r="32" spans="1:7" x14ac:dyDescent="0.3">
      <c r="A32" s="138" t="s">
        <v>544</v>
      </c>
      <c r="B32" s="171" t="s">
        <v>356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</row>
    <row r="33" spans="1:7" x14ac:dyDescent="0.3">
      <c r="A33" s="138" t="s">
        <v>545</v>
      </c>
      <c r="B33" s="171" t="s">
        <v>356</v>
      </c>
      <c r="C33" s="172">
        <v>0</v>
      </c>
      <c r="D33" s="172">
        <v>0</v>
      </c>
      <c r="E33" s="172">
        <v>0</v>
      </c>
      <c r="F33" s="172">
        <v>0</v>
      </c>
      <c r="G33" s="172">
        <v>0</v>
      </c>
    </row>
    <row r="34" spans="1:7" x14ac:dyDescent="0.3">
      <c r="A34" s="138" t="s">
        <v>546</v>
      </c>
      <c r="B34" s="171" t="s">
        <v>356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x14ac:dyDescent="0.3">
      <c r="A35" s="138" t="s">
        <v>547</v>
      </c>
      <c r="B35" s="137" t="s">
        <v>356</v>
      </c>
      <c r="C35" s="142">
        <v>6140</v>
      </c>
      <c r="D35" s="172">
        <v>0</v>
      </c>
      <c r="E35" s="172">
        <v>0</v>
      </c>
      <c r="F35" s="172">
        <v>0</v>
      </c>
      <c r="G35" s="172">
        <v>0</v>
      </c>
    </row>
    <row r="36" spans="1:7" x14ac:dyDescent="0.3">
      <c r="A36" s="138" t="s">
        <v>548</v>
      </c>
      <c r="B36" s="137" t="s">
        <v>356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</row>
    <row r="37" spans="1:7" ht="27.6" x14ac:dyDescent="0.3">
      <c r="A37" s="138" t="s">
        <v>549</v>
      </c>
      <c r="B37" s="171" t="s">
        <v>356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</row>
    <row r="38" spans="1:7" ht="27.6" x14ac:dyDescent="0.3">
      <c r="A38" s="138" t="s">
        <v>550</v>
      </c>
      <c r="B38" s="171" t="s">
        <v>356</v>
      </c>
      <c r="C38" s="172">
        <v>0</v>
      </c>
      <c r="D38" s="172">
        <v>0</v>
      </c>
      <c r="E38" s="172">
        <v>0</v>
      </c>
      <c r="F38" s="172">
        <v>0</v>
      </c>
      <c r="G38" s="172">
        <v>0</v>
      </c>
    </row>
    <row r="39" spans="1:7" x14ac:dyDescent="0.3">
      <c r="A39" s="176" t="s">
        <v>551</v>
      </c>
      <c r="B39" s="140" t="s">
        <v>356</v>
      </c>
      <c r="C39" s="179">
        <f>SUM(C27:C38)</f>
        <v>7740</v>
      </c>
      <c r="D39" s="179">
        <f>SUM(D27:D38)</f>
        <v>0</v>
      </c>
      <c r="E39" s="179">
        <f>SUM(E27:E38)</f>
        <v>0</v>
      </c>
      <c r="F39" s="179">
        <f>SUM(F27:F38)</f>
        <v>0</v>
      </c>
      <c r="G39" s="179">
        <f>SUM(G27:G38)</f>
        <v>0</v>
      </c>
    </row>
    <row r="40" spans="1:7" ht="21" customHeight="1" x14ac:dyDescent="0.3">
      <c r="A40" s="180" t="s">
        <v>355</v>
      </c>
      <c r="B40" s="181" t="s">
        <v>354</v>
      </c>
      <c r="C40" s="182">
        <f>+C39+C24+C21+C14+C12</f>
        <v>8900</v>
      </c>
      <c r="D40" s="182">
        <f>+D39+D24+D21+D14+D12</f>
        <v>450</v>
      </c>
      <c r="E40" s="182">
        <f>+E39+E24+E21+E14+E12</f>
        <v>0</v>
      </c>
      <c r="F40" s="182">
        <f>+F39+F24+F21+F14+F12</f>
        <v>0</v>
      </c>
      <c r="G40" s="182">
        <f>+G39+G24+G21+G14+G12</f>
        <v>0</v>
      </c>
    </row>
    <row r="41" spans="1:7" x14ac:dyDescent="0.3">
      <c r="A41" s="183"/>
      <c r="B41" s="183"/>
      <c r="C41" s="183"/>
      <c r="D41" s="183"/>
      <c r="E41" s="183"/>
      <c r="F41" s="183"/>
      <c r="G41" s="183"/>
    </row>
    <row r="42" spans="1:7" x14ac:dyDescent="0.3">
      <c r="A42" s="183"/>
      <c r="B42" s="183"/>
      <c r="C42" s="183"/>
      <c r="D42" s="183"/>
      <c r="E42" s="183"/>
      <c r="F42" s="183"/>
      <c r="G42" s="18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16</vt:i4>
      </vt:variant>
    </vt:vector>
  </HeadingPairs>
  <TitlesOfParts>
    <vt:vector size="34" baseType="lpstr">
      <vt:lpstr>Önkormányzat</vt:lpstr>
      <vt:lpstr>Hivatal</vt:lpstr>
      <vt:lpstr>Mérleg</vt:lpstr>
      <vt:lpstr>Óvoda </vt:lpstr>
      <vt:lpstr>4.mell.</vt:lpstr>
      <vt:lpstr>7.mell.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'Közösségi H'!Nyomtatási_terület</vt:lpstr>
      <vt:lpstr>LÉTSZÁM!Nyomtatási_terület</vt:lpstr>
      <vt:lpstr>Mérleg!Nyomtatási_terület</vt:lpstr>
      <vt:lpstr>'Óvoda '!Nyomtatási_terület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2020-05-26T15:33:41Z</cp:lastPrinted>
  <dcterms:created xsi:type="dcterms:W3CDTF">2016-06-13T10:40:04Z</dcterms:created>
  <dcterms:modified xsi:type="dcterms:W3CDTF">2020-05-27T08:51:07Z</dcterms:modified>
</cp:coreProperties>
</file>