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7320" activeTab="0"/>
  </bookViews>
  <sheets>
    <sheet name="2019.terv" sheetId="1" r:id="rId1"/>
  </sheets>
  <definedNames>
    <definedName name="_xlnm.Print_Area" localSheetId="0">'2019.terv'!$A$1:$C$251</definedName>
  </definedNames>
  <calcPr fullCalcOnLoad="1"/>
</workbook>
</file>

<file path=xl/sharedStrings.xml><?xml version="1.0" encoding="utf-8"?>
<sst xmlns="http://schemas.openxmlformats.org/spreadsheetml/2006/main" count="199" uniqueCount="159">
  <si>
    <t xml:space="preserve">   </t>
  </si>
  <si>
    <t xml:space="preserve">      Megnevezés</t>
  </si>
  <si>
    <t xml:space="preserve">        - Helyi iparűzési adók</t>
  </si>
  <si>
    <t xml:space="preserve">        - Gépjármű adók </t>
  </si>
  <si>
    <t xml:space="preserve">  Sajátos működési bevételek összesen:</t>
  </si>
  <si>
    <t>3.     Költségvetési támogatások</t>
  </si>
  <si>
    <t xml:space="preserve">  Költségvetési támogatások összesen</t>
  </si>
  <si>
    <t>4.     Átvett pénzeszközök</t>
  </si>
  <si>
    <t xml:space="preserve">  Átvett pénzeszközök összesen:</t>
  </si>
  <si>
    <t xml:space="preserve">     Művelődési ház és könyvtár összesen:</t>
  </si>
  <si>
    <t xml:space="preserve">       Megnevezés</t>
  </si>
  <si>
    <t xml:space="preserve">           - járulékok     </t>
  </si>
  <si>
    <t xml:space="preserve">           - dologi kiadások</t>
  </si>
  <si>
    <t xml:space="preserve">          - személyi juttatások  </t>
  </si>
  <si>
    <t xml:space="preserve">          - járulékok                                    </t>
  </si>
  <si>
    <t xml:space="preserve">      Működési kiadások összesen                   </t>
  </si>
  <si>
    <t xml:space="preserve">         - személyi juttatások</t>
  </si>
  <si>
    <t xml:space="preserve">         - járulékok</t>
  </si>
  <si>
    <t xml:space="preserve">         - dologi kiadások</t>
  </si>
  <si>
    <t xml:space="preserve">         - szemályi juttatások</t>
  </si>
  <si>
    <t xml:space="preserve"> </t>
  </si>
  <si>
    <t xml:space="preserve">          Beruházások összesen</t>
  </si>
  <si>
    <t>6.       Pénzmaradvány</t>
  </si>
  <si>
    <t>5.      Hitelfelvétel, kölcsöntörlesztés</t>
  </si>
  <si>
    <t xml:space="preserve">   Összesen:</t>
  </si>
  <si>
    <t xml:space="preserve">      - intézményfinanszírozás</t>
  </si>
  <si>
    <t xml:space="preserve">     - intézményfinanszírozás</t>
  </si>
  <si>
    <t xml:space="preserve">     - átvett pénzeszközök</t>
  </si>
  <si>
    <t xml:space="preserve">      8.  Beruházások:  </t>
  </si>
  <si>
    <t xml:space="preserve">    10. Egyéb felhalmozási célú kiadások</t>
  </si>
  <si>
    <t xml:space="preserve">      - működési célú átvett pénzeszközök</t>
  </si>
  <si>
    <t xml:space="preserve">        - Megyei Egészségb.Pénztártól</t>
  </si>
  <si>
    <t xml:space="preserve">    1.  Besenyszög Székhely </t>
  </si>
  <si>
    <t xml:space="preserve">       Besenyszög összesen:</t>
  </si>
  <si>
    <t xml:space="preserve">    2.  Szászberek telephely </t>
  </si>
  <si>
    <t xml:space="preserve">       Szászberek összesen:</t>
  </si>
  <si>
    <t xml:space="preserve">           - igazgatási személyi juttatások     </t>
  </si>
  <si>
    <t xml:space="preserve">     - működési bevételek</t>
  </si>
  <si>
    <t xml:space="preserve"> 1.   Működési bevételek</t>
  </si>
  <si>
    <t xml:space="preserve">        - Helyi önk.működési támogatása</t>
  </si>
  <si>
    <t xml:space="preserve">        - Közművelődési támogatás</t>
  </si>
  <si>
    <t xml:space="preserve"> 2.    Közhatalmi bevételek</t>
  </si>
  <si>
    <t xml:space="preserve">            Önkormányzati Hivatal összesen:</t>
  </si>
  <si>
    <t xml:space="preserve">        - egyéb közhatalmi bevételek </t>
  </si>
  <si>
    <t xml:space="preserve">     2.   Szociális célú kiadások</t>
  </si>
  <si>
    <t xml:space="preserve">     1.1 Pénzeszköz átadás ÁHT-n belülre</t>
  </si>
  <si>
    <t xml:space="preserve">     1.2 Pénzeszköz átadás ÁHT-n kívülre</t>
  </si>
  <si>
    <t xml:space="preserve">     3.   Közvilágítás</t>
  </si>
  <si>
    <t xml:space="preserve">     6. Védőnői szolgálat /3 fő/</t>
  </si>
  <si>
    <t xml:space="preserve">      9. Felújítások: </t>
  </si>
  <si>
    <t xml:space="preserve">      - működési bevételek</t>
  </si>
  <si>
    <t>I-IV.  Önkormányzat összesen:</t>
  </si>
  <si>
    <t xml:space="preserve">      Besenyszög  kiadásai összesen:</t>
  </si>
  <si>
    <t xml:space="preserve">     Szászberek kiadásai összesen:</t>
  </si>
  <si>
    <t>Intézmény finanszirozások</t>
  </si>
  <si>
    <t>I.  Besenyszög Város Önkormányzata</t>
  </si>
  <si>
    <t>I.    Besenyszög Város Önkormányzata</t>
  </si>
  <si>
    <t xml:space="preserve">    Besenyszög Város Önkormányzata összesen:</t>
  </si>
  <si>
    <t xml:space="preserve">         - felhalmozási kiadások</t>
  </si>
  <si>
    <t>Óvodai társulásnak</t>
  </si>
  <si>
    <t>Civil támogatások</t>
  </si>
  <si>
    <t>Szolnoki Kistérség (Gondozási Központ)</t>
  </si>
  <si>
    <t xml:space="preserve">        - Munkaügyi kp-tól,M.Államkincstártól</t>
  </si>
  <si>
    <t>Egyéb</t>
  </si>
  <si>
    <t xml:space="preserve">   Önkormányzat össz. finansz. kiadások nélkül:</t>
  </si>
  <si>
    <t xml:space="preserve">     Művelődési ház és könyvtár kiadásai össz.:</t>
  </si>
  <si>
    <t>8.       Felhalmozási és tőkejellegü bevételek</t>
  </si>
  <si>
    <t>7.       ÁHT-n beüli megelőlegezések</t>
  </si>
  <si>
    <t xml:space="preserve">      - előző évi maradvány</t>
  </si>
  <si>
    <t xml:space="preserve">  I.   Besenyszög Város Önkormányzata  : </t>
  </si>
  <si>
    <t xml:space="preserve">         - egyéb fejlesztési hitelfelvétel</t>
  </si>
  <si>
    <t xml:space="preserve">     2. Könyvtár /2 fő/</t>
  </si>
  <si>
    <t xml:space="preserve">     1.3 Iskolai közüzemi díjak</t>
  </si>
  <si>
    <t xml:space="preserve">         - visszatérítendő támogatások</t>
  </si>
  <si>
    <t xml:space="preserve">    11. Intézmények finanszírozása</t>
  </si>
  <si>
    <t xml:space="preserve">    12. Visszatérítendő támogatások</t>
  </si>
  <si>
    <t xml:space="preserve">           - felhalmozási kiadások</t>
  </si>
  <si>
    <t xml:space="preserve">        - Köznevelési feladatok támogatása</t>
  </si>
  <si>
    <t xml:space="preserve">        - Pénzbeli szociális felad. és a gyermekétk. támogatása</t>
  </si>
  <si>
    <t xml:space="preserve">         - egyébműködési hitelfelvétel</t>
  </si>
  <si>
    <t xml:space="preserve">     2.1  Szünidei étkeztetés kiadásai</t>
  </si>
  <si>
    <t xml:space="preserve">     2.2  Iskolai étkeztetés kiadásai</t>
  </si>
  <si>
    <t xml:space="preserve">          - Út- és járda felújítások</t>
  </si>
  <si>
    <t xml:space="preserve">          - Szociális bérlakás felújítás</t>
  </si>
  <si>
    <t xml:space="preserve"> I.   Eszterlánc Óvoda bevételei</t>
  </si>
  <si>
    <t xml:space="preserve">    1. Besenyszögi Eszterlánc Óvoda</t>
  </si>
  <si>
    <t xml:space="preserve">       - étkezési térítési díjakés egyéb bevételek</t>
  </si>
  <si>
    <t xml:space="preserve">       - intézményfinanszírozás</t>
  </si>
  <si>
    <t xml:space="preserve">       - előző évi maradvány</t>
  </si>
  <si>
    <t xml:space="preserve">      - egyéb átvett pénzeszközök</t>
  </si>
  <si>
    <t>Összesen</t>
  </si>
  <si>
    <t xml:space="preserve">    2. Szászbereki Óvoda</t>
  </si>
  <si>
    <t xml:space="preserve">      - Szászberktől átvett</t>
  </si>
  <si>
    <t xml:space="preserve">      Eszterlánc Óvoda összesen</t>
  </si>
  <si>
    <t xml:space="preserve"> II   Eszterlánc Óvoda kiadásai</t>
  </si>
  <si>
    <t xml:space="preserve">        - személyi juttatások</t>
  </si>
  <si>
    <t xml:space="preserve">        - járulékok</t>
  </si>
  <si>
    <t xml:space="preserve">        - dologi kiadások</t>
  </si>
  <si>
    <t xml:space="preserve">        - gyermekétkeztetés</t>
  </si>
  <si>
    <t xml:space="preserve">        - felhalmozási kiadások</t>
  </si>
  <si>
    <t xml:space="preserve">    Eszterlánc Óvoda kiadásai összesen:</t>
  </si>
  <si>
    <t xml:space="preserve">    Szászbereki Óvoda kiadásai összesen:</t>
  </si>
  <si>
    <t xml:space="preserve">      - előző évi elszámolás</t>
  </si>
  <si>
    <t xml:space="preserve">          - Egyéb beruházások</t>
  </si>
  <si>
    <t xml:space="preserve">          - Egyéb felújítások</t>
  </si>
  <si>
    <t xml:space="preserve"> Önkormányzat össz. finansz.bevételek nélkül:</t>
  </si>
  <si>
    <r>
      <t xml:space="preserve">           </t>
    </r>
    <r>
      <rPr>
        <b/>
        <sz val="10"/>
        <rFont val="Arial"/>
        <family val="2"/>
      </rPr>
      <t>Felújítások összesen:</t>
    </r>
  </si>
  <si>
    <r>
      <t xml:space="preserve">        </t>
    </r>
    <r>
      <rPr>
        <b/>
        <sz val="10"/>
        <rFont val="Arial"/>
        <family val="2"/>
      </rPr>
      <t xml:space="preserve">   Egyéb felhalmozási kiadások</t>
    </r>
    <r>
      <rPr>
        <sz val="10"/>
        <rFont val="Arial"/>
        <family val="2"/>
      </rPr>
      <t xml:space="preserve"> </t>
    </r>
  </si>
  <si>
    <t xml:space="preserve">      - étkezési térítési díjak,ÁFA</t>
  </si>
  <si>
    <t xml:space="preserve">      1.  Besenyszög Székhely  /15 fő/</t>
  </si>
  <si>
    <t xml:space="preserve">         - felhalmozási kiadások /könyvek/</t>
  </si>
  <si>
    <t xml:space="preserve">      2.  Szászberek telephely  /4 fő/</t>
  </si>
  <si>
    <t>10. sz.melléklet</t>
  </si>
  <si>
    <t>11. sz. melléklet</t>
  </si>
  <si>
    <t>adatok  Ft-ban</t>
  </si>
  <si>
    <t xml:space="preserve">        - Egyéb állami támogatás (fejlesztési célú)</t>
  </si>
  <si>
    <t xml:space="preserve">          - Tsz központ átalakítása</t>
  </si>
  <si>
    <t xml:space="preserve">          - Belvízelvezető árkok </t>
  </si>
  <si>
    <t xml:space="preserve">          - Bölcsöde</t>
  </si>
  <si>
    <t xml:space="preserve">          - Sporliget</t>
  </si>
  <si>
    <t xml:space="preserve">          - Kerékpár út</t>
  </si>
  <si>
    <t xml:space="preserve">          - Intézményi energetikai beruházás/napelem/</t>
  </si>
  <si>
    <t xml:space="preserve">          - Település rendezési tervek</t>
  </si>
  <si>
    <t>III.    Besenyszögi Közös Önkormányzati Hivatal /19 fő/</t>
  </si>
  <si>
    <t>III. Besenyszögi Közös Önkormányzati Hivatal</t>
  </si>
  <si>
    <t xml:space="preserve">   III. Közös Önkormányzati Hivatal összesen</t>
  </si>
  <si>
    <t>I-III. Önkormányzat összesen:</t>
  </si>
  <si>
    <t>II. Wesniczky Antal Művelődési ház és Könyvtár</t>
  </si>
  <si>
    <t xml:space="preserve">    13. Hiteltörlesztések</t>
  </si>
  <si>
    <t xml:space="preserve">    14.Állami megelőlegezés visszafizetése</t>
  </si>
  <si>
    <t xml:space="preserve">     1. Művelődési ház /2 fő/</t>
  </si>
  <si>
    <t xml:space="preserve">        - Egyéb állami támogatás (működési célú)</t>
  </si>
  <si>
    <t xml:space="preserve">        - Egyéb (működési célú)</t>
  </si>
  <si>
    <t xml:space="preserve">        - Egyéb (felhalmozási célú)</t>
  </si>
  <si>
    <t xml:space="preserve">          - Szociális konyha kialakítása</t>
  </si>
  <si>
    <t xml:space="preserve">        - átadott pénzeszköz</t>
  </si>
  <si>
    <t xml:space="preserve">        - EU-s programok támogatása (működési célú)</t>
  </si>
  <si>
    <t xml:space="preserve">        - EU-s programok támogatása (fejlesztési célú)</t>
  </si>
  <si>
    <t xml:space="preserve">          - Intézményi energetikai beruházás/napelem/ II.</t>
  </si>
  <si>
    <t xml:space="preserve">    7.   Tartalékok</t>
  </si>
  <si>
    <t xml:space="preserve">2019.évi </t>
  </si>
  <si>
    <t>Egyéb(tagdíj, fogorv.ügy.,BURSA)</t>
  </si>
  <si>
    <t xml:space="preserve">     1.6 B.szögi Gond.kp.közüzemi díjai</t>
  </si>
  <si>
    <t xml:space="preserve">     1.4 Múzeum közüzemi díjai</t>
  </si>
  <si>
    <t xml:space="preserve">     1.5 Múzeum egyéb dologi kiadásai</t>
  </si>
  <si>
    <t xml:space="preserve">    1. Eszterlánc Óvoda /14 fő/</t>
  </si>
  <si>
    <t>II. Wesniczky Antal Művelődési ház és Könyvtár /4fő/</t>
  </si>
  <si>
    <t xml:space="preserve">     5. Orvosi rendelő, ügyelet (1 fő)</t>
  </si>
  <si>
    <t xml:space="preserve">          - Hivatal energetikai korszerűsítése</t>
  </si>
  <si>
    <t xml:space="preserve">   2. Szászbereki Óvoda /5 fő/</t>
  </si>
  <si>
    <t xml:space="preserve">                               költségvetési szervenként, feladatonként és kiemelt előirányzatonként </t>
  </si>
  <si>
    <t xml:space="preserve">                                                             Az önkormányzat  2019. évi tervezett bevételei  </t>
  </si>
  <si>
    <t xml:space="preserve">                                         Az önkormányzat  2019. évi tervezett kiadásai</t>
  </si>
  <si>
    <t xml:space="preserve">                    költségvetési szervenként, feladatonként és kiemelt előirányzatonként</t>
  </si>
  <si>
    <t>eredeti előirányzat</t>
  </si>
  <si>
    <t xml:space="preserve">                           Az Eszterlánc Óvoda 2019. évi tervezett bevételeinek és kiadásainak alakulása </t>
  </si>
  <si>
    <t xml:space="preserve">                                       telephelyenként, szakfeladatonként és kiemelt előirányzatonként </t>
  </si>
  <si>
    <t xml:space="preserve">     4.   Közmunkások alkalmazása /40 fő/</t>
  </si>
  <si>
    <t xml:space="preserve">     1. Város gazdálkodás-műszaki csoporttal/13  fő/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</si>
</sst>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0E]yyyy\.\ mmmm\ d\.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3" fontId="1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tabSelected="1" zoomScale="98" zoomScaleNormal="98" zoomScalePageLayoutView="0" workbookViewId="0" topLeftCell="A100">
      <selection activeCell="B63" sqref="B63"/>
    </sheetView>
  </sheetViews>
  <sheetFormatPr defaultColWidth="9.140625" defaultRowHeight="12.75"/>
  <cols>
    <col min="1" max="1" width="3.57421875" style="6" customWidth="1"/>
    <col min="2" max="2" width="58.421875" style="6" customWidth="1"/>
    <col min="3" max="3" width="24.57421875" style="13" customWidth="1"/>
    <col min="4" max="4" width="9.140625" style="6" customWidth="1"/>
    <col min="5" max="5" width="11.28125" style="6" customWidth="1"/>
    <col min="6" max="6" width="10.28125" style="6" customWidth="1"/>
    <col min="7" max="7" width="12.00390625" style="6" customWidth="1"/>
    <col min="8" max="8" width="11.421875" style="6" customWidth="1"/>
    <col min="9" max="9" width="10.7109375" style="6" customWidth="1"/>
    <col min="10" max="10" width="10.140625" style="6" bestFit="1" customWidth="1"/>
    <col min="11" max="11" width="9.140625" style="6" customWidth="1"/>
    <col min="12" max="12" width="9.7109375" style="6" bestFit="1" customWidth="1"/>
    <col min="13" max="16384" width="9.140625" style="6" customWidth="1"/>
  </cols>
  <sheetData>
    <row r="1" spans="1:3" ht="12.75">
      <c r="A1" s="4" t="s">
        <v>0</v>
      </c>
      <c r="B1" s="5"/>
      <c r="C1" s="25" t="s">
        <v>112</v>
      </c>
    </row>
    <row r="2" spans="1:3" ht="12.75">
      <c r="A2" s="4"/>
      <c r="B2" s="5"/>
      <c r="C2" s="25" t="s">
        <v>114</v>
      </c>
    </row>
    <row r="3" spans="1:3" ht="12.75">
      <c r="A3" s="5"/>
      <c r="B3" s="33" t="s">
        <v>151</v>
      </c>
      <c r="C3" s="25"/>
    </row>
    <row r="4" spans="1:3" ht="12.75">
      <c r="A4" s="5"/>
      <c r="B4" s="33" t="s">
        <v>150</v>
      </c>
      <c r="C4" s="8"/>
    </row>
    <row r="5" spans="1:3" ht="12.75">
      <c r="A5" s="5"/>
      <c r="B5" s="5"/>
      <c r="C5" s="34" t="s">
        <v>140</v>
      </c>
    </row>
    <row r="6" spans="1:3" ht="12.75">
      <c r="A6" s="9" t="s">
        <v>1</v>
      </c>
      <c r="B6" s="10"/>
      <c r="C6" s="34" t="s">
        <v>154</v>
      </c>
    </row>
    <row r="7" spans="1:3" ht="12.75">
      <c r="A7" s="5"/>
      <c r="B7" s="5"/>
      <c r="C7" s="8"/>
    </row>
    <row r="8" spans="1:3" ht="12.75">
      <c r="A8" s="11" t="s">
        <v>55</v>
      </c>
      <c r="B8" s="5"/>
      <c r="C8" s="8"/>
    </row>
    <row r="9" spans="1:3" ht="12.75">
      <c r="A9" s="11" t="s">
        <v>38</v>
      </c>
      <c r="B9" s="5"/>
      <c r="C9" s="31">
        <v>30000000</v>
      </c>
    </row>
    <row r="10" spans="1:3" ht="12.75">
      <c r="A10" s="11" t="s">
        <v>41</v>
      </c>
      <c r="B10" s="5"/>
      <c r="C10" s="8"/>
    </row>
    <row r="11" spans="1:3" ht="12.75">
      <c r="A11" s="4" t="s">
        <v>2</v>
      </c>
      <c r="B11" s="5"/>
      <c r="C11" s="8">
        <v>67000000</v>
      </c>
    </row>
    <row r="12" spans="1:3" ht="12.75">
      <c r="A12" s="4" t="s">
        <v>3</v>
      </c>
      <c r="B12" s="5"/>
      <c r="C12" s="8">
        <v>8000000</v>
      </c>
    </row>
    <row r="13" spans="1:3" ht="12.75">
      <c r="A13" s="4" t="s">
        <v>43</v>
      </c>
      <c r="B13" s="5"/>
      <c r="C13" s="8">
        <v>500000</v>
      </c>
    </row>
    <row r="14" spans="1:3" ht="12.75">
      <c r="A14" s="11" t="s">
        <v>4</v>
      </c>
      <c r="B14" s="5"/>
      <c r="C14" s="14">
        <f>SUM(C11:C13)</f>
        <v>75500000</v>
      </c>
    </row>
    <row r="15" spans="1:3" ht="12.75">
      <c r="A15" s="11" t="s">
        <v>5</v>
      </c>
      <c r="B15" s="5"/>
      <c r="C15" s="8"/>
    </row>
    <row r="16" spans="1:3" ht="12.75">
      <c r="A16" s="4" t="s">
        <v>39</v>
      </c>
      <c r="B16" s="5"/>
      <c r="C16" s="8">
        <v>110700858</v>
      </c>
    </row>
    <row r="17" spans="1:3" ht="12.75">
      <c r="A17" s="4" t="s">
        <v>77</v>
      </c>
      <c r="B17" s="5"/>
      <c r="C17" s="8">
        <v>75411400</v>
      </c>
    </row>
    <row r="18" spans="1:4" ht="12.75">
      <c r="A18" s="4" t="s">
        <v>78</v>
      </c>
      <c r="B18" s="5"/>
      <c r="C18" s="8">
        <v>49829765</v>
      </c>
      <c r="D18" s="32"/>
    </row>
    <row r="19" spans="1:5" ht="12.75">
      <c r="A19" s="4" t="s">
        <v>40</v>
      </c>
      <c r="B19" s="5"/>
      <c r="C19" s="8">
        <v>4035350</v>
      </c>
      <c r="E19" s="13"/>
    </row>
    <row r="20" spans="1:8" ht="12.75">
      <c r="A20" s="1" t="s">
        <v>131</v>
      </c>
      <c r="B20" s="5"/>
      <c r="C20" s="8">
        <v>31839678</v>
      </c>
      <c r="D20" s="32"/>
      <c r="E20" s="13"/>
      <c r="H20" s="32"/>
    </row>
    <row r="21" spans="1:5" ht="12.75">
      <c r="A21" s="1" t="s">
        <v>115</v>
      </c>
      <c r="B21" s="5"/>
      <c r="C21" s="8"/>
      <c r="E21" s="13"/>
    </row>
    <row r="22" spans="1:3" ht="12.75">
      <c r="A22" s="11" t="s">
        <v>6</v>
      </c>
      <c r="B22" s="5"/>
      <c r="C22" s="14">
        <f>SUM(C16:C21)</f>
        <v>271817051</v>
      </c>
    </row>
    <row r="23" spans="1:3" ht="12.75">
      <c r="A23" s="11" t="s">
        <v>7</v>
      </c>
      <c r="B23" s="5"/>
      <c r="C23" s="8"/>
    </row>
    <row r="24" spans="1:3" ht="12.75">
      <c r="A24" s="4" t="s">
        <v>31</v>
      </c>
      <c r="B24" s="5"/>
      <c r="C24" s="8">
        <v>16054000</v>
      </c>
    </row>
    <row r="25" spans="1:3" ht="12.75">
      <c r="A25" s="4" t="s">
        <v>62</v>
      </c>
      <c r="B25" s="5"/>
      <c r="C25" s="8">
        <v>42934000</v>
      </c>
    </row>
    <row r="26" spans="1:4" ht="12.75">
      <c r="A26" s="1" t="s">
        <v>136</v>
      </c>
      <c r="B26" s="5"/>
      <c r="C26" s="8">
        <v>2742525</v>
      </c>
      <c r="D26" s="32"/>
    </row>
    <row r="27" spans="1:3" ht="12.75">
      <c r="A27" s="1" t="s">
        <v>137</v>
      </c>
      <c r="B27" s="5"/>
      <c r="C27" s="8"/>
    </row>
    <row r="28" spans="1:3" ht="12.75">
      <c r="A28" s="1" t="s">
        <v>132</v>
      </c>
      <c r="B28" s="5"/>
      <c r="C28" s="8"/>
    </row>
    <row r="29" spans="1:3" ht="12.75">
      <c r="A29" s="1" t="s">
        <v>133</v>
      </c>
      <c r="B29" s="5"/>
      <c r="C29" s="8">
        <v>21351678</v>
      </c>
    </row>
    <row r="30" spans="1:3" ht="12.75">
      <c r="A30" s="11" t="s">
        <v>8</v>
      </c>
      <c r="B30" s="16"/>
      <c r="C30" s="14">
        <f>SUM(C24:C29)</f>
        <v>83082203</v>
      </c>
    </row>
    <row r="31" spans="1:3" ht="12.75">
      <c r="A31" s="11" t="s">
        <v>23</v>
      </c>
      <c r="B31" s="5"/>
      <c r="C31" s="8"/>
    </row>
    <row r="32" spans="1:3" ht="12.75">
      <c r="A32" s="4" t="s">
        <v>79</v>
      </c>
      <c r="B32" s="5"/>
      <c r="C32" s="8"/>
    </row>
    <row r="33" spans="1:7" ht="12.75">
      <c r="A33" s="4" t="s">
        <v>70</v>
      </c>
      <c r="B33" s="5"/>
      <c r="C33" s="8">
        <v>209767404</v>
      </c>
      <c r="G33" s="32"/>
    </row>
    <row r="34" spans="1:3" ht="12.75">
      <c r="A34" s="4" t="s">
        <v>73</v>
      </c>
      <c r="B34" s="5"/>
      <c r="C34" s="8"/>
    </row>
    <row r="35" spans="1:11" ht="12.75">
      <c r="A35" s="11" t="s">
        <v>24</v>
      </c>
      <c r="B35" s="16"/>
      <c r="C35" s="14">
        <f>SUM(C32:C34)</f>
        <v>209767404</v>
      </c>
      <c r="I35" s="32"/>
      <c r="J35" s="32"/>
      <c r="K35" s="32"/>
    </row>
    <row r="36" spans="1:5" ht="12.75">
      <c r="A36" s="11" t="s">
        <v>22</v>
      </c>
      <c r="B36" s="16"/>
      <c r="C36" s="31">
        <v>1072555787</v>
      </c>
      <c r="E36" s="32"/>
    </row>
    <row r="37" spans="1:8" ht="12.75">
      <c r="A37" s="11" t="s">
        <v>67</v>
      </c>
      <c r="B37" s="16"/>
      <c r="C37" s="8"/>
      <c r="E37" s="32"/>
      <c r="G37" s="32"/>
      <c r="H37" s="32"/>
    </row>
    <row r="38" spans="1:3" ht="12.75">
      <c r="A38" s="11" t="s">
        <v>66</v>
      </c>
      <c r="B38" s="16"/>
      <c r="C38" s="31"/>
    </row>
    <row r="39" spans="1:3" ht="12.75">
      <c r="A39" s="9" t="s">
        <v>69</v>
      </c>
      <c r="B39" s="16"/>
      <c r="C39" s="14">
        <f>C35+C30+C22+C14+C9+C36+C37+C38</f>
        <v>1742722445</v>
      </c>
    </row>
    <row r="40" spans="1:3" ht="12.75">
      <c r="A40" s="5"/>
      <c r="B40" s="5"/>
      <c r="C40" s="8"/>
    </row>
    <row r="41" spans="1:3" ht="12.75">
      <c r="A41" s="3" t="s">
        <v>127</v>
      </c>
      <c r="B41" s="5"/>
      <c r="C41" s="8"/>
    </row>
    <row r="42" spans="1:3" ht="12.75">
      <c r="A42" s="4" t="s">
        <v>37</v>
      </c>
      <c r="B42" s="5"/>
      <c r="C42" s="8">
        <v>3000000</v>
      </c>
    </row>
    <row r="43" spans="1:3" ht="12.75">
      <c r="A43" s="4" t="s">
        <v>26</v>
      </c>
      <c r="B43" s="5"/>
      <c r="C43" s="8">
        <v>18165000</v>
      </c>
    </row>
    <row r="44" spans="1:4" ht="12.75">
      <c r="A44" s="4" t="s">
        <v>27</v>
      </c>
      <c r="B44" s="5"/>
      <c r="C44" s="8"/>
      <c r="D44" s="32"/>
    </row>
    <row r="45" spans="1:3" ht="12.75">
      <c r="A45" s="4" t="s">
        <v>68</v>
      </c>
      <c r="B45" s="5"/>
      <c r="C45" s="8"/>
    </row>
    <row r="46" spans="1:3" ht="12.75">
      <c r="A46" s="11" t="s">
        <v>9</v>
      </c>
      <c r="B46" s="5"/>
      <c r="C46" s="18">
        <f>SUM(C42:C45)</f>
        <v>21165000</v>
      </c>
    </row>
    <row r="47" spans="1:3" ht="12.75">
      <c r="A47" s="11"/>
      <c r="B47" s="5"/>
      <c r="C47" s="8"/>
    </row>
    <row r="48" spans="1:3" ht="12.75">
      <c r="A48" s="3" t="s">
        <v>124</v>
      </c>
      <c r="B48" s="5"/>
      <c r="C48" s="8"/>
    </row>
    <row r="49" spans="1:3" ht="12.75">
      <c r="A49" s="4" t="s">
        <v>32</v>
      </c>
      <c r="B49" s="5"/>
      <c r="C49" s="8"/>
    </row>
    <row r="50" spans="1:3" ht="12.75">
      <c r="A50" s="4" t="s">
        <v>50</v>
      </c>
      <c r="B50" s="5"/>
      <c r="C50" s="8"/>
    </row>
    <row r="51" spans="1:3" ht="12.75">
      <c r="A51" s="4" t="s">
        <v>25</v>
      </c>
      <c r="B51" s="5"/>
      <c r="C51" s="8">
        <v>75590000</v>
      </c>
    </row>
    <row r="52" spans="1:3" ht="12.75">
      <c r="A52" s="4" t="s">
        <v>68</v>
      </c>
      <c r="B52" s="5"/>
      <c r="C52" s="8"/>
    </row>
    <row r="53" spans="1:3" ht="12.75">
      <c r="A53" s="4" t="s">
        <v>30</v>
      </c>
      <c r="B53" s="5"/>
      <c r="C53" s="8">
        <v>8890200</v>
      </c>
    </row>
    <row r="54" spans="1:3" ht="12.75">
      <c r="A54" s="9" t="s">
        <v>33</v>
      </c>
      <c r="B54" s="5"/>
      <c r="C54" s="18">
        <f>SUM(C50:C53)</f>
        <v>84480200</v>
      </c>
    </row>
    <row r="55" spans="1:3" ht="12.75">
      <c r="A55" s="4" t="s">
        <v>34</v>
      </c>
      <c r="B55" s="5"/>
      <c r="C55" s="8"/>
    </row>
    <row r="56" spans="1:3" ht="12.75">
      <c r="A56" s="4" t="s">
        <v>25</v>
      </c>
      <c r="B56" s="5"/>
      <c r="C56" s="8">
        <v>14956400</v>
      </c>
    </row>
    <row r="57" spans="1:3" ht="12.75">
      <c r="A57" s="4" t="s">
        <v>68</v>
      </c>
      <c r="B57" s="5"/>
      <c r="C57" s="8"/>
    </row>
    <row r="58" spans="1:3" ht="12.75">
      <c r="A58" s="4" t="s">
        <v>30</v>
      </c>
      <c r="B58" s="5"/>
      <c r="C58" s="8">
        <v>6203600</v>
      </c>
    </row>
    <row r="59" spans="1:3" ht="12.75">
      <c r="A59" s="4"/>
      <c r="B59" s="5"/>
      <c r="C59" s="8"/>
    </row>
    <row r="60" spans="1:3" ht="12.75">
      <c r="A60" s="9" t="s">
        <v>35</v>
      </c>
      <c r="B60" s="5"/>
      <c r="C60" s="18">
        <f>SUM(C56:C59)</f>
        <v>21160000</v>
      </c>
    </row>
    <row r="61" spans="1:3" ht="12.75">
      <c r="A61" s="3" t="s">
        <v>125</v>
      </c>
      <c r="B61" s="5"/>
      <c r="C61" s="18">
        <f>SUM(C54+C60)</f>
        <v>105640200</v>
      </c>
    </row>
    <row r="62" spans="1:3" ht="12.75">
      <c r="A62" s="5"/>
      <c r="B62" s="5"/>
      <c r="C62" s="31"/>
    </row>
    <row r="63" spans="1:3" ht="12.75">
      <c r="A63" s="3" t="s">
        <v>126</v>
      </c>
      <c r="B63" s="5"/>
      <c r="C63" s="18">
        <f>SUM(C46+C39+C61)</f>
        <v>1869527645</v>
      </c>
    </row>
    <row r="64" spans="1:3" ht="12.75">
      <c r="A64" s="5"/>
      <c r="B64" s="5" t="s">
        <v>54</v>
      </c>
      <c r="C64" s="8">
        <f>C56+C51+C43</f>
        <v>108711400</v>
      </c>
    </row>
    <row r="65" spans="1:3" ht="12.75">
      <c r="A65" s="5"/>
      <c r="B65" s="26"/>
      <c r="C65" s="8"/>
    </row>
    <row r="66" spans="1:3" ht="12.75">
      <c r="A66" s="20" t="s">
        <v>105</v>
      </c>
      <c r="B66" s="5"/>
      <c r="C66" s="12">
        <f>C63-C64-C65</f>
        <v>1760816245</v>
      </c>
    </row>
    <row r="67" spans="1:3" ht="12.75">
      <c r="A67" s="20"/>
      <c r="B67" s="5"/>
      <c r="C67" s="25" t="s">
        <v>113</v>
      </c>
    </row>
    <row r="68" spans="1:3" ht="12.75">
      <c r="A68" s="5"/>
      <c r="B68" s="5"/>
      <c r="C68" s="25" t="s">
        <v>114</v>
      </c>
    </row>
    <row r="69" spans="1:3" ht="12.75">
      <c r="A69" s="5"/>
      <c r="B69" s="3" t="s">
        <v>152</v>
      </c>
      <c r="C69" s="25"/>
    </row>
    <row r="70" spans="1:3" ht="12.75">
      <c r="A70" s="5"/>
      <c r="B70" s="7" t="s">
        <v>153</v>
      </c>
      <c r="C70" s="25"/>
    </row>
    <row r="71" spans="1:3" ht="12.75">
      <c r="A71" s="5"/>
      <c r="B71" s="5"/>
      <c r="C71" s="34" t="s">
        <v>140</v>
      </c>
    </row>
    <row r="72" spans="1:9" ht="12.75">
      <c r="A72" s="11" t="s">
        <v>10</v>
      </c>
      <c r="B72" s="5"/>
      <c r="C72" s="34" t="s">
        <v>154</v>
      </c>
      <c r="E72" s="32"/>
      <c r="F72" s="32"/>
      <c r="G72" s="32"/>
      <c r="H72" s="32"/>
      <c r="I72" s="32"/>
    </row>
    <row r="73" spans="1:3" ht="12.75">
      <c r="A73" s="11" t="s">
        <v>56</v>
      </c>
      <c r="B73" s="5"/>
      <c r="C73" s="8"/>
    </row>
    <row r="74" spans="1:3" ht="12.75">
      <c r="A74" s="2" t="s">
        <v>158</v>
      </c>
      <c r="B74" s="5"/>
      <c r="C74" s="8"/>
    </row>
    <row r="75" spans="1:5" ht="12.75">
      <c r="A75" s="17" t="s">
        <v>19</v>
      </c>
      <c r="B75" s="5"/>
      <c r="C75" s="8">
        <v>82620993</v>
      </c>
      <c r="E75" s="13"/>
    </row>
    <row r="76" spans="1:6" ht="12.75">
      <c r="A76" s="17" t="s">
        <v>17</v>
      </c>
      <c r="B76" s="5"/>
      <c r="C76" s="8">
        <v>16212339</v>
      </c>
      <c r="F76" s="13"/>
    </row>
    <row r="77" spans="1:7" ht="12.75">
      <c r="A77" s="17" t="s">
        <v>18</v>
      </c>
      <c r="B77" s="5"/>
      <c r="C77" s="8">
        <v>126451597</v>
      </c>
      <c r="G77" s="13"/>
    </row>
    <row r="78" spans="1:3" ht="12.75">
      <c r="A78" s="17" t="s">
        <v>45</v>
      </c>
      <c r="B78" s="5"/>
      <c r="C78" s="8"/>
    </row>
    <row r="79" spans="1:8" ht="12.75">
      <c r="A79" s="17"/>
      <c r="B79" s="5" t="s">
        <v>59</v>
      </c>
      <c r="C79" s="8">
        <v>87341736</v>
      </c>
      <c r="H79" s="13"/>
    </row>
    <row r="80" spans="1:8" ht="12.75">
      <c r="A80" s="17"/>
      <c r="B80" s="5" t="s">
        <v>61</v>
      </c>
      <c r="C80" s="8">
        <v>21351678</v>
      </c>
      <c r="H80" s="13"/>
    </row>
    <row r="81" spans="1:8" ht="12.75">
      <c r="A81" s="17"/>
      <c r="B81" s="26" t="s">
        <v>141</v>
      </c>
      <c r="C81" s="8">
        <v>1000000</v>
      </c>
      <c r="H81" s="13"/>
    </row>
    <row r="82" spans="1:3" ht="12.75">
      <c r="A82" s="17" t="s">
        <v>46</v>
      </c>
      <c r="B82" s="5"/>
      <c r="C82" s="8"/>
    </row>
    <row r="83" spans="1:8" ht="12.75">
      <c r="A83" s="17"/>
      <c r="B83" s="5" t="s">
        <v>60</v>
      </c>
      <c r="C83" s="8">
        <v>4000000</v>
      </c>
      <c r="H83" s="13"/>
    </row>
    <row r="84" spans="1:8" ht="12.75">
      <c r="A84" s="17"/>
      <c r="B84" s="5" t="s">
        <v>63</v>
      </c>
      <c r="C84" s="8">
        <v>1500000</v>
      </c>
      <c r="H84" s="13"/>
    </row>
    <row r="85" spans="1:7" ht="12.75">
      <c r="A85" s="17" t="s">
        <v>72</v>
      </c>
      <c r="B85" s="5"/>
      <c r="C85" s="8">
        <v>2967000</v>
      </c>
      <c r="G85" s="13"/>
    </row>
    <row r="86" spans="1:7" ht="12.75">
      <c r="A86" s="2" t="s">
        <v>143</v>
      </c>
      <c r="B86" s="5"/>
      <c r="C86" s="8">
        <v>1270000</v>
      </c>
      <c r="G86" s="13"/>
    </row>
    <row r="87" spans="1:7" ht="12.75">
      <c r="A87" s="2" t="s">
        <v>144</v>
      </c>
      <c r="B87" s="5"/>
      <c r="C87" s="8">
        <v>640000</v>
      </c>
      <c r="G87" s="13"/>
    </row>
    <row r="88" spans="1:7" ht="12.75">
      <c r="A88" s="2" t="s">
        <v>142</v>
      </c>
      <c r="B88" s="5"/>
      <c r="C88" s="8">
        <v>2670000</v>
      </c>
      <c r="G88" s="13"/>
    </row>
    <row r="89" spans="1:3" ht="12.75">
      <c r="A89" s="4" t="s">
        <v>44</v>
      </c>
      <c r="B89" s="5"/>
      <c r="C89" s="8">
        <v>11784000</v>
      </c>
    </row>
    <row r="90" spans="1:7" ht="12.75">
      <c r="A90" s="4" t="s">
        <v>80</v>
      </c>
      <c r="B90" s="5"/>
      <c r="C90" s="8">
        <v>1430700</v>
      </c>
      <c r="G90" s="13"/>
    </row>
    <row r="91" spans="1:7" ht="12.75">
      <c r="A91" s="4" t="s">
        <v>81</v>
      </c>
      <c r="B91" s="5"/>
      <c r="C91" s="8">
        <v>20038180</v>
      </c>
      <c r="G91" s="13"/>
    </row>
    <row r="92" spans="1:7" ht="12.75">
      <c r="A92" s="4" t="s">
        <v>47</v>
      </c>
      <c r="B92" s="5"/>
      <c r="C92" s="8">
        <v>7620000</v>
      </c>
      <c r="G92" s="13"/>
    </row>
    <row r="93" spans="1:3" ht="12.75">
      <c r="A93" s="1" t="s">
        <v>157</v>
      </c>
      <c r="B93" s="5"/>
      <c r="C93" s="8"/>
    </row>
    <row r="94" spans="1:5" ht="12.75">
      <c r="A94" s="4" t="s">
        <v>13</v>
      </c>
      <c r="B94" s="5"/>
      <c r="C94" s="8">
        <v>39134000</v>
      </c>
      <c r="E94" s="13"/>
    </row>
    <row r="95" spans="1:6" ht="12.75">
      <c r="A95" s="4" t="s">
        <v>14</v>
      </c>
      <c r="B95" s="5"/>
      <c r="C95" s="8">
        <v>3800000</v>
      </c>
      <c r="F95" s="13"/>
    </row>
    <row r="96" spans="1:7" ht="12.75">
      <c r="A96" s="17" t="s">
        <v>18</v>
      </c>
      <c r="B96" s="5"/>
      <c r="C96" s="8">
        <v>150000</v>
      </c>
      <c r="G96" s="13"/>
    </row>
    <row r="97" spans="1:3" ht="12.75">
      <c r="A97" s="2" t="s">
        <v>147</v>
      </c>
      <c r="B97" s="5"/>
      <c r="C97" s="8"/>
    </row>
    <row r="98" spans="1:5" ht="12.75">
      <c r="A98" s="4" t="s">
        <v>13</v>
      </c>
      <c r="B98" s="5"/>
      <c r="C98" s="8">
        <v>2296000</v>
      </c>
      <c r="E98" s="13"/>
    </row>
    <row r="99" spans="1:5" ht="12.75">
      <c r="A99" s="4" t="s">
        <v>14</v>
      </c>
      <c r="B99" s="5"/>
      <c r="C99" s="8">
        <v>450000</v>
      </c>
      <c r="E99" s="13"/>
    </row>
    <row r="100" spans="1:7" ht="12.75">
      <c r="A100" s="17" t="s">
        <v>18</v>
      </c>
      <c r="B100" s="5"/>
      <c r="C100" s="8">
        <v>9086000</v>
      </c>
      <c r="G100" s="13"/>
    </row>
    <row r="101" spans="1:3" ht="12.75">
      <c r="A101" s="17" t="s">
        <v>48</v>
      </c>
      <c r="B101" s="5"/>
      <c r="C101" s="8"/>
    </row>
    <row r="102" spans="1:5" ht="12.75">
      <c r="A102" s="17" t="s">
        <v>19</v>
      </c>
      <c r="B102" s="5"/>
      <c r="C102" s="8">
        <v>10500400</v>
      </c>
      <c r="E102" s="13"/>
    </row>
    <row r="103" spans="1:6" ht="12.75">
      <c r="A103" s="17" t="s">
        <v>17</v>
      </c>
      <c r="B103" s="5"/>
      <c r="C103" s="8">
        <v>2070000</v>
      </c>
      <c r="F103" s="13"/>
    </row>
    <row r="104" spans="1:7" ht="12.75">
      <c r="A104" s="17" t="s">
        <v>18</v>
      </c>
      <c r="B104" s="5"/>
      <c r="C104" s="8">
        <v>677000</v>
      </c>
      <c r="G104" s="13"/>
    </row>
    <row r="105" spans="1:7" ht="12.75">
      <c r="A105" s="1" t="s">
        <v>139</v>
      </c>
      <c r="B105" s="21"/>
      <c r="C105" s="8">
        <v>0</v>
      </c>
      <c r="G105" s="13"/>
    </row>
    <row r="106" spans="1:7" ht="12.75">
      <c r="A106" s="11" t="s">
        <v>15</v>
      </c>
      <c r="B106" s="10"/>
      <c r="C106" s="14">
        <f>SUM(C75:C105)</f>
        <v>457061623</v>
      </c>
      <c r="G106" s="13"/>
    </row>
    <row r="107" spans="1:3" ht="12.75">
      <c r="A107" s="4" t="s">
        <v>28</v>
      </c>
      <c r="B107" s="5"/>
      <c r="C107" s="8"/>
    </row>
    <row r="108" spans="1:5" ht="12.75">
      <c r="A108" s="1" t="s">
        <v>116</v>
      </c>
      <c r="B108" s="5"/>
      <c r="C108" s="8">
        <v>219963260</v>
      </c>
      <c r="E108" s="13"/>
    </row>
    <row r="109" spans="1:5" ht="12.75">
      <c r="A109" s="1" t="s">
        <v>134</v>
      </c>
      <c r="B109" s="5"/>
      <c r="C109" s="8">
        <v>208545236</v>
      </c>
      <c r="E109" s="13"/>
    </row>
    <row r="110" spans="1:5" ht="12.75">
      <c r="A110" s="1" t="s">
        <v>118</v>
      </c>
      <c r="B110" s="5"/>
      <c r="C110" s="8">
        <v>219090865</v>
      </c>
      <c r="D110" s="32"/>
      <c r="E110" s="13"/>
    </row>
    <row r="111" spans="1:5" ht="12.75">
      <c r="A111" s="1" t="s">
        <v>119</v>
      </c>
      <c r="B111" s="5"/>
      <c r="C111" s="8">
        <v>75341204</v>
      </c>
      <c r="E111" s="13"/>
    </row>
    <row r="112" spans="1:5" ht="12.75">
      <c r="A112" s="1" t="s">
        <v>120</v>
      </c>
      <c r="B112" s="5"/>
      <c r="C112" s="8">
        <v>106341576</v>
      </c>
      <c r="E112" s="13"/>
    </row>
    <row r="113" spans="1:5" ht="12.75">
      <c r="A113" s="1" t="s">
        <v>121</v>
      </c>
      <c r="B113" s="5"/>
      <c r="C113" s="8">
        <v>53385906</v>
      </c>
      <c r="E113" s="13"/>
    </row>
    <row r="114" spans="1:5" ht="12.75">
      <c r="A114" s="1" t="s">
        <v>138</v>
      </c>
      <c r="B114" s="5"/>
      <c r="C114" s="8">
        <v>100387544</v>
      </c>
      <c r="E114" s="13"/>
    </row>
    <row r="115" spans="1:5" ht="12.75">
      <c r="A115" s="1" t="s">
        <v>122</v>
      </c>
      <c r="B115" s="5"/>
      <c r="C115" s="8">
        <v>7000000</v>
      </c>
      <c r="E115" s="13"/>
    </row>
    <row r="116" spans="1:5" ht="12.75">
      <c r="A116" s="1" t="s">
        <v>148</v>
      </c>
      <c r="B116" s="5"/>
      <c r="C116" s="8">
        <v>30000000</v>
      </c>
      <c r="E116" s="13"/>
    </row>
    <row r="117" spans="1:5" ht="12.75">
      <c r="A117" s="4" t="s">
        <v>103</v>
      </c>
      <c r="B117" s="5"/>
      <c r="C117" s="8">
        <v>1410000</v>
      </c>
      <c r="E117" s="13"/>
    </row>
    <row r="118" spans="1:5" ht="12.75">
      <c r="A118" s="11" t="s">
        <v>21</v>
      </c>
      <c r="B118" s="5"/>
      <c r="C118" s="14">
        <f>SUM(C108:C117)</f>
        <v>1021465591</v>
      </c>
      <c r="E118" s="13"/>
    </row>
    <row r="119" spans="1:5" ht="12.75">
      <c r="A119" s="4" t="s">
        <v>49</v>
      </c>
      <c r="B119" s="5"/>
      <c r="C119" s="8"/>
      <c r="E119" s="13"/>
    </row>
    <row r="120" spans="1:5" ht="12.75">
      <c r="A120" s="1" t="s">
        <v>82</v>
      </c>
      <c r="B120" s="5"/>
      <c r="C120" s="8">
        <v>15809000</v>
      </c>
      <c r="E120" s="13"/>
    </row>
    <row r="121" spans="1:5" ht="12.75">
      <c r="A121" s="1" t="s">
        <v>117</v>
      </c>
      <c r="B121" s="5"/>
      <c r="C121" s="8">
        <v>123591800</v>
      </c>
      <c r="E121" s="13"/>
    </row>
    <row r="122" spans="1:5" ht="12.75">
      <c r="A122" s="15" t="s">
        <v>83</v>
      </c>
      <c r="B122" s="5"/>
      <c r="C122" s="8">
        <v>1500000</v>
      </c>
      <c r="E122" s="13"/>
    </row>
    <row r="123" spans="1:5" ht="12.75">
      <c r="A123" s="15" t="s">
        <v>104</v>
      </c>
      <c r="B123" s="5"/>
      <c r="C123" s="8"/>
      <c r="E123" s="13"/>
    </row>
    <row r="124" spans="1:5" ht="12.75">
      <c r="A124" s="4" t="s">
        <v>106</v>
      </c>
      <c r="B124" s="5"/>
      <c r="C124" s="18">
        <f>SUM(C120:C123)</f>
        <v>140900800</v>
      </c>
      <c r="E124" s="13"/>
    </row>
    <row r="125" spans="1:5" ht="12.75">
      <c r="A125" s="4" t="s">
        <v>29</v>
      </c>
      <c r="B125" s="5"/>
      <c r="C125" s="8"/>
      <c r="E125" s="13"/>
    </row>
    <row r="126" spans="1:5" ht="12.75">
      <c r="A126" s="4" t="s">
        <v>107</v>
      </c>
      <c r="B126" s="5"/>
      <c r="C126" s="8"/>
      <c r="E126" s="13"/>
    </row>
    <row r="127" spans="1:5" ht="12.75">
      <c r="A127" s="4" t="s">
        <v>74</v>
      </c>
      <c r="B127" s="5"/>
      <c r="C127" s="8">
        <v>108711400</v>
      </c>
      <c r="E127" s="13"/>
    </row>
    <row r="128" spans="1:5" ht="12.75">
      <c r="A128" s="1" t="s">
        <v>75</v>
      </c>
      <c r="B128" s="5"/>
      <c r="C128" s="8">
        <v>6000000</v>
      </c>
      <c r="E128" s="13"/>
    </row>
    <row r="129" spans="1:3" ht="12.75">
      <c r="A129" s="1" t="s">
        <v>128</v>
      </c>
      <c r="B129" s="5"/>
      <c r="C129" s="8"/>
    </row>
    <row r="130" spans="1:3" ht="12.75">
      <c r="A130" s="1" t="s">
        <v>129</v>
      </c>
      <c r="B130" s="5"/>
      <c r="C130" s="8">
        <v>8583031</v>
      </c>
    </row>
    <row r="131" spans="1:3" ht="12.75">
      <c r="A131" s="11" t="s">
        <v>57</v>
      </c>
      <c r="B131" s="10"/>
      <c r="C131" s="14">
        <f>C106+C118+C124+C126+C127+C128+C129++C130</f>
        <v>1742722445</v>
      </c>
    </row>
    <row r="132" spans="1:3" ht="12.75">
      <c r="A132" s="11"/>
      <c r="B132" s="10"/>
      <c r="C132" s="14"/>
    </row>
    <row r="133" spans="1:3" ht="12.75">
      <c r="A133" s="11"/>
      <c r="B133" s="10"/>
      <c r="C133" s="25" t="s">
        <v>114</v>
      </c>
    </row>
    <row r="134" spans="1:3" ht="12.75">
      <c r="A134" s="11" t="s">
        <v>10</v>
      </c>
      <c r="B134" s="20"/>
      <c r="C134" s="8"/>
    </row>
    <row r="135" spans="1:3" ht="12.75">
      <c r="A135" s="4"/>
      <c r="B135" s="5"/>
      <c r="C135" s="34" t="s">
        <v>140</v>
      </c>
    </row>
    <row r="136" spans="1:3" ht="12.75">
      <c r="A136" s="11"/>
      <c r="B136" s="10"/>
      <c r="C136" s="34" t="s">
        <v>154</v>
      </c>
    </row>
    <row r="137" spans="1:3" ht="12.75">
      <c r="A137" s="3" t="s">
        <v>146</v>
      </c>
      <c r="B137" s="5"/>
      <c r="C137" s="8"/>
    </row>
    <row r="138" spans="1:3" ht="7.5" customHeight="1">
      <c r="A138" s="5"/>
      <c r="B138" s="5"/>
      <c r="C138" s="8"/>
    </row>
    <row r="139" spans="1:3" ht="12.75">
      <c r="A139" s="1" t="s">
        <v>130</v>
      </c>
      <c r="B139" s="5"/>
      <c r="C139" s="8"/>
    </row>
    <row r="140" spans="1:3" ht="12.75">
      <c r="A140" s="4" t="s">
        <v>16</v>
      </c>
      <c r="B140" s="5"/>
      <c r="C140" s="8">
        <v>4828000</v>
      </c>
    </row>
    <row r="141" spans="1:3" ht="12.75">
      <c r="A141" s="4" t="s">
        <v>17</v>
      </c>
      <c r="B141" s="5"/>
      <c r="C141" s="8">
        <v>1032000</v>
      </c>
    </row>
    <row r="142" spans="1:3" ht="12.75">
      <c r="A142" s="4" t="s">
        <v>18</v>
      </c>
      <c r="B142" s="5"/>
      <c r="C142" s="8">
        <v>5700000</v>
      </c>
    </row>
    <row r="143" spans="1:3" ht="12.75">
      <c r="A143" s="4" t="s">
        <v>58</v>
      </c>
      <c r="B143" s="5"/>
      <c r="C143" s="8"/>
    </row>
    <row r="144" spans="1:3" ht="6.75" customHeight="1">
      <c r="A144" s="4" t="s">
        <v>20</v>
      </c>
      <c r="B144" s="5"/>
      <c r="C144" s="8"/>
    </row>
    <row r="145" spans="1:3" ht="12.75">
      <c r="A145" s="4" t="s">
        <v>71</v>
      </c>
      <c r="B145" s="5"/>
      <c r="C145" s="8"/>
    </row>
    <row r="146" spans="1:3" ht="12.75">
      <c r="A146" s="4" t="s">
        <v>16</v>
      </c>
      <c r="B146" s="5"/>
      <c r="C146" s="8">
        <v>7250000</v>
      </c>
    </row>
    <row r="147" spans="1:3" ht="12.75">
      <c r="A147" s="4" t="s">
        <v>17</v>
      </c>
      <c r="B147" s="5"/>
      <c r="C147" s="8">
        <v>1420000</v>
      </c>
    </row>
    <row r="148" spans="1:3" ht="12.75">
      <c r="A148" s="4" t="s">
        <v>18</v>
      </c>
      <c r="B148" s="5"/>
      <c r="C148" s="8">
        <v>525000</v>
      </c>
    </row>
    <row r="149" spans="1:3" ht="12.75">
      <c r="A149" s="1" t="s">
        <v>110</v>
      </c>
      <c r="B149" s="5"/>
      <c r="C149" s="8">
        <v>410000</v>
      </c>
    </row>
    <row r="150" spans="1:3" ht="6" customHeight="1">
      <c r="A150" s="4"/>
      <c r="B150" s="5"/>
      <c r="C150" s="8"/>
    </row>
    <row r="151" spans="1:3" ht="12.75">
      <c r="A151" s="9" t="s">
        <v>65</v>
      </c>
      <c r="B151" s="10"/>
      <c r="C151" s="14">
        <f>SUM(C140:C149)</f>
        <v>21165000</v>
      </c>
    </row>
    <row r="152" spans="1:3" ht="12.75">
      <c r="A152" s="4"/>
      <c r="B152" s="5"/>
      <c r="C152" s="8"/>
    </row>
    <row r="153" spans="1:3" ht="12.75">
      <c r="A153" s="3" t="s">
        <v>123</v>
      </c>
      <c r="B153" s="5"/>
      <c r="C153" s="8"/>
    </row>
    <row r="154" spans="1:3" ht="7.5" customHeight="1">
      <c r="A154" s="5"/>
      <c r="B154" s="5"/>
      <c r="C154" s="8"/>
    </row>
    <row r="155" spans="1:3" ht="12.75">
      <c r="A155" s="1" t="s">
        <v>109</v>
      </c>
      <c r="B155" s="5"/>
      <c r="C155" s="8"/>
    </row>
    <row r="156" spans="1:3" ht="12.75">
      <c r="A156" s="4" t="s">
        <v>36</v>
      </c>
      <c r="B156" s="5"/>
      <c r="C156" s="8">
        <v>63106200</v>
      </c>
    </row>
    <row r="157" spans="1:3" ht="12.75">
      <c r="A157" s="4" t="s">
        <v>11</v>
      </c>
      <c r="B157" s="5"/>
      <c r="C157" s="8">
        <v>12614000</v>
      </c>
    </row>
    <row r="158" spans="1:3" ht="12.75">
      <c r="A158" s="4" t="s">
        <v>12</v>
      </c>
      <c r="B158" s="5"/>
      <c r="C158" s="8">
        <v>8760000</v>
      </c>
    </row>
    <row r="159" spans="1:3" ht="12.75" customHeight="1">
      <c r="A159" s="1" t="s">
        <v>76</v>
      </c>
      <c r="B159" s="5"/>
      <c r="C159" s="8">
        <v>0</v>
      </c>
    </row>
    <row r="160" spans="1:3" ht="12.75">
      <c r="A160" s="9" t="s">
        <v>52</v>
      </c>
      <c r="B160" s="10"/>
      <c r="C160" s="14">
        <f>SUM(C156:C159)</f>
        <v>84480200</v>
      </c>
    </row>
    <row r="161" spans="1:3" ht="6" customHeight="1">
      <c r="A161" s="9"/>
      <c r="B161" s="10"/>
      <c r="C161" s="8"/>
    </row>
    <row r="162" spans="1:3" ht="12.75">
      <c r="A162" s="1" t="s">
        <v>111</v>
      </c>
      <c r="B162" s="5"/>
      <c r="C162" s="8"/>
    </row>
    <row r="163" spans="1:3" ht="12.75">
      <c r="A163" s="4" t="s">
        <v>36</v>
      </c>
      <c r="B163" s="5"/>
      <c r="C163" s="8">
        <v>16399000</v>
      </c>
    </row>
    <row r="164" spans="1:3" ht="12.75">
      <c r="A164" s="4" t="s">
        <v>11</v>
      </c>
      <c r="B164" s="5"/>
      <c r="C164" s="8">
        <v>3316000</v>
      </c>
    </row>
    <row r="165" spans="1:3" ht="12.75">
      <c r="A165" s="4" t="s">
        <v>12</v>
      </c>
      <c r="B165" s="5"/>
      <c r="C165" s="8">
        <v>1445000</v>
      </c>
    </row>
    <row r="166" spans="1:3" ht="15" customHeight="1">
      <c r="A166" s="1" t="s">
        <v>76</v>
      </c>
      <c r="B166" s="5"/>
      <c r="C166" s="8"/>
    </row>
    <row r="167" spans="1:3" ht="7.5" customHeight="1">
      <c r="A167" s="9"/>
      <c r="B167" s="10"/>
      <c r="C167" s="8"/>
    </row>
    <row r="168" spans="1:3" ht="12.75">
      <c r="A168" s="9" t="s">
        <v>53</v>
      </c>
      <c r="B168" s="10"/>
      <c r="C168" s="14">
        <f>SUM(C163:C167)</f>
        <v>21160000</v>
      </c>
    </row>
    <row r="169" spans="1:3" ht="9" customHeight="1">
      <c r="A169" s="9"/>
      <c r="B169" s="10"/>
      <c r="C169" s="8"/>
    </row>
    <row r="170" spans="1:3" ht="6.75" customHeight="1">
      <c r="A170" s="9"/>
      <c r="B170" s="10"/>
      <c r="C170" s="8"/>
    </row>
    <row r="171" spans="1:3" ht="12.75">
      <c r="A171" s="9" t="s">
        <v>42</v>
      </c>
      <c r="B171" s="5"/>
      <c r="C171" s="14">
        <f>SUM(C160+C168)</f>
        <v>105640200</v>
      </c>
    </row>
    <row r="172" spans="1:3" ht="12.75">
      <c r="A172" s="11"/>
      <c r="B172" s="10"/>
      <c r="C172" s="8"/>
    </row>
    <row r="173" spans="1:3" ht="12.75">
      <c r="A173" s="11" t="s">
        <v>51</v>
      </c>
      <c r="B173" s="5"/>
      <c r="C173" s="14">
        <f>SUM(C151+C131+C171)</f>
        <v>1869527645</v>
      </c>
    </row>
    <row r="174" spans="1:3" ht="12.75">
      <c r="A174" s="5"/>
      <c r="B174" s="5" t="s">
        <v>54</v>
      </c>
      <c r="C174" s="8">
        <f>C127</f>
        <v>108711400</v>
      </c>
    </row>
    <row r="175" spans="1:3" ht="12.75">
      <c r="A175" s="5"/>
      <c r="B175" s="5"/>
      <c r="C175" s="8"/>
    </row>
    <row r="176" spans="1:3" ht="12.75">
      <c r="A176" s="20" t="s">
        <v>64</v>
      </c>
      <c r="B176" s="5"/>
      <c r="C176" s="12">
        <f>C173-C174-C175</f>
        <v>1760816245</v>
      </c>
    </row>
    <row r="202" spans="1:3" ht="12.75">
      <c r="A202" s="27"/>
      <c r="B202" s="28"/>
      <c r="C202" s="8"/>
    </row>
    <row r="203" spans="1:3" ht="12.75">
      <c r="A203" s="29"/>
      <c r="B203" s="30"/>
      <c r="C203" s="25" t="s">
        <v>114</v>
      </c>
    </row>
    <row r="204" spans="1:3" ht="12.75">
      <c r="A204" s="5"/>
      <c r="B204" s="33" t="s">
        <v>155</v>
      </c>
      <c r="C204" s="8"/>
    </row>
    <row r="205" spans="1:3" ht="12.75">
      <c r="A205" s="5"/>
      <c r="B205" s="33" t="s">
        <v>156</v>
      </c>
      <c r="C205" s="8"/>
    </row>
    <row r="206" spans="1:3" ht="12.75">
      <c r="A206" s="5"/>
      <c r="B206" s="5"/>
      <c r="C206" s="8"/>
    </row>
    <row r="207" spans="1:3" ht="12.75">
      <c r="A207" s="5"/>
      <c r="B207" s="5"/>
      <c r="C207" s="8"/>
    </row>
    <row r="208" spans="1:3" ht="12.75">
      <c r="A208" s="9" t="s">
        <v>1</v>
      </c>
      <c r="B208" s="10"/>
      <c r="C208" s="34" t="s">
        <v>140</v>
      </c>
    </row>
    <row r="209" spans="1:3" ht="12.75">
      <c r="A209" s="22"/>
      <c r="B209" s="5"/>
      <c r="C209" s="34" t="s">
        <v>154</v>
      </c>
    </row>
    <row r="210" spans="1:3" ht="12.75">
      <c r="A210" s="11" t="s">
        <v>84</v>
      </c>
      <c r="B210" s="5"/>
      <c r="C210" s="8"/>
    </row>
    <row r="211" spans="1:3" ht="12.75">
      <c r="A211" s="11"/>
      <c r="B211" s="5"/>
      <c r="C211" s="8"/>
    </row>
    <row r="212" spans="1:3" ht="12.75">
      <c r="A212" s="11" t="s">
        <v>85</v>
      </c>
      <c r="B212" s="5"/>
      <c r="C212" s="8"/>
    </row>
    <row r="213" spans="1:3" ht="12.75">
      <c r="A213" s="4" t="s">
        <v>86</v>
      </c>
      <c r="B213" s="5"/>
      <c r="C213" s="8">
        <v>706024</v>
      </c>
    </row>
    <row r="214" spans="1:3" ht="12.75">
      <c r="A214" s="4" t="s">
        <v>87</v>
      </c>
      <c r="B214" s="5"/>
      <c r="C214" s="8">
        <v>67318686</v>
      </c>
    </row>
    <row r="215" spans="1:3" ht="12.75">
      <c r="A215" s="15" t="s">
        <v>88</v>
      </c>
      <c r="B215" s="5"/>
      <c r="C215" s="8"/>
    </row>
    <row r="216" spans="1:3" ht="12.75">
      <c r="A216" s="4" t="s">
        <v>89</v>
      </c>
      <c r="B216" s="5"/>
      <c r="C216" s="8">
        <v>4160000</v>
      </c>
    </row>
    <row r="217" spans="1:3" ht="12.75">
      <c r="A217" s="11"/>
      <c r="B217" s="23" t="s">
        <v>90</v>
      </c>
      <c r="C217" s="18">
        <f>SUM(C213:C216)</f>
        <v>72184710</v>
      </c>
    </row>
    <row r="218" spans="1:3" ht="12.75">
      <c r="A218" s="11" t="s">
        <v>91</v>
      </c>
      <c r="B218" s="5"/>
      <c r="C218" s="8"/>
    </row>
    <row r="219" spans="1:3" ht="12.75">
      <c r="A219" s="1" t="s">
        <v>108</v>
      </c>
      <c r="B219" s="19"/>
      <c r="C219" s="8">
        <v>176880</v>
      </c>
    </row>
    <row r="220" spans="1:3" ht="12.75">
      <c r="A220" s="4" t="s">
        <v>102</v>
      </c>
      <c r="B220" s="19"/>
      <c r="C220" s="8"/>
    </row>
    <row r="221" spans="1:3" ht="12.75">
      <c r="A221" s="4" t="s">
        <v>92</v>
      </c>
      <c r="B221" s="19"/>
      <c r="C221" s="8">
        <v>7441950</v>
      </c>
    </row>
    <row r="222" spans="1:3" ht="12.75">
      <c r="A222" s="4" t="s">
        <v>25</v>
      </c>
      <c r="B222" s="19"/>
      <c r="C222" s="8">
        <v>20023050</v>
      </c>
    </row>
    <row r="223" spans="1:3" ht="12.75">
      <c r="A223" s="9"/>
      <c r="B223" s="10" t="s">
        <v>90</v>
      </c>
      <c r="C223" s="24">
        <f>SUM(C219:C222)</f>
        <v>27641880</v>
      </c>
    </row>
    <row r="224" spans="1:3" ht="12.75">
      <c r="A224" s="9"/>
      <c r="B224" s="10"/>
      <c r="C224" s="31"/>
    </row>
    <row r="225" spans="1:3" ht="12.75">
      <c r="A225" s="9" t="s">
        <v>93</v>
      </c>
      <c r="B225" s="10"/>
      <c r="C225" s="24">
        <f>SUM(+C217+C223)</f>
        <v>99826590</v>
      </c>
    </row>
    <row r="226" spans="1:3" ht="12.75">
      <c r="A226" s="9"/>
      <c r="B226" s="10"/>
      <c r="C226" s="8"/>
    </row>
    <row r="227" spans="1:3" ht="12.75">
      <c r="A227" s="5"/>
      <c r="B227" s="5"/>
      <c r="C227" s="8"/>
    </row>
    <row r="228" spans="1:3" ht="12.75">
      <c r="A228" s="9"/>
      <c r="B228" s="10"/>
      <c r="C228" s="8"/>
    </row>
    <row r="229" spans="1:3" ht="12.75">
      <c r="A229" s="11" t="s">
        <v>94</v>
      </c>
      <c r="B229" s="5"/>
      <c r="C229" s="8"/>
    </row>
    <row r="230" spans="1:3" ht="12.75">
      <c r="A230" s="4"/>
      <c r="B230" s="5"/>
      <c r="C230" s="8"/>
    </row>
    <row r="231" spans="1:3" ht="12.75">
      <c r="A231" s="3" t="s">
        <v>145</v>
      </c>
      <c r="B231" s="5"/>
      <c r="C231" s="8"/>
    </row>
    <row r="232" spans="1:3" ht="12.75">
      <c r="A232" s="4" t="s">
        <v>95</v>
      </c>
      <c r="B232" s="5"/>
      <c r="C232" s="8">
        <v>46990000</v>
      </c>
    </row>
    <row r="233" spans="1:3" ht="12.75">
      <c r="A233" s="4" t="s">
        <v>96</v>
      </c>
      <c r="B233" s="5"/>
      <c r="C233" s="8">
        <v>9170000</v>
      </c>
    </row>
    <row r="234" spans="1:3" ht="12.75">
      <c r="A234" s="4" t="s">
        <v>97</v>
      </c>
      <c r="B234" s="5"/>
      <c r="C234" s="8">
        <v>6219750</v>
      </c>
    </row>
    <row r="235" spans="1:3" ht="12.75">
      <c r="A235" s="4" t="s">
        <v>98</v>
      </c>
      <c r="B235" s="5"/>
      <c r="C235" s="8">
        <v>9804960</v>
      </c>
    </row>
    <row r="236" spans="1:3" ht="12.75">
      <c r="A236" s="1" t="s">
        <v>135</v>
      </c>
      <c r="B236" s="5"/>
      <c r="C236" s="8"/>
    </row>
    <row r="237" spans="1:3" ht="12.75">
      <c r="A237" s="4" t="s">
        <v>99</v>
      </c>
      <c r="B237" s="5"/>
      <c r="C237" s="8"/>
    </row>
    <row r="238" spans="1:3" ht="12.75">
      <c r="A238" s="4"/>
      <c r="B238" s="5"/>
      <c r="C238" s="8"/>
    </row>
    <row r="239" spans="1:3" ht="12.75">
      <c r="A239" s="11" t="s">
        <v>100</v>
      </c>
      <c r="B239" s="10"/>
      <c r="C239" s="14">
        <f>SUM(C232:C238)</f>
        <v>72184710</v>
      </c>
    </row>
    <row r="240" spans="1:3" ht="12.75">
      <c r="A240" s="11"/>
      <c r="B240" s="10"/>
      <c r="C240" s="8"/>
    </row>
    <row r="241" spans="1:3" ht="12.75">
      <c r="A241" s="11"/>
      <c r="B241" s="10"/>
      <c r="C241" s="8"/>
    </row>
    <row r="242" spans="1:3" ht="12.75">
      <c r="A242" s="3" t="s">
        <v>149</v>
      </c>
      <c r="B242" s="5"/>
      <c r="C242" s="8"/>
    </row>
    <row r="243" spans="1:3" ht="12.75">
      <c r="A243" s="4" t="s">
        <v>95</v>
      </c>
      <c r="B243" s="5"/>
      <c r="C243" s="8">
        <v>18888000</v>
      </c>
    </row>
    <row r="244" spans="1:3" ht="12.75">
      <c r="A244" s="4" t="s">
        <v>96</v>
      </c>
      <c r="B244" s="5"/>
      <c r="C244" s="8">
        <v>3785000</v>
      </c>
    </row>
    <row r="245" spans="1:3" ht="12.75">
      <c r="A245" s="4" t="s">
        <v>97</v>
      </c>
      <c r="B245" s="5"/>
      <c r="C245" s="8">
        <v>1960600</v>
      </c>
    </row>
    <row r="246" spans="1:3" ht="12.75">
      <c r="A246" s="4" t="s">
        <v>98</v>
      </c>
      <c r="B246" s="5"/>
      <c r="C246" s="8">
        <v>3008280</v>
      </c>
    </row>
    <row r="247" spans="1:3" ht="12.75">
      <c r="A247" s="4" t="s">
        <v>99</v>
      </c>
      <c r="B247" s="5"/>
      <c r="C247" s="8"/>
    </row>
    <row r="248" spans="1:3" ht="12.75">
      <c r="A248" s="4"/>
      <c r="B248" s="5"/>
      <c r="C248" s="8"/>
    </row>
    <row r="249" spans="1:3" ht="12.75">
      <c r="A249" s="11" t="s">
        <v>101</v>
      </c>
      <c r="B249" s="10"/>
      <c r="C249" s="14">
        <f>SUM(C243:C248)</f>
        <v>27641880</v>
      </c>
    </row>
    <row r="250" spans="1:3" ht="12.75">
      <c r="A250" s="11"/>
      <c r="B250" s="10"/>
      <c r="C250" s="8"/>
    </row>
    <row r="251" spans="1:3" ht="12.75">
      <c r="A251" s="9" t="s">
        <v>93</v>
      </c>
      <c r="B251" s="5"/>
      <c r="C251" s="14">
        <f>SUM(C239+C249)</f>
        <v>99826590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PENZUGY03</dc:creator>
  <cp:keywords/>
  <dc:description/>
  <cp:lastModifiedBy>PENZUGY03</cp:lastModifiedBy>
  <cp:lastPrinted>2019-02-27T15:37:44Z</cp:lastPrinted>
  <dcterms:created xsi:type="dcterms:W3CDTF">2006-03-02T07:20:25Z</dcterms:created>
  <dcterms:modified xsi:type="dcterms:W3CDTF">2019-03-07T12:46:50Z</dcterms:modified>
  <cp:category/>
  <cp:version/>
  <cp:contentType/>
  <cp:contentStatus/>
</cp:coreProperties>
</file>