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végrehajtási\"/>
    </mc:Choice>
  </mc:AlternateContent>
  <xr:revisionPtr revIDLastSave="0" documentId="8_{FBF141C9-6005-4681-AE9E-1CC764D78511}" xr6:coauthVersionLast="43" xr6:coauthVersionMax="43" xr10:uidLastSave="{00000000-0000-0000-0000-000000000000}"/>
  <bookViews>
    <workbookView xWindow="-120" yWindow="-120" windowWidth="29040" windowHeight="15840" xr2:uid="{3A202F44-CED2-49ED-9EA2-B4149BC8B051}"/>
  </bookViews>
  <sheets>
    <sheet name="3.1 Önk" sheetId="1" r:id="rId1"/>
    <sheet name="3.2 Hiv" sheetId="2" r:id="rId2"/>
    <sheet name="3.3. Óvoda" sheetId="3" r:id="rId3"/>
    <sheet name="3.4 BNI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4" l="1"/>
  <c r="G9" i="4"/>
  <c r="G12" i="4" s="1"/>
  <c r="E12" i="4"/>
  <c r="F12" i="4"/>
  <c r="F9" i="3"/>
  <c r="F12" i="3" s="1"/>
  <c r="G9" i="3"/>
  <c r="G12" i="3" s="1"/>
  <c r="E12" i="3"/>
  <c r="G9" i="2"/>
  <c r="G13" i="2" s="1"/>
  <c r="E13" i="2"/>
  <c r="E8" i="1"/>
  <c r="E43" i="1" s="1"/>
  <c r="F8" i="1"/>
  <c r="F43" i="1" s="1"/>
  <c r="G8" i="1"/>
  <c r="G26" i="1"/>
  <c r="E29" i="1"/>
  <c r="F29" i="1"/>
  <c r="G29" i="1"/>
  <c r="E31" i="1"/>
  <c r="F31" i="1"/>
  <c r="G31" i="1"/>
  <c r="E34" i="1"/>
  <c r="F34" i="1"/>
  <c r="G34" i="1"/>
  <c r="E36" i="1"/>
  <c r="F36" i="1"/>
  <c r="G36" i="1"/>
  <c r="E39" i="1"/>
  <c r="F39" i="1"/>
  <c r="G39" i="1"/>
  <c r="G43" i="1" s="1"/>
</calcChain>
</file>

<file path=xl/sharedStrings.xml><?xml version="1.0" encoding="utf-8"?>
<sst xmlns="http://schemas.openxmlformats.org/spreadsheetml/2006/main" count="109" uniqueCount="68">
  <si>
    <t>jegyző</t>
  </si>
  <si>
    <t>polgármester</t>
  </si>
  <si>
    <t>dr. Horváth Zsolt</t>
  </si>
  <si>
    <t xml:space="preserve"> Várai Róbert</t>
  </si>
  <si>
    <t>Baracs, 2019. április 15.</t>
  </si>
  <si>
    <t>Összesen</t>
  </si>
  <si>
    <t>7.3.3 Elektromos kerékpár</t>
  </si>
  <si>
    <t>7.2. Rendsodró</t>
  </si>
  <si>
    <t>7.1 Fűkasza</t>
  </si>
  <si>
    <t>7. Hosszú távú közfoglalkoztatás elszámolása</t>
  </si>
  <si>
    <t>6.2. Szabadság tér parkoló, út, járda</t>
  </si>
  <si>
    <t>6.1. Utak felújítása</t>
  </si>
  <si>
    <t>6. Utak építése</t>
  </si>
  <si>
    <t>5.1 Sörpad, rendezvénysátor beszerzés</t>
  </si>
  <si>
    <t>5. Fiatalok társadalmi integrációját segítő támogatás</t>
  </si>
  <si>
    <t>4.2. Fogászati röntgengép</t>
  </si>
  <si>
    <t>4.1. Fogorvosi rendelő felújítás</t>
  </si>
  <si>
    <t>4. Fogorvosi alapellátás</t>
  </si>
  <si>
    <t>3.1 I. orvosi rendelő felújítása</t>
  </si>
  <si>
    <t>3.  Háziorvosi alapellátás</t>
  </si>
  <si>
    <t>2.2 Fűnyírő</t>
  </si>
  <si>
    <t>2.1 Fűrész</t>
  </si>
  <si>
    <t>2. Város- és községgazdálkodás</t>
  </si>
  <si>
    <t>1.13. Szolgálati lakás felújítás</t>
  </si>
  <si>
    <t>1.12. Felszíni vízelvezetés</t>
  </si>
  <si>
    <t>1.11. Ipari terület előkészítés</t>
  </si>
  <si>
    <t>1.14. Gázkazán beszerzés</t>
  </si>
  <si>
    <t>1.13. Telekvásárlás</t>
  </si>
  <si>
    <t>1.12. Vezér park áram bővítés</t>
  </si>
  <si>
    <t>1.11. Múzeum és tájház felújítás</t>
  </si>
  <si>
    <t>1.10. Kossuth utca vízelvezető, járda terv</t>
  </si>
  <si>
    <t>1.9. Bölcsőde és vízelvezetési terv</t>
  </si>
  <si>
    <t>1.8. Raktárépítés</t>
  </si>
  <si>
    <t>1.7 Színpad fedés</t>
  </si>
  <si>
    <t>1.6. Településrendezési terv</t>
  </si>
  <si>
    <t>1.5. Könyvtári eszközbeszerzés</t>
  </si>
  <si>
    <t>1.4. Új óvoda berendezés</t>
  </si>
  <si>
    <t>1.3. Óvoda építés</t>
  </si>
  <si>
    <t>1.2. Személygépkocsi vásárlás</t>
  </si>
  <si>
    <t>1.1. Iskola kerítés, járda, parkoló</t>
  </si>
  <si>
    <t>1. Önkormányzati vagyonnal való gazdálkodás</t>
  </si>
  <si>
    <t>2018. évi teljesítés</t>
  </si>
  <si>
    <t>2018. évi módosított előirányzat</t>
  </si>
  <si>
    <t>2018. évi eredeti előirányzat</t>
  </si>
  <si>
    <t>Megnevezés</t>
  </si>
  <si>
    <t>Szakfeladat</t>
  </si>
  <si>
    <t>adatok forintban</t>
  </si>
  <si>
    <t>Baracs Község Önkormányzata 2017. évi felújítási és felhalmozási kiadások célonként</t>
  </si>
  <si>
    <t>3.sz. melléklet 3.1. pontja</t>
  </si>
  <si>
    <t>a 2018. évi költségvetés végrehajtásáról:</t>
  </si>
  <si>
    <t xml:space="preserve">Baracs Község Önkormányzata Képviselő-testülete 10/2019. (IV.29.) Önkormányzati rendelete </t>
  </si>
  <si>
    <t xml:space="preserve">  dr. Horváth Zsolt</t>
  </si>
  <si>
    <t>1.3. Nyomtató beszerzés</t>
  </si>
  <si>
    <t>1.2. Hivatal belső felújítása</t>
  </si>
  <si>
    <t>1.1. Számítógép beszerzés</t>
  </si>
  <si>
    <t>1. Önkormányzati igazgatási tevékenység</t>
  </si>
  <si>
    <t>2018. évi módodsított előirányzat</t>
  </si>
  <si>
    <t>2018. évi erdeti előirányzat</t>
  </si>
  <si>
    <t>Baracsi Közös Önkormányzati Hivatal 2018. évi felújítási és felhalmozási kiadások célonként</t>
  </si>
  <si>
    <t>3.sz. melléklet 3.2. pontja</t>
  </si>
  <si>
    <t>1.2. Hűtőszekrény</t>
  </si>
  <si>
    <t>1.1. Udvari játékok</t>
  </si>
  <si>
    <t>Baracsi Négy Vándor Óvoda 2018. évi felújítási és felhalmozási kiadások célonként</t>
  </si>
  <si>
    <t>1.2. Telefon</t>
  </si>
  <si>
    <t>1.1Hangfal</t>
  </si>
  <si>
    <t>1. Család-és gyermekjóléti szolgálat</t>
  </si>
  <si>
    <t>Baracsi Népjóléti Intézmény 2018. évi felújítási és felhalmozási kiadások célonként</t>
  </si>
  <si>
    <t>3.sz. melléklet 3.3. pontja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</si>
</sst>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3" fontId="0" fillId="0" borderId="0" xfId="0" applyNumberFormat="1" applyFont="1"/>
    <xf numFmtId="3" fontId="0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3" fontId="3" fillId="0" borderId="5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3" fontId="3" fillId="0" borderId="8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3" fontId="4" fillId="0" borderId="5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3" fontId="3" fillId="0" borderId="11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 wrapText="1"/>
    </xf>
    <xf numFmtId="3" fontId="3" fillId="0" borderId="12" xfId="0" applyNumberFormat="1" applyFont="1" applyFill="1" applyBorder="1" applyAlignment="1">
      <alignment horizontal="right" vertical="center"/>
    </xf>
    <xf numFmtId="3" fontId="3" fillId="0" borderId="13" xfId="0" applyNumberFormat="1" applyFont="1" applyFill="1" applyBorder="1" applyAlignment="1">
      <alignment horizontal="right" vertical="center"/>
    </xf>
    <xf numFmtId="3" fontId="3" fillId="0" borderId="14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3" fontId="3" fillId="0" borderId="18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left" vertical="center" wrapText="1"/>
    </xf>
    <xf numFmtId="3" fontId="3" fillId="0" borderId="19" xfId="0" applyNumberFormat="1" applyFont="1" applyFill="1" applyBorder="1" applyAlignment="1">
      <alignment horizontal="right" vertical="center"/>
    </xf>
    <xf numFmtId="3" fontId="3" fillId="0" borderId="20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 wrapText="1"/>
    </xf>
    <xf numFmtId="16" fontId="3" fillId="0" borderId="8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16" fontId="3" fillId="0" borderId="4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vertical="center" wrapText="1"/>
    </xf>
    <xf numFmtId="3" fontId="3" fillId="0" borderId="21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/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3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" fillId="0" borderId="23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3" fontId="3" fillId="0" borderId="25" xfId="0" applyNumberFormat="1" applyFont="1" applyFill="1" applyBorder="1" applyAlignment="1">
      <alignment horizontal="right" vertical="center"/>
    </xf>
    <xf numFmtId="3" fontId="3" fillId="0" borderId="10" xfId="0" applyNumberFormat="1" applyFont="1" applyFill="1" applyBorder="1" applyAlignment="1">
      <alignment horizontal="right" vertical="center"/>
    </xf>
    <xf numFmtId="16" fontId="3" fillId="0" borderId="26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3" fontId="4" fillId="0" borderId="30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8DFF9-CF66-42B6-B661-6456BE512521}">
  <dimension ref="A1:J54"/>
  <sheetViews>
    <sheetView tabSelected="1" topLeftCell="A13" workbookViewId="0">
      <selection activeCell="D51" sqref="D51"/>
    </sheetView>
  </sheetViews>
  <sheetFormatPr defaultRowHeight="12.75" x14ac:dyDescent="0.2"/>
  <cols>
    <col min="1" max="1" width="10.42578125" customWidth="1"/>
    <col min="2" max="2" width="3.140625" customWidth="1"/>
    <col min="3" max="3" width="10.42578125" hidden="1" customWidth="1"/>
    <col min="4" max="4" width="36.5703125" customWidth="1"/>
    <col min="5" max="7" width="16.7109375" customWidth="1"/>
    <col min="9" max="9" width="12.42578125" customWidth="1"/>
  </cols>
  <sheetData>
    <row r="1" spans="1:10" s="63" customFormat="1" ht="12.75" customHeight="1" x14ac:dyDescent="0.2">
      <c r="A1" s="66" t="s">
        <v>50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63" customFormat="1" ht="12.75" customHeight="1" x14ac:dyDescent="0.2">
      <c r="A2" s="66" t="s">
        <v>49</v>
      </c>
      <c r="B2" s="65"/>
      <c r="C2" s="65"/>
      <c r="D2" s="65"/>
      <c r="E2" s="65"/>
      <c r="F2" s="65"/>
      <c r="G2" s="64"/>
      <c r="H2" s="64"/>
      <c r="I2" s="64"/>
      <c r="J2" s="64"/>
    </row>
    <row r="3" spans="1:10" s="63" customFormat="1" x14ac:dyDescent="0.2">
      <c r="A3" s="4" t="s">
        <v>48</v>
      </c>
    </row>
    <row r="4" spans="1:10" ht="9" customHeight="1" x14ac:dyDescent="0.2">
      <c r="A4" s="1"/>
      <c r="B4" s="1"/>
      <c r="C4" s="1"/>
      <c r="D4" s="1"/>
      <c r="E4" s="1"/>
      <c r="F4" s="1"/>
      <c r="G4" s="1"/>
    </row>
    <row r="5" spans="1:10" ht="15.75" x14ac:dyDescent="0.2">
      <c r="A5" s="62" t="s">
        <v>47</v>
      </c>
      <c r="B5" s="62"/>
      <c r="C5" s="62"/>
      <c r="D5" s="62"/>
      <c r="E5" s="62"/>
      <c r="F5" s="62"/>
      <c r="G5" s="62"/>
    </row>
    <row r="6" spans="1:10" ht="12.75" customHeight="1" thickBot="1" x14ac:dyDescent="0.25">
      <c r="A6" s="1"/>
      <c r="B6" s="1"/>
      <c r="C6" s="1"/>
      <c r="D6" s="1"/>
      <c r="E6" s="1"/>
      <c r="F6" s="1"/>
      <c r="G6" s="61" t="s">
        <v>46</v>
      </c>
    </row>
    <row r="7" spans="1:10" ht="39" thickBot="1" x14ac:dyDescent="0.25">
      <c r="A7" s="60" t="s">
        <v>45</v>
      </c>
      <c r="B7" s="60"/>
      <c r="C7" s="60"/>
      <c r="D7" s="59" t="s">
        <v>44</v>
      </c>
      <c r="E7" s="58" t="s">
        <v>43</v>
      </c>
      <c r="F7" s="58" t="s">
        <v>42</v>
      </c>
      <c r="G7" s="58" t="s">
        <v>41</v>
      </c>
    </row>
    <row r="8" spans="1:10" ht="14.25" customHeight="1" thickBot="1" x14ac:dyDescent="0.25">
      <c r="A8" s="57" t="s">
        <v>40</v>
      </c>
      <c r="B8" s="56"/>
      <c r="C8" s="56"/>
      <c r="D8" s="56"/>
      <c r="E8" s="55">
        <f>SUM(E9:E25)</f>
        <v>9060000</v>
      </c>
      <c r="F8" s="55">
        <f>SUM(F9:F25)</f>
        <v>273063000</v>
      </c>
      <c r="G8" s="55">
        <f>SUM(G9:G25)</f>
        <v>115800370</v>
      </c>
    </row>
    <row r="9" spans="1:10" x14ac:dyDescent="0.2">
      <c r="A9" s="50"/>
      <c r="B9" s="50"/>
      <c r="C9" s="52"/>
      <c r="D9" s="54" t="s">
        <v>39</v>
      </c>
      <c r="E9" s="53">
        <v>5560000</v>
      </c>
      <c r="F9" s="53">
        <v>5560000</v>
      </c>
      <c r="G9" s="53"/>
    </row>
    <row r="10" spans="1:10" x14ac:dyDescent="0.2">
      <c r="A10" s="50"/>
      <c r="B10" s="50"/>
      <c r="C10" s="52"/>
      <c r="D10" s="18" t="s">
        <v>38</v>
      </c>
      <c r="E10" s="17">
        <v>2500000</v>
      </c>
      <c r="F10" s="17">
        <v>2500000</v>
      </c>
      <c r="G10" s="17">
        <v>2338000</v>
      </c>
    </row>
    <row r="11" spans="1:10" x14ac:dyDescent="0.2">
      <c r="A11" s="50"/>
      <c r="B11" s="50"/>
      <c r="C11" s="52"/>
      <c r="D11" s="18" t="s">
        <v>37</v>
      </c>
      <c r="E11" s="17"/>
      <c r="F11" s="17">
        <v>147542000</v>
      </c>
      <c r="G11" s="17">
        <v>78687482</v>
      </c>
    </row>
    <row r="12" spans="1:10" x14ac:dyDescent="0.2">
      <c r="A12" s="50"/>
      <c r="B12" s="50"/>
      <c r="C12" s="52"/>
      <c r="D12" s="51" t="s">
        <v>36</v>
      </c>
      <c r="E12" s="17"/>
      <c r="F12" s="17">
        <v>5000000</v>
      </c>
      <c r="G12" s="17">
        <v>3871326</v>
      </c>
    </row>
    <row r="13" spans="1:10" x14ac:dyDescent="0.2">
      <c r="A13" s="50"/>
      <c r="B13" s="50"/>
      <c r="C13" s="52"/>
      <c r="D13" s="51" t="s">
        <v>35</v>
      </c>
      <c r="E13" s="17"/>
      <c r="F13" s="17">
        <v>3500000</v>
      </c>
      <c r="G13" s="17">
        <v>3787506</v>
      </c>
    </row>
    <row r="14" spans="1:10" x14ac:dyDescent="0.2">
      <c r="A14" s="50"/>
      <c r="B14" s="50"/>
      <c r="C14" s="52"/>
      <c r="D14" s="51" t="s">
        <v>34</v>
      </c>
      <c r="E14" s="17"/>
      <c r="F14" s="17">
        <v>9652000</v>
      </c>
      <c r="G14" s="17"/>
    </row>
    <row r="15" spans="1:10" x14ac:dyDescent="0.2">
      <c r="A15" s="50"/>
      <c r="B15" s="50"/>
      <c r="C15" s="52"/>
      <c r="D15" s="51" t="s">
        <v>33</v>
      </c>
      <c r="E15" s="17"/>
      <c r="F15" s="17">
        <v>500000</v>
      </c>
      <c r="G15" s="17">
        <v>254000</v>
      </c>
    </row>
    <row r="16" spans="1:10" x14ac:dyDescent="0.2">
      <c r="A16" s="50"/>
      <c r="B16" s="50"/>
      <c r="C16" s="52"/>
      <c r="D16" s="51" t="s">
        <v>32</v>
      </c>
      <c r="E16" s="17">
        <v>1000000</v>
      </c>
      <c r="F16" s="17">
        <v>32870000</v>
      </c>
      <c r="G16" s="17">
        <v>2870200</v>
      </c>
    </row>
    <row r="17" spans="1:7" x14ac:dyDescent="0.2">
      <c r="A17" s="50"/>
      <c r="B17" s="50"/>
      <c r="C17" s="50"/>
      <c r="D17" s="51" t="s">
        <v>31</v>
      </c>
      <c r="E17" s="17"/>
      <c r="F17" s="17">
        <v>8239000</v>
      </c>
      <c r="G17" s="17">
        <v>2857500</v>
      </c>
    </row>
    <row r="18" spans="1:7" x14ac:dyDescent="0.2">
      <c r="A18" s="50"/>
      <c r="B18" s="50"/>
      <c r="C18" s="50"/>
      <c r="D18" s="51" t="s">
        <v>30</v>
      </c>
      <c r="E18" s="17"/>
      <c r="F18" s="17">
        <v>700000</v>
      </c>
      <c r="G18" s="17"/>
    </row>
    <row r="19" spans="1:7" x14ac:dyDescent="0.2">
      <c r="A19" s="50"/>
      <c r="B19" s="50"/>
      <c r="C19" s="50"/>
      <c r="D19" s="51" t="s">
        <v>29</v>
      </c>
      <c r="E19" s="17"/>
      <c r="F19" s="17"/>
      <c r="G19" s="17">
        <v>17634910</v>
      </c>
    </row>
    <row r="20" spans="1:7" x14ac:dyDescent="0.2">
      <c r="A20" s="50"/>
      <c r="B20" s="50"/>
      <c r="C20" s="50"/>
      <c r="D20" s="51" t="s">
        <v>28</v>
      </c>
      <c r="E20" s="17"/>
      <c r="F20" s="17"/>
      <c r="G20" s="17">
        <v>246888</v>
      </c>
    </row>
    <row r="21" spans="1:7" x14ac:dyDescent="0.2">
      <c r="A21" s="50"/>
      <c r="B21" s="50"/>
      <c r="C21" s="50"/>
      <c r="D21" s="51" t="s">
        <v>27</v>
      </c>
      <c r="E21" s="17"/>
      <c r="F21" s="17"/>
      <c r="G21" s="17">
        <v>297700</v>
      </c>
    </row>
    <row r="22" spans="1:7" x14ac:dyDescent="0.2">
      <c r="A22" s="50"/>
      <c r="B22" s="50"/>
      <c r="C22" s="50"/>
      <c r="D22" s="51" t="s">
        <v>26</v>
      </c>
      <c r="E22" s="17"/>
      <c r="F22" s="17"/>
      <c r="G22" s="17">
        <v>468198</v>
      </c>
    </row>
    <row r="23" spans="1:7" x14ac:dyDescent="0.2">
      <c r="A23" s="50"/>
      <c r="B23" s="50"/>
      <c r="C23" s="50"/>
      <c r="D23" s="51" t="s">
        <v>25</v>
      </c>
      <c r="E23" s="17"/>
      <c r="F23" s="17">
        <v>31000000</v>
      </c>
      <c r="G23" s="17"/>
    </row>
    <row r="24" spans="1:7" x14ac:dyDescent="0.2">
      <c r="A24" s="50"/>
      <c r="B24" s="50"/>
      <c r="C24" s="50"/>
      <c r="D24" s="51" t="s">
        <v>24</v>
      </c>
      <c r="E24" s="17"/>
      <c r="F24" s="17">
        <v>23000000</v>
      </c>
      <c r="G24" s="17"/>
    </row>
    <row r="25" spans="1:7" ht="13.5" thickBot="1" x14ac:dyDescent="0.25">
      <c r="A25" s="50"/>
      <c r="B25" s="50"/>
      <c r="C25" s="50"/>
      <c r="D25" s="49" t="s">
        <v>23</v>
      </c>
      <c r="E25" s="27"/>
      <c r="F25" s="27">
        <v>3000000</v>
      </c>
      <c r="G25" s="27">
        <v>2486660</v>
      </c>
    </row>
    <row r="26" spans="1:7" ht="13.5" thickBot="1" x14ac:dyDescent="0.25">
      <c r="A26" s="43" t="s">
        <v>22</v>
      </c>
      <c r="B26" s="42"/>
      <c r="C26" s="42"/>
      <c r="D26" s="42"/>
      <c r="E26" s="24"/>
      <c r="F26" s="24"/>
      <c r="G26" s="24">
        <f>+G27+G28</f>
        <v>406254</v>
      </c>
    </row>
    <row r="27" spans="1:7" x14ac:dyDescent="0.2">
      <c r="A27" s="19"/>
      <c r="B27" s="19"/>
      <c r="C27" s="19"/>
      <c r="D27" s="48" t="s">
        <v>21</v>
      </c>
      <c r="E27" s="47"/>
      <c r="F27" s="20"/>
      <c r="G27" s="20">
        <v>93199</v>
      </c>
    </row>
    <row r="28" spans="1:7" ht="13.5" thickBot="1" x14ac:dyDescent="0.25">
      <c r="A28" s="19"/>
      <c r="B28" s="19"/>
      <c r="C28" s="19"/>
      <c r="D28" s="18" t="s">
        <v>20</v>
      </c>
      <c r="E28" s="46"/>
      <c r="F28" s="17"/>
      <c r="G28" s="17">
        <v>313055</v>
      </c>
    </row>
    <row r="29" spans="1:7" ht="13.5" thickBot="1" x14ac:dyDescent="0.25">
      <c r="A29" s="43" t="s">
        <v>19</v>
      </c>
      <c r="B29" s="42"/>
      <c r="C29" s="42"/>
      <c r="D29" s="42"/>
      <c r="E29" s="24">
        <f>SUM(E30:E30)</f>
        <v>0</v>
      </c>
      <c r="F29" s="24">
        <f>SUM(F30:F30)</f>
        <v>27440000</v>
      </c>
      <c r="G29" s="24">
        <f>+G30</f>
        <v>12261370</v>
      </c>
    </row>
    <row r="30" spans="1:7" ht="13.5" thickBot="1" x14ac:dyDescent="0.25">
      <c r="A30" s="19"/>
      <c r="B30" s="19"/>
      <c r="C30" s="29"/>
      <c r="D30" s="45" t="s">
        <v>18</v>
      </c>
      <c r="E30" s="44"/>
      <c r="F30" s="44">
        <v>27440000</v>
      </c>
      <c r="G30" s="44">
        <v>12261370</v>
      </c>
    </row>
    <row r="31" spans="1:7" ht="13.5" thickBot="1" x14ac:dyDescent="0.25">
      <c r="A31" s="43" t="s">
        <v>17</v>
      </c>
      <c r="B31" s="42"/>
      <c r="C31" s="42"/>
      <c r="D31" s="41"/>
      <c r="E31" s="24">
        <f>+E33</f>
        <v>0</v>
      </c>
      <c r="F31" s="24">
        <f>SUM(F33+F32)</f>
        <v>4589000</v>
      </c>
      <c r="G31" s="24">
        <f>+G32+G33</f>
        <v>4177064</v>
      </c>
    </row>
    <row r="32" spans="1:7" ht="13.5" thickBot="1" x14ac:dyDescent="0.25">
      <c r="A32" s="33"/>
      <c r="B32" s="33"/>
      <c r="C32" s="33"/>
      <c r="D32" s="40" t="s">
        <v>16</v>
      </c>
      <c r="E32" s="38">
        <v>2089000</v>
      </c>
      <c r="F32" s="39">
        <v>2089000</v>
      </c>
      <c r="G32" s="37">
        <v>2237064</v>
      </c>
    </row>
    <row r="33" spans="1:7" ht="13.5" thickBot="1" x14ac:dyDescent="0.25">
      <c r="A33" s="19"/>
      <c r="B33" s="19"/>
      <c r="C33" s="29"/>
      <c r="D33" s="28" t="s">
        <v>15</v>
      </c>
      <c r="E33" s="38"/>
      <c r="F33" s="27">
        <v>2500000</v>
      </c>
      <c r="G33" s="37">
        <v>1940000</v>
      </c>
    </row>
    <row r="34" spans="1:7" ht="13.5" thickBot="1" x14ac:dyDescent="0.25">
      <c r="A34" s="26" t="s">
        <v>14</v>
      </c>
      <c r="B34" s="25"/>
      <c r="C34" s="25"/>
      <c r="D34" s="25"/>
      <c r="E34" s="24">
        <f>+E35</f>
        <v>0</v>
      </c>
      <c r="F34" s="24">
        <f>+F35</f>
        <v>2758000</v>
      </c>
      <c r="G34" s="24">
        <f>+G35</f>
        <v>2758335</v>
      </c>
    </row>
    <row r="35" spans="1:7" ht="14.25" customHeight="1" thickBot="1" x14ac:dyDescent="0.25">
      <c r="A35" s="30"/>
      <c r="B35" s="19"/>
      <c r="C35" s="29"/>
      <c r="D35" s="36" t="s">
        <v>13</v>
      </c>
      <c r="E35" s="35"/>
      <c r="F35" s="34">
        <v>2758000</v>
      </c>
      <c r="G35" s="34">
        <v>2758335</v>
      </c>
    </row>
    <row r="36" spans="1:7" ht="13.5" thickBot="1" x14ac:dyDescent="0.25">
      <c r="A36" s="26" t="s">
        <v>12</v>
      </c>
      <c r="B36" s="25"/>
      <c r="C36" s="25"/>
      <c r="D36" s="25"/>
      <c r="E36" s="24">
        <f>+E38</f>
        <v>0</v>
      </c>
      <c r="F36" s="24">
        <f>SUM(F37+F38)</f>
        <v>37348000</v>
      </c>
      <c r="G36" s="24">
        <f>SUM(G37:G38)</f>
        <v>31344631</v>
      </c>
    </row>
    <row r="37" spans="1:7" x14ac:dyDescent="0.2">
      <c r="A37" s="33"/>
      <c r="B37" s="33"/>
      <c r="C37" s="32"/>
      <c r="D37" s="21" t="s">
        <v>11</v>
      </c>
      <c r="E37" s="20"/>
      <c r="F37" s="20">
        <v>5215000</v>
      </c>
      <c r="G37" s="31"/>
    </row>
    <row r="38" spans="1:7" ht="13.5" thickBot="1" x14ac:dyDescent="0.25">
      <c r="A38" s="30"/>
      <c r="B38" s="19"/>
      <c r="C38" s="29"/>
      <c r="D38" s="28" t="s">
        <v>10</v>
      </c>
      <c r="E38" s="27"/>
      <c r="F38" s="27">
        <v>32133000</v>
      </c>
      <c r="G38" s="27">
        <v>31344631</v>
      </c>
    </row>
    <row r="39" spans="1:7" ht="13.5" thickBot="1" x14ac:dyDescent="0.25">
      <c r="A39" s="26" t="s">
        <v>9</v>
      </c>
      <c r="B39" s="25"/>
      <c r="C39" s="25"/>
      <c r="D39" s="25"/>
      <c r="E39" s="24">
        <f>+E40</f>
        <v>0</v>
      </c>
      <c r="F39" s="24">
        <f>+F40</f>
        <v>0</v>
      </c>
      <c r="G39" s="24">
        <f>SUM(G40:G42)</f>
        <v>429872</v>
      </c>
    </row>
    <row r="40" spans="1:7" x14ac:dyDescent="0.2">
      <c r="A40" s="23"/>
      <c r="B40" s="22"/>
      <c r="C40" s="22"/>
      <c r="D40" s="21" t="s">
        <v>8</v>
      </c>
      <c r="E40" s="20"/>
      <c r="F40" s="20">
        <v>0</v>
      </c>
      <c r="G40" s="20">
        <v>132999</v>
      </c>
    </row>
    <row r="41" spans="1:7" x14ac:dyDescent="0.2">
      <c r="A41" s="19"/>
      <c r="B41" s="19"/>
      <c r="C41" s="19"/>
      <c r="D41" s="18" t="s">
        <v>7</v>
      </c>
      <c r="E41" s="17"/>
      <c r="F41" s="17"/>
      <c r="G41" s="17">
        <v>126873</v>
      </c>
    </row>
    <row r="42" spans="1:7" ht="13.5" thickBot="1" x14ac:dyDescent="0.25">
      <c r="A42" s="19"/>
      <c r="B42" s="19"/>
      <c r="C42" s="19"/>
      <c r="D42" s="18" t="s">
        <v>6</v>
      </c>
      <c r="E42" s="17"/>
      <c r="F42" s="17"/>
      <c r="G42" s="17">
        <v>170000</v>
      </c>
    </row>
    <row r="43" spans="1:7" ht="16.5" thickBot="1" x14ac:dyDescent="0.25">
      <c r="A43" s="16" t="s">
        <v>5</v>
      </c>
      <c r="B43" s="15"/>
      <c r="C43" s="15"/>
      <c r="D43" s="14"/>
      <c r="E43" s="13">
        <f>SUM(E8+E32)</f>
        <v>11149000</v>
      </c>
      <c r="F43" s="13">
        <f>SUM(F8+F29+F31+F34+F36+F39)</f>
        <v>345198000</v>
      </c>
      <c r="G43" s="13">
        <f>+G39+G36+G34+G31+G29+G26+G8</f>
        <v>167177896</v>
      </c>
    </row>
    <row r="44" spans="1:7" ht="9.75" customHeight="1" x14ac:dyDescent="0.2">
      <c r="A44" s="12"/>
      <c r="B44" s="12"/>
      <c r="C44" s="12"/>
      <c r="D44" s="12"/>
      <c r="E44" s="11"/>
      <c r="F44" s="11"/>
      <c r="G44" s="11"/>
    </row>
    <row r="45" spans="1:7" x14ac:dyDescent="0.2">
      <c r="A45" s="7" t="s">
        <v>4</v>
      </c>
      <c r="B45" s="7"/>
      <c r="C45" s="10"/>
      <c r="D45" s="10"/>
      <c r="E45" s="4"/>
      <c r="F45" s="4"/>
      <c r="G45" s="4"/>
    </row>
    <row r="46" spans="1:7" ht="6.75" customHeight="1" x14ac:dyDescent="0.2">
      <c r="A46" s="7"/>
      <c r="B46" s="7"/>
      <c r="C46" s="10"/>
      <c r="D46" s="10"/>
      <c r="E46" s="4"/>
      <c r="F46" s="4"/>
      <c r="G46" s="4"/>
    </row>
    <row r="47" spans="1:7" x14ac:dyDescent="0.2">
      <c r="A47" s="7"/>
      <c r="B47" s="7"/>
      <c r="C47" s="10"/>
      <c r="D47" s="10"/>
      <c r="E47" s="4"/>
      <c r="F47" s="9"/>
      <c r="G47" s="4"/>
    </row>
    <row r="48" spans="1:7" x14ac:dyDescent="0.2">
      <c r="A48" s="7"/>
      <c r="B48" s="7"/>
      <c r="C48" s="7"/>
      <c r="D48" s="8" t="s">
        <v>3</v>
      </c>
      <c r="F48" s="5" t="s">
        <v>2</v>
      </c>
      <c r="G48" s="4"/>
    </row>
    <row r="49" spans="1:7" x14ac:dyDescent="0.2">
      <c r="A49" s="7"/>
      <c r="B49" s="7"/>
      <c r="C49" s="7"/>
      <c r="D49" s="6" t="s">
        <v>1</v>
      </c>
      <c r="F49" s="5" t="s">
        <v>0</v>
      </c>
      <c r="G49" s="4"/>
    </row>
    <row r="50" spans="1:7" x14ac:dyDescent="0.2">
      <c r="A50" s="1"/>
      <c r="B50" s="1"/>
      <c r="C50" s="1"/>
      <c r="D50" s="3"/>
      <c r="E50" s="2"/>
      <c r="F50" s="2"/>
      <c r="G50" s="2"/>
    </row>
    <row r="51" spans="1:7" x14ac:dyDescent="0.2">
      <c r="A51" s="1"/>
      <c r="B51" s="1"/>
      <c r="C51" s="1"/>
      <c r="D51" s="1"/>
      <c r="E51" s="1"/>
      <c r="F51" s="1"/>
      <c r="G51" s="1"/>
    </row>
    <row r="52" spans="1:7" x14ac:dyDescent="0.2">
      <c r="A52" s="1"/>
      <c r="B52" s="1"/>
      <c r="C52" s="1"/>
      <c r="D52" s="1"/>
      <c r="E52" s="1"/>
      <c r="F52" s="1"/>
      <c r="G52" s="1"/>
    </row>
    <row r="53" spans="1:7" x14ac:dyDescent="0.2">
      <c r="A53" s="1"/>
      <c r="B53" s="1"/>
      <c r="C53" s="1"/>
      <c r="D53" s="1"/>
      <c r="E53" s="1"/>
      <c r="F53" s="1"/>
      <c r="G53" s="1"/>
    </row>
    <row r="54" spans="1:7" x14ac:dyDescent="0.2">
      <c r="A54" s="1"/>
      <c r="B54" s="1"/>
      <c r="C54" s="1"/>
      <c r="D54" s="1"/>
      <c r="E54" s="1"/>
      <c r="F54" s="1"/>
      <c r="G54" s="1"/>
    </row>
  </sheetData>
  <mergeCells count="13">
    <mergeCell ref="A5:G5"/>
    <mergeCell ref="A7:C7"/>
    <mergeCell ref="A8:D8"/>
    <mergeCell ref="A43:C43"/>
    <mergeCell ref="E50:G50"/>
    <mergeCell ref="A36:D36"/>
    <mergeCell ref="A39:D39"/>
    <mergeCell ref="A31:D31"/>
    <mergeCell ref="A1:J1"/>
    <mergeCell ref="A2:F2"/>
    <mergeCell ref="A26:D26"/>
    <mergeCell ref="A29:D29"/>
    <mergeCell ref="A34:D34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85310-51F0-4905-A20F-2DD75895A1EC}">
  <dimension ref="A1:J25"/>
  <sheetViews>
    <sheetView workbookViewId="0">
      <selection activeCell="D51" sqref="D51"/>
    </sheetView>
  </sheetViews>
  <sheetFormatPr defaultRowHeight="12.75" x14ac:dyDescent="0.2"/>
  <cols>
    <col min="2" max="2" width="3.42578125" customWidth="1"/>
    <col min="3" max="3" width="10.42578125" hidden="1" customWidth="1"/>
    <col min="4" max="4" width="39.140625" customWidth="1"/>
    <col min="5" max="5" width="15.7109375" customWidth="1"/>
    <col min="6" max="6" width="14.140625" customWidth="1"/>
    <col min="7" max="7" width="15.28515625" customWidth="1"/>
  </cols>
  <sheetData>
    <row r="1" spans="1:10" s="63" customFormat="1" ht="12.75" customHeight="1" x14ac:dyDescent="0.2">
      <c r="A1" s="65" t="s">
        <v>50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63" customFormat="1" ht="12.75" customHeight="1" x14ac:dyDescent="0.2">
      <c r="A2" s="65" t="s">
        <v>49</v>
      </c>
      <c r="B2" s="65"/>
      <c r="C2" s="65"/>
      <c r="D2" s="65"/>
      <c r="E2" s="65"/>
      <c r="F2" s="65"/>
      <c r="G2" s="64"/>
      <c r="H2" s="64"/>
      <c r="I2" s="64"/>
      <c r="J2" s="64"/>
    </row>
    <row r="3" spans="1:10" s="63" customFormat="1" x14ac:dyDescent="0.2">
      <c r="A3" s="4" t="s">
        <v>59</v>
      </c>
    </row>
    <row r="4" spans="1:10" x14ac:dyDescent="0.2">
      <c r="A4" s="1"/>
      <c r="B4" s="1"/>
      <c r="C4" s="1"/>
      <c r="D4" s="1"/>
      <c r="E4" s="1"/>
      <c r="F4" s="1"/>
      <c r="G4" s="1"/>
    </row>
    <row r="5" spans="1:10" ht="15.75" x14ac:dyDescent="0.2">
      <c r="A5" s="62" t="s">
        <v>58</v>
      </c>
      <c r="B5" s="62"/>
      <c r="C5" s="62"/>
      <c r="D5" s="62"/>
      <c r="E5" s="62"/>
      <c r="F5" s="62"/>
      <c r="G5" s="62"/>
    </row>
    <row r="6" spans="1:10" x14ac:dyDescent="0.2">
      <c r="A6" s="83"/>
      <c r="B6" s="83"/>
      <c r="C6" s="1"/>
      <c r="D6" s="1"/>
      <c r="E6" s="1"/>
      <c r="F6" s="1"/>
      <c r="G6" s="1"/>
    </row>
    <row r="7" spans="1:10" ht="13.5" thickBot="1" x14ac:dyDescent="0.25">
      <c r="A7" s="1"/>
      <c r="B7" s="1"/>
      <c r="C7" s="1"/>
      <c r="D7" s="1"/>
      <c r="E7" s="1"/>
      <c r="F7" s="1"/>
      <c r="G7" s="61" t="s">
        <v>46</v>
      </c>
    </row>
    <row r="8" spans="1:10" ht="39" thickBot="1" x14ac:dyDescent="0.25">
      <c r="A8" s="60" t="s">
        <v>45</v>
      </c>
      <c r="B8" s="60"/>
      <c r="C8" s="60"/>
      <c r="D8" s="59" t="s">
        <v>44</v>
      </c>
      <c r="E8" s="58" t="s">
        <v>57</v>
      </c>
      <c r="F8" s="58" t="s">
        <v>56</v>
      </c>
      <c r="G8" s="58" t="s">
        <v>41</v>
      </c>
    </row>
    <row r="9" spans="1:10" ht="13.5" thickBot="1" x14ac:dyDescent="0.25">
      <c r="A9" s="57" t="s">
        <v>55</v>
      </c>
      <c r="B9" s="56"/>
      <c r="C9" s="56"/>
      <c r="D9" s="56"/>
      <c r="E9" s="82">
        <v>0</v>
      </c>
      <c r="F9" s="82">
        <v>1184028</v>
      </c>
      <c r="G9" s="55">
        <f>SUM(G10:G12)</f>
        <v>327660</v>
      </c>
    </row>
    <row r="10" spans="1:10" x14ac:dyDescent="0.2">
      <c r="A10" s="81"/>
      <c r="B10" s="80"/>
      <c r="C10" s="79"/>
      <c r="D10" s="54" t="s">
        <v>54</v>
      </c>
      <c r="E10" s="53">
        <v>150000</v>
      </c>
      <c r="F10" s="53">
        <v>150000</v>
      </c>
      <c r="G10" s="53"/>
    </row>
    <row r="11" spans="1:10" x14ac:dyDescent="0.2">
      <c r="A11" s="78"/>
      <c r="B11" s="77"/>
      <c r="C11" s="76"/>
      <c r="D11" s="18" t="s">
        <v>53</v>
      </c>
      <c r="E11" s="17"/>
      <c r="F11" s="17">
        <v>1296000</v>
      </c>
      <c r="G11" s="17"/>
    </row>
    <row r="12" spans="1:10" ht="13.5" thickBot="1" x14ac:dyDescent="0.25">
      <c r="A12" s="78"/>
      <c r="B12" s="77"/>
      <c r="C12" s="76"/>
      <c r="D12" s="28" t="s">
        <v>52</v>
      </c>
      <c r="E12" s="27"/>
      <c r="F12" s="27"/>
      <c r="G12" s="27">
        <v>327660</v>
      </c>
    </row>
    <row r="13" spans="1:10" ht="16.5" thickBot="1" x14ac:dyDescent="0.25">
      <c r="A13" s="75" t="s">
        <v>5</v>
      </c>
      <c r="B13" s="74"/>
      <c r="C13" s="14"/>
      <c r="D13" s="14"/>
      <c r="E13" s="73">
        <f>SUM(E9)</f>
        <v>0</v>
      </c>
      <c r="F13" s="72">
        <v>1184028</v>
      </c>
      <c r="G13" s="13">
        <f>SUM(G9)</f>
        <v>327660</v>
      </c>
    </row>
    <row r="14" spans="1:10" x14ac:dyDescent="0.2">
      <c r="A14" s="1"/>
      <c r="B14" s="1"/>
      <c r="C14" s="1"/>
      <c r="D14" s="1"/>
      <c r="E14" s="70"/>
      <c r="F14" s="71"/>
      <c r="G14" s="71"/>
    </row>
    <row r="15" spans="1:10" x14ac:dyDescent="0.2">
      <c r="A15" s="1"/>
      <c r="B15" s="1"/>
      <c r="C15" s="1"/>
      <c r="D15" s="1"/>
      <c r="E15" s="70"/>
      <c r="F15" s="70"/>
      <c r="G15" s="35"/>
    </row>
    <row r="16" spans="1:10" x14ac:dyDescent="0.2">
      <c r="A16" s="1" t="s">
        <v>4</v>
      </c>
      <c r="B16" s="7"/>
      <c r="C16" s="10"/>
      <c r="D16" s="10"/>
      <c r="E16" s="4"/>
      <c r="F16" s="4"/>
      <c r="G16" s="4"/>
    </row>
    <row r="17" spans="1:7" x14ac:dyDescent="0.2">
      <c r="A17" s="7"/>
      <c r="B17" s="7"/>
      <c r="C17" s="10"/>
      <c r="D17" s="10"/>
      <c r="E17" s="4"/>
      <c r="F17" s="4"/>
      <c r="G17" s="4"/>
    </row>
    <row r="18" spans="1:7" x14ac:dyDescent="0.2">
      <c r="A18" s="7"/>
      <c r="B18" s="7"/>
      <c r="C18" s="10"/>
      <c r="D18" s="10"/>
      <c r="E18" s="4"/>
      <c r="F18" s="4"/>
      <c r="G18" s="4"/>
    </row>
    <row r="19" spans="1:7" x14ac:dyDescent="0.2">
      <c r="A19" s="7"/>
      <c r="B19" s="7"/>
      <c r="C19" s="10"/>
      <c r="D19" s="10"/>
      <c r="E19" s="4"/>
      <c r="F19" s="4"/>
      <c r="G19" s="4"/>
    </row>
    <row r="20" spans="1:7" x14ac:dyDescent="0.2">
      <c r="A20" s="7"/>
      <c r="B20" s="7"/>
      <c r="C20" s="7"/>
      <c r="D20" s="69" t="s">
        <v>3</v>
      </c>
      <c r="F20" s="68" t="s">
        <v>51</v>
      </c>
      <c r="G20" s="4"/>
    </row>
    <row r="21" spans="1:7" x14ac:dyDescent="0.2">
      <c r="A21" s="7"/>
      <c r="B21" s="7"/>
      <c r="C21" s="7"/>
      <c r="D21" s="67" t="s">
        <v>1</v>
      </c>
      <c r="F21" s="5" t="s">
        <v>0</v>
      </c>
      <c r="G21" s="4"/>
    </row>
    <row r="22" spans="1:7" x14ac:dyDescent="0.2">
      <c r="A22" s="1"/>
      <c r="B22" s="1"/>
      <c r="C22" s="1"/>
      <c r="D22" s="3"/>
      <c r="E22" s="2"/>
      <c r="F22" s="2"/>
      <c r="G22" s="2"/>
    </row>
    <row r="23" spans="1:7" x14ac:dyDescent="0.2">
      <c r="A23" s="1"/>
      <c r="B23" s="1"/>
      <c r="C23" s="1"/>
      <c r="D23" s="1"/>
      <c r="E23" s="1"/>
      <c r="F23" s="1"/>
      <c r="G23" s="1"/>
    </row>
    <row r="24" spans="1:7" x14ac:dyDescent="0.2">
      <c r="A24" s="1"/>
      <c r="B24" s="1"/>
      <c r="C24" s="1"/>
      <c r="D24" s="1"/>
      <c r="E24" s="1"/>
      <c r="F24" s="1"/>
      <c r="G24" s="1"/>
    </row>
    <row r="25" spans="1:7" x14ac:dyDescent="0.2">
      <c r="A25" s="1"/>
      <c r="B25" s="1"/>
      <c r="C25" s="1"/>
      <c r="D25" s="1"/>
      <c r="E25" s="1"/>
      <c r="F25" s="1"/>
      <c r="G25" s="1"/>
    </row>
  </sheetData>
  <mergeCells count="8">
    <mergeCell ref="E22:G22"/>
    <mergeCell ref="A1:J1"/>
    <mergeCell ref="A2:F2"/>
    <mergeCell ref="A13:B13"/>
    <mergeCell ref="A5:G5"/>
    <mergeCell ref="A8:C8"/>
    <mergeCell ref="A9:D9"/>
    <mergeCell ref="A10:C10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05E0-39A1-46CE-A266-14C5CFF4B447}">
  <dimension ref="A1:J24"/>
  <sheetViews>
    <sheetView workbookViewId="0">
      <selection activeCell="D51" sqref="D51"/>
    </sheetView>
  </sheetViews>
  <sheetFormatPr defaultRowHeight="12.75" x14ac:dyDescent="0.2"/>
  <cols>
    <col min="2" max="2" width="3.42578125" customWidth="1"/>
    <col min="3" max="3" width="10.42578125" hidden="1" customWidth="1"/>
    <col min="4" max="4" width="39.140625" customWidth="1"/>
    <col min="5" max="5" width="15.7109375" customWidth="1"/>
    <col min="6" max="6" width="14.140625" customWidth="1"/>
    <col min="7" max="7" width="15.28515625" customWidth="1"/>
  </cols>
  <sheetData>
    <row r="1" spans="1:10" s="63" customFormat="1" ht="12.75" customHeight="1" x14ac:dyDescent="0.2">
      <c r="A1" s="65" t="s">
        <v>50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63" customFormat="1" ht="12.75" customHeight="1" x14ac:dyDescent="0.2">
      <c r="A2" s="65" t="s">
        <v>49</v>
      </c>
      <c r="B2" s="65"/>
      <c r="C2" s="65"/>
      <c r="D2" s="65"/>
      <c r="E2" s="65"/>
      <c r="F2" s="65"/>
      <c r="G2" s="64"/>
      <c r="H2" s="64"/>
      <c r="I2" s="64"/>
      <c r="J2" s="64"/>
    </row>
    <row r="3" spans="1:10" s="63" customFormat="1" x14ac:dyDescent="0.2">
      <c r="A3" s="4" t="s">
        <v>59</v>
      </c>
    </row>
    <row r="4" spans="1:10" x14ac:dyDescent="0.2">
      <c r="A4" s="1"/>
      <c r="B4" s="1"/>
      <c r="C4" s="1"/>
      <c r="D4" s="1"/>
      <c r="E4" s="1"/>
      <c r="F4" s="1"/>
      <c r="G4" s="1"/>
    </row>
    <row r="5" spans="1:10" ht="15.75" x14ac:dyDescent="0.2">
      <c r="A5" s="62" t="s">
        <v>62</v>
      </c>
      <c r="B5" s="62"/>
      <c r="C5" s="62"/>
      <c r="D5" s="62"/>
      <c r="E5" s="62"/>
      <c r="F5" s="62"/>
      <c r="G5" s="62"/>
    </row>
    <row r="6" spans="1:10" x14ac:dyDescent="0.2">
      <c r="A6" s="83"/>
      <c r="B6" s="83"/>
      <c r="C6" s="1"/>
      <c r="D6" s="1"/>
      <c r="E6" s="1"/>
      <c r="F6" s="1"/>
      <c r="G6" s="1"/>
    </row>
    <row r="7" spans="1:10" ht="13.5" thickBot="1" x14ac:dyDescent="0.25">
      <c r="A7" s="1"/>
      <c r="B7" s="1"/>
      <c r="C7" s="1"/>
      <c r="D7" s="1"/>
      <c r="E7" s="1"/>
      <c r="F7" s="1"/>
      <c r="G7" s="61" t="s">
        <v>46</v>
      </c>
    </row>
    <row r="8" spans="1:10" ht="39" thickBot="1" x14ac:dyDescent="0.25">
      <c r="A8" s="60" t="s">
        <v>45</v>
      </c>
      <c r="B8" s="60"/>
      <c r="C8" s="60"/>
      <c r="D8" s="59" t="s">
        <v>44</v>
      </c>
      <c r="E8" s="58" t="s">
        <v>57</v>
      </c>
      <c r="F8" s="58" t="s">
        <v>56</v>
      </c>
      <c r="G8" s="58" t="s">
        <v>41</v>
      </c>
    </row>
    <row r="9" spans="1:10" ht="13.5" thickBot="1" x14ac:dyDescent="0.25">
      <c r="A9" s="57" t="s">
        <v>55</v>
      </c>
      <c r="B9" s="56"/>
      <c r="C9" s="56"/>
      <c r="D9" s="56"/>
      <c r="E9" s="82">
        <v>0</v>
      </c>
      <c r="F9" s="82">
        <f>SUM(F10:F11)</f>
        <v>1004000</v>
      </c>
      <c r="G9" s="55">
        <f>SUM(G10:G11)</f>
        <v>357045</v>
      </c>
    </row>
    <row r="10" spans="1:10" x14ac:dyDescent="0.2">
      <c r="A10" s="81"/>
      <c r="B10" s="80"/>
      <c r="C10" s="79"/>
      <c r="D10" s="54" t="s">
        <v>61</v>
      </c>
      <c r="E10" s="53"/>
      <c r="F10" s="53">
        <v>1004000</v>
      </c>
      <c r="G10" s="53">
        <v>294055</v>
      </c>
    </row>
    <row r="11" spans="1:10" ht="13.5" thickBot="1" x14ac:dyDescent="0.25">
      <c r="A11" s="78"/>
      <c r="B11" s="77"/>
      <c r="C11" s="76"/>
      <c r="D11" s="36" t="s">
        <v>60</v>
      </c>
      <c r="E11" s="34"/>
      <c r="F11" s="85"/>
      <c r="G11" s="84">
        <v>62990</v>
      </c>
    </row>
    <row r="12" spans="1:10" ht="16.5" thickBot="1" x14ac:dyDescent="0.25">
      <c r="A12" s="75" t="s">
        <v>5</v>
      </c>
      <c r="B12" s="74"/>
      <c r="C12" s="14"/>
      <c r="D12" s="14"/>
      <c r="E12" s="73">
        <f>SUM(E9)</f>
        <v>0</v>
      </c>
      <c r="F12" s="72">
        <f>+F9</f>
        <v>1004000</v>
      </c>
      <c r="G12" s="13">
        <f>+G9</f>
        <v>357045</v>
      </c>
    </row>
    <row r="13" spans="1:10" x14ac:dyDescent="0.2">
      <c r="A13" s="1"/>
      <c r="B13" s="1"/>
      <c r="C13" s="1"/>
      <c r="D13" s="1"/>
      <c r="E13" s="70"/>
      <c r="F13" s="71"/>
      <c r="G13" s="71"/>
    </row>
    <row r="14" spans="1:10" x14ac:dyDescent="0.2">
      <c r="A14" s="1"/>
      <c r="B14" s="1"/>
      <c r="C14" s="1"/>
      <c r="D14" s="1"/>
      <c r="E14" s="70"/>
      <c r="F14" s="70"/>
      <c r="G14" s="35"/>
    </row>
    <row r="15" spans="1:10" x14ac:dyDescent="0.2">
      <c r="A15" s="1" t="s">
        <v>4</v>
      </c>
      <c r="B15" s="7"/>
      <c r="C15" s="10"/>
      <c r="D15" s="10"/>
      <c r="E15" s="4"/>
      <c r="F15" s="4"/>
      <c r="G15" s="4"/>
    </row>
    <row r="16" spans="1:10" x14ac:dyDescent="0.2">
      <c r="A16" s="7"/>
      <c r="B16" s="7"/>
      <c r="C16" s="10"/>
      <c r="D16" s="10"/>
      <c r="E16" s="4"/>
      <c r="F16" s="4"/>
      <c r="G16" s="4"/>
    </row>
    <row r="17" spans="1:7" x14ac:dyDescent="0.2">
      <c r="A17" s="7"/>
      <c r="B17" s="7"/>
      <c r="C17" s="10"/>
      <c r="D17" s="10"/>
      <c r="E17" s="4"/>
      <c r="F17" s="4"/>
      <c r="G17" s="4"/>
    </row>
    <row r="18" spans="1:7" x14ac:dyDescent="0.2">
      <c r="A18" s="7"/>
      <c r="B18" s="7"/>
      <c r="C18" s="10"/>
      <c r="D18" s="10"/>
      <c r="E18" s="4"/>
      <c r="F18" s="4"/>
      <c r="G18" s="4"/>
    </row>
    <row r="19" spans="1:7" x14ac:dyDescent="0.2">
      <c r="A19" s="7"/>
      <c r="B19" s="7"/>
      <c r="C19" s="7"/>
      <c r="D19" s="69" t="s">
        <v>3</v>
      </c>
      <c r="F19" s="68" t="s">
        <v>51</v>
      </c>
      <c r="G19" s="4"/>
    </row>
    <row r="20" spans="1:7" x14ac:dyDescent="0.2">
      <c r="A20" s="7"/>
      <c r="B20" s="7"/>
      <c r="C20" s="7"/>
      <c r="D20" s="67" t="s">
        <v>1</v>
      </c>
      <c r="F20" s="5" t="s">
        <v>0</v>
      </c>
      <c r="G20" s="4"/>
    </row>
    <row r="21" spans="1:7" x14ac:dyDescent="0.2">
      <c r="A21" s="1"/>
      <c r="B21" s="1"/>
      <c r="C21" s="1"/>
      <c r="D21" s="3"/>
      <c r="E21" s="2"/>
      <c r="F21" s="2"/>
      <c r="G21" s="2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  <row r="24" spans="1:7" x14ac:dyDescent="0.2">
      <c r="A24" s="1"/>
      <c r="B24" s="1"/>
      <c r="C24" s="1"/>
      <c r="D24" s="1"/>
      <c r="E24" s="1"/>
      <c r="F24" s="1"/>
      <c r="G24" s="1"/>
    </row>
  </sheetData>
  <mergeCells count="8">
    <mergeCell ref="A12:B12"/>
    <mergeCell ref="E21:G21"/>
    <mergeCell ref="A1:J1"/>
    <mergeCell ref="A2:F2"/>
    <mergeCell ref="A5:G5"/>
    <mergeCell ref="A8:C8"/>
    <mergeCell ref="A9:D9"/>
    <mergeCell ref="A10:C1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C5486-E3C2-408E-9AD7-21477F87FE19}">
  <dimension ref="A1:J24"/>
  <sheetViews>
    <sheetView workbookViewId="0">
      <selection activeCell="D51" sqref="D51"/>
    </sheetView>
  </sheetViews>
  <sheetFormatPr defaultRowHeight="12.75" x14ac:dyDescent="0.2"/>
  <cols>
    <col min="1" max="1" width="18.42578125" customWidth="1"/>
    <col min="2" max="2" width="5.7109375" hidden="1" customWidth="1"/>
    <col min="3" max="3" width="10.42578125" hidden="1" customWidth="1"/>
    <col min="4" max="4" width="36.42578125" customWidth="1"/>
    <col min="5" max="5" width="14.42578125" customWidth="1"/>
    <col min="6" max="6" width="15.5703125" customWidth="1"/>
    <col min="7" max="7" width="14" customWidth="1"/>
  </cols>
  <sheetData>
    <row r="1" spans="1:10" s="63" customFormat="1" ht="12.75" customHeight="1" x14ac:dyDescent="0.2">
      <c r="A1" s="65" t="s">
        <v>50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63" customFormat="1" ht="12.75" customHeight="1" x14ac:dyDescent="0.2">
      <c r="A2" s="65" t="s">
        <v>49</v>
      </c>
      <c r="B2" s="65"/>
      <c r="C2" s="65"/>
      <c r="D2" s="65"/>
      <c r="E2" s="65"/>
      <c r="F2" s="65"/>
      <c r="G2" s="64"/>
      <c r="H2" s="64"/>
      <c r="I2" s="64"/>
      <c r="J2" s="64"/>
    </row>
    <row r="3" spans="1:10" s="63" customFormat="1" x14ac:dyDescent="0.2">
      <c r="A3" s="4" t="s">
        <v>67</v>
      </c>
    </row>
    <row r="4" spans="1:10" x14ac:dyDescent="0.2">
      <c r="A4" s="1"/>
      <c r="B4" s="1"/>
      <c r="C4" s="1"/>
      <c r="D4" s="1"/>
      <c r="E4" s="1"/>
      <c r="F4" s="1"/>
      <c r="G4" s="1"/>
    </row>
    <row r="5" spans="1:10" ht="15.75" x14ac:dyDescent="0.2">
      <c r="A5" s="62" t="s">
        <v>66</v>
      </c>
      <c r="B5" s="62"/>
      <c r="C5" s="62"/>
      <c r="D5" s="62"/>
      <c r="E5" s="62"/>
      <c r="F5" s="62"/>
      <c r="G5" s="62"/>
    </row>
    <row r="6" spans="1:10" x14ac:dyDescent="0.2">
      <c r="A6" s="83"/>
      <c r="B6" s="83"/>
      <c r="C6" s="1"/>
      <c r="D6" s="1"/>
      <c r="E6" s="1"/>
      <c r="F6" s="1"/>
      <c r="G6" s="1"/>
    </row>
    <row r="7" spans="1:10" ht="13.5" thickBot="1" x14ac:dyDescent="0.25">
      <c r="A7" s="1"/>
      <c r="B7" s="1"/>
      <c r="C7" s="1"/>
      <c r="D7" s="1"/>
      <c r="E7" s="1"/>
      <c r="F7" s="1"/>
      <c r="G7" s="61" t="s">
        <v>46</v>
      </c>
    </row>
    <row r="8" spans="1:10" ht="39" thickBot="1" x14ac:dyDescent="0.25">
      <c r="A8" s="99" t="s">
        <v>45</v>
      </c>
      <c r="B8" s="99"/>
      <c r="C8" s="99"/>
      <c r="D8" s="98" t="s">
        <v>44</v>
      </c>
      <c r="E8" s="97" t="s">
        <v>57</v>
      </c>
      <c r="F8" s="97" t="s">
        <v>56</v>
      </c>
      <c r="G8" s="97" t="s">
        <v>41</v>
      </c>
    </row>
    <row r="9" spans="1:10" ht="13.5" thickBot="1" x14ac:dyDescent="0.25">
      <c r="A9" s="96" t="s">
        <v>65</v>
      </c>
      <c r="B9" s="95"/>
      <c r="C9" s="95"/>
      <c r="D9" s="95"/>
      <c r="E9" s="94">
        <v>0</v>
      </c>
      <c r="F9" s="94">
        <f>SUM(F10:F11)</f>
        <v>0</v>
      </c>
      <c r="G9" s="94">
        <f>SUM(G10:G11)</f>
        <v>37330</v>
      </c>
    </row>
    <row r="10" spans="1:10" ht="13.5" thickBot="1" x14ac:dyDescent="0.25">
      <c r="A10" s="93"/>
      <c r="B10" s="92"/>
      <c r="C10" s="91"/>
      <c r="D10" s="90" t="s">
        <v>64</v>
      </c>
      <c r="E10" s="53">
        <v>0</v>
      </c>
      <c r="F10" s="53"/>
      <c r="G10" s="53">
        <v>26990</v>
      </c>
    </row>
    <row r="11" spans="1:10" ht="13.5" thickBot="1" x14ac:dyDescent="0.25">
      <c r="A11" s="89"/>
      <c r="B11" s="88"/>
      <c r="C11" s="87"/>
      <c r="D11" s="86" t="s">
        <v>63</v>
      </c>
      <c r="E11" s="34"/>
      <c r="F11" s="85"/>
      <c r="G11" s="84">
        <v>10340</v>
      </c>
    </row>
    <row r="12" spans="1:10" ht="16.5" thickBot="1" x14ac:dyDescent="0.25">
      <c r="A12" s="75" t="s">
        <v>5</v>
      </c>
      <c r="B12" s="74"/>
      <c r="C12" s="14"/>
      <c r="D12" s="14"/>
      <c r="E12" s="73">
        <f>SUM(E9)</f>
        <v>0</v>
      </c>
      <c r="F12" s="72">
        <f>+F9</f>
        <v>0</v>
      </c>
      <c r="G12" s="13">
        <f>+G9</f>
        <v>37330</v>
      </c>
    </row>
    <row r="13" spans="1:10" x14ac:dyDescent="0.2">
      <c r="A13" s="1"/>
      <c r="B13" s="1"/>
      <c r="C13" s="1"/>
      <c r="D13" s="1"/>
      <c r="E13" s="70"/>
      <c r="F13" s="70"/>
      <c r="G13" s="35"/>
    </row>
    <row r="14" spans="1:10" x14ac:dyDescent="0.2">
      <c r="A14" s="1"/>
      <c r="B14" s="1"/>
      <c r="C14" s="1"/>
      <c r="D14" s="1"/>
      <c r="E14" s="70"/>
      <c r="F14" s="70"/>
      <c r="G14" s="35"/>
    </row>
    <row r="15" spans="1:10" x14ac:dyDescent="0.2">
      <c r="A15" s="1" t="s">
        <v>4</v>
      </c>
      <c r="B15" s="7"/>
      <c r="C15" s="10"/>
      <c r="D15" s="10"/>
      <c r="E15" s="4"/>
      <c r="F15" s="4"/>
      <c r="G15" s="4"/>
    </row>
    <row r="16" spans="1:10" x14ac:dyDescent="0.2">
      <c r="A16" s="7"/>
      <c r="B16" s="7"/>
      <c r="C16" s="10"/>
      <c r="D16" s="10"/>
      <c r="E16" s="4"/>
      <c r="F16" s="4"/>
      <c r="G16" s="4"/>
    </row>
    <row r="17" spans="1:7" x14ac:dyDescent="0.2">
      <c r="A17" s="7"/>
      <c r="B17" s="7"/>
      <c r="C17" s="10"/>
      <c r="D17" s="10"/>
      <c r="E17" s="4"/>
      <c r="F17" s="4"/>
      <c r="G17" s="4"/>
    </row>
    <row r="18" spans="1:7" x14ac:dyDescent="0.2">
      <c r="A18" s="7"/>
      <c r="B18" s="7"/>
      <c r="C18" s="10"/>
      <c r="D18" s="10"/>
      <c r="E18" s="4"/>
      <c r="F18" s="4"/>
      <c r="G18" s="4"/>
    </row>
    <row r="19" spans="1:7" x14ac:dyDescent="0.2">
      <c r="A19" s="7"/>
      <c r="B19" s="7"/>
      <c r="C19" s="7"/>
      <c r="D19" s="69" t="s">
        <v>3</v>
      </c>
      <c r="F19" s="68" t="s">
        <v>51</v>
      </c>
      <c r="G19" s="4"/>
    </row>
    <row r="20" spans="1:7" x14ac:dyDescent="0.2">
      <c r="A20" s="7"/>
      <c r="B20" s="7"/>
      <c r="C20" s="7"/>
      <c r="D20" s="67" t="s">
        <v>1</v>
      </c>
      <c r="F20" s="5" t="s">
        <v>0</v>
      </c>
      <c r="G20" s="4"/>
    </row>
    <row r="21" spans="1:7" x14ac:dyDescent="0.2">
      <c r="A21" s="1"/>
      <c r="B21" s="1"/>
      <c r="C21" s="1"/>
      <c r="D21" s="3"/>
      <c r="E21" s="2"/>
      <c r="F21" s="2"/>
      <c r="G21" s="2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  <row r="24" spans="1:7" x14ac:dyDescent="0.2">
      <c r="A24" s="1"/>
      <c r="B24" s="1"/>
      <c r="C24" s="1"/>
      <c r="D24" s="1"/>
      <c r="E24" s="1"/>
      <c r="F24" s="1"/>
      <c r="G24" s="1"/>
    </row>
  </sheetData>
  <mergeCells count="8">
    <mergeCell ref="A12:B12"/>
    <mergeCell ref="E21:G21"/>
    <mergeCell ref="A1:J1"/>
    <mergeCell ref="A2:F2"/>
    <mergeCell ref="A5:G5"/>
    <mergeCell ref="A8:C8"/>
    <mergeCell ref="A9:D9"/>
    <mergeCell ref="A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3.1 Önk</vt:lpstr>
      <vt:lpstr>3.2 Hiv</vt:lpstr>
      <vt:lpstr>3.3. Óvoda</vt:lpstr>
      <vt:lpstr>3.4 BNI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2019-05-15T12:38:22Z</dcterms:created>
  <dcterms:modified xsi:type="dcterms:W3CDTF">2019-05-15T12:38:36Z</dcterms:modified>
</cp:coreProperties>
</file>