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55" windowHeight="8145" firstSheet="13" activeTab="18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szoc" sheetId="8" r:id="rId8"/>
    <sheet name="EU projekt" sheetId="9" r:id="rId9"/>
    <sheet name="önkormányzat" sheetId="10" r:id="rId10"/>
    <sheet name="óvoda" sheetId="11" r:id="rId11"/>
    <sheet name="létszám" sheetId="12" r:id="rId12"/>
    <sheet name="közfogl." sheetId="13" r:id="rId13"/>
    <sheet name="fejlesztési célok" sheetId="14" r:id="rId14"/>
    <sheet name="stabilitás" sheetId="15" r:id="rId15"/>
    <sheet name="Mérleg" sheetId="16" r:id="rId16"/>
    <sheet name="céltartalék" sheetId="17" r:id="rId17"/>
    <sheet name="többéves" sheetId="18" r:id="rId18"/>
    <sheet name="előir.- falhaszn. ütemterv" sheetId="19" r:id="rId19"/>
    <sheet name="közvetett" sheetId="20" r:id="rId20"/>
  </sheets>
  <definedNames/>
  <calcPr fullCalcOnLoad="1"/>
</workbook>
</file>

<file path=xl/sharedStrings.xml><?xml version="1.0" encoding="utf-8"?>
<sst xmlns="http://schemas.openxmlformats.org/spreadsheetml/2006/main" count="617" uniqueCount="281">
  <si>
    <t>cél megnevezése</t>
  </si>
  <si>
    <t>összeg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</si>
  <si>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</si>
  <si>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</si>
  <si>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</si>
  <si>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</si>
  <si>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</si>
  <si>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</si>
  <si>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</si>
  <si>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</si>
  <si>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</si>
  <si>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Az önkormányzat önállóan  működő és gazdálkodó költségvetési szervei</t>
  </si>
  <si>
    <t>Működési célú</t>
  </si>
  <si>
    <t>Felhalmozási célú</t>
  </si>
  <si>
    <t>MŰKÖDÉSI KIADÁSOK</t>
  </si>
  <si>
    <t>Személyi jellegű kiadások</t>
  </si>
  <si>
    <t>FELHALMOZÁSI KIADÁSOK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</si>
  <si>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</si>
  <si>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</si>
  <si>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</si>
  <si>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</si>
  <si>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</si>
  <si>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</si>
  <si>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</si>
  <si>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Felújítások</t>
  </si>
  <si>
    <t>KIADÁSOK 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</si>
  <si>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</si>
  <si>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</si>
  <si>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</si>
  <si>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</si>
  <si>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</si>
  <si>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</si>
  <si>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</si>
  <si>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</si>
  <si>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</si>
  <si>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</si>
  <si>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</si>
  <si>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</si>
  <si>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</si>
  <si>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</si>
  <si>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</si>
  <si>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</si>
  <si>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</si>
  <si>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</si>
  <si>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</si>
  <si>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</si>
  <si>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</si>
  <si>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</si>
  <si>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r>
      <t>EU támogatással megvalósuló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</si>
  <si>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</si>
  <si>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</si>
  <si>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</si>
  <si>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</si>
  <si>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</si>
  <si>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</si>
  <si>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</si>
  <si>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</si>
  <si>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</si>
  <si>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</si>
  <si>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</si>
  <si>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</si>
  <si>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</si>
  <si>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</si>
  <si>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</si>
  <si>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</si>
  <si>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</si>
  <si>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Személyi juttatások</t>
  </si>
  <si>
    <t>Dologi kiadások</t>
  </si>
  <si>
    <t>Egyéb működéi célú kiadások</t>
  </si>
  <si>
    <t>Egyéb működési célú kiadások</t>
  </si>
  <si>
    <t>Egyéb felhalmozási kiadások</t>
  </si>
  <si>
    <t xml:space="preserve">adásvételi szerződés  megkötése a visszavásárlási kötelezettség kikötésével 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</si>
  <si>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</si>
  <si>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</si>
  <si>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</si>
  <si>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</si>
  <si>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</si>
  <si>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</si>
  <si>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</si>
  <si>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Létszám</t>
  </si>
  <si>
    <t>Fejlesztési célok megnevezése</t>
  </si>
  <si>
    <t>Adósságot keletkeztető ügylet összege</t>
  </si>
  <si>
    <t>Szociális hozzájárulási adó</t>
  </si>
  <si>
    <t>Intézményi beruházások</t>
  </si>
  <si>
    <t>KIADÁSOK ÖSSZESEN:</t>
  </si>
  <si>
    <t>Felhalmozási bevételek</t>
  </si>
  <si>
    <t xml:space="preserve"> </t>
  </si>
  <si>
    <t>ezer Ft</t>
  </si>
  <si>
    <t>Felújítási cél megnevezése</t>
  </si>
  <si>
    <t>Feladat megnevezése</t>
  </si>
  <si>
    <t>Munkaa.terhelő járulék,szoc.hj.adó</t>
  </si>
  <si>
    <t xml:space="preserve">  </t>
  </si>
  <si>
    <t>Önkormányzat által folyósított  ellátások</t>
  </si>
  <si>
    <t>tanuszoda projekt</t>
  </si>
  <si>
    <t>KÖZVIL  részvény vásárlás</t>
  </si>
  <si>
    <t xml:space="preserve">ö s s z e s e n : </t>
  </si>
  <si>
    <t xml:space="preserve">A költségvetési hiány külső finanszírozására vagy a költségvetési többlet pénzügyi </t>
  </si>
  <si>
    <t>létszám</t>
  </si>
  <si>
    <t xml:space="preserve">Ö S S Z E S E N </t>
  </si>
  <si>
    <t>Ö S S  Z E S E N :</t>
  </si>
  <si>
    <t xml:space="preserve">Pénzmaradvány összesen </t>
  </si>
  <si>
    <t>valamint adósságot keletkeztető ügyletek  együttes összege</t>
  </si>
  <si>
    <t xml:space="preserve">Az adósságot keletkeztető ügylet megkötését igénylő fejlesztési célok, </t>
  </si>
  <si>
    <t>műveletek felhasználására szolgáló  finanszírozási célú  pénzügyi műveletek</t>
  </si>
  <si>
    <t>Kötelező</t>
  </si>
  <si>
    <t>Önként vállalt</t>
  </si>
  <si>
    <t>Állami feladat</t>
  </si>
  <si>
    <t>Állami</t>
  </si>
  <si>
    <t>kötelező</t>
  </si>
  <si>
    <t>állami</t>
  </si>
  <si>
    <t>Rovat</t>
  </si>
  <si>
    <t>K1</t>
  </si>
  <si>
    <t>K2</t>
  </si>
  <si>
    <t>K3</t>
  </si>
  <si>
    <t>Ellátottak pénzbeli juttatásai</t>
  </si>
  <si>
    <t>K4</t>
  </si>
  <si>
    <t>K5</t>
  </si>
  <si>
    <t>K6</t>
  </si>
  <si>
    <t>K7</t>
  </si>
  <si>
    <t>K8</t>
  </si>
  <si>
    <t>B1</t>
  </si>
  <si>
    <t>Működési c. támogatások áht.belülről</t>
  </si>
  <si>
    <t>Felhalmozási c. támogatások áht.kívülről</t>
  </si>
  <si>
    <t>B2</t>
  </si>
  <si>
    <t>Közhatalmi bevételek</t>
  </si>
  <si>
    <t>B3</t>
  </si>
  <si>
    <t>Működési bevételek</t>
  </si>
  <si>
    <t>B4</t>
  </si>
  <si>
    <t>B5</t>
  </si>
  <si>
    <t>Működési célú átvett pénzeszközök</t>
  </si>
  <si>
    <t>B6</t>
  </si>
  <si>
    <t>Felhalmozási célú átvett pénzeszlözök</t>
  </si>
  <si>
    <t>B7</t>
  </si>
  <si>
    <t>Finanszírozási bevételek</t>
  </si>
  <si>
    <t>B8</t>
  </si>
  <si>
    <t xml:space="preserve"> - Tartalékok</t>
  </si>
  <si>
    <t xml:space="preserve"> BEVÉTELEK ÖSSZESEN</t>
  </si>
  <si>
    <t xml:space="preserve">   -Tartalék</t>
  </si>
  <si>
    <r>
      <t>BEVÉTELEK ÖSSZESEN</t>
    </r>
  </si>
  <si>
    <t xml:space="preserve">  Ebből működési c. pénzmardvány</t>
  </si>
  <si>
    <t xml:space="preserve">          felhalmozási c. pénzmaradvány</t>
  </si>
  <si>
    <t>Működési c.átvett p.eszk.</t>
  </si>
  <si>
    <t>Munkaa.terhelő járulék</t>
  </si>
  <si>
    <t>Ellátottak pénzbeli jutt.</t>
  </si>
  <si>
    <t>Egyéb felhalm. kiadások</t>
  </si>
  <si>
    <t>Egyéb működ. c.kiadások</t>
  </si>
  <si>
    <t>önként</t>
  </si>
  <si>
    <t xml:space="preserve">önként </t>
  </si>
  <si>
    <t>Falugondnoki szolgálat</t>
  </si>
  <si>
    <t>A költségvetési szerv engedélyezett létszáma</t>
  </si>
  <si>
    <t>AZ ÖNKORMÁNYZAT ÖSSZEVONT KÖLTSÉGVETÉSI MÉRLEGE</t>
  </si>
  <si>
    <t>Rövid lejáratú hitel</t>
  </si>
  <si>
    <t>K9</t>
  </si>
  <si>
    <t>Saját bevételek 50 %</t>
  </si>
  <si>
    <t>Az önkormányzat bevételei</t>
  </si>
  <si>
    <t xml:space="preserve">Az önkormányzat kiadásai </t>
  </si>
  <si>
    <t>Az önkormányzat nevében végzett felújítások kiadásai felújításonként</t>
  </si>
  <si>
    <t xml:space="preserve">Az önkormányzat költségvetése </t>
  </si>
  <si>
    <t xml:space="preserve">Lakosságnak juttatott támogatások </t>
  </si>
  <si>
    <t xml:space="preserve">Önként </t>
  </si>
  <si>
    <t>Családi támogatások</t>
  </si>
  <si>
    <t>K42</t>
  </si>
  <si>
    <t>Betegséggel kapcsolatos ellátások</t>
  </si>
  <si>
    <t>K44</t>
  </si>
  <si>
    <t>Foglalkoztatással kapcsolatos ellátások</t>
  </si>
  <si>
    <t>K45</t>
  </si>
  <si>
    <t>Lakhatással kapcsolatos ellátások</t>
  </si>
  <si>
    <t>K46</t>
  </si>
  <si>
    <t>Egyéb nem intézményi ellátások</t>
  </si>
  <si>
    <t>K48</t>
  </si>
  <si>
    <t xml:space="preserve">Közvetett támogatások </t>
  </si>
  <si>
    <t>A támogatás kedvezményezettje</t>
  </si>
  <si>
    <t>Adóelengedés</t>
  </si>
  <si>
    <t>Jogcíme (jellege)</t>
  </si>
  <si>
    <t>Adókedvezmény</t>
  </si>
  <si>
    <t>Jogcíme</t>
  </si>
  <si>
    <t>Mértéke</t>
  </si>
  <si>
    <t>Összege</t>
  </si>
  <si>
    <t>(jellege)</t>
  </si>
  <si>
    <t>%</t>
  </si>
  <si>
    <t>e/Ft</t>
  </si>
  <si>
    <t>Magánszemély (kommunális)</t>
  </si>
  <si>
    <t>méltányosság</t>
  </si>
  <si>
    <t>Gépjármű (törvényi)</t>
  </si>
  <si>
    <t>Pótlék</t>
  </si>
  <si>
    <t>Építményadó</t>
  </si>
  <si>
    <t>Bírság</t>
  </si>
  <si>
    <t>mentesség</t>
  </si>
  <si>
    <t>kedvezmény</t>
  </si>
  <si>
    <t>Telekadó</t>
  </si>
  <si>
    <t>törvényi alap</t>
  </si>
  <si>
    <t xml:space="preserve">A Napsugár Óvoda költségvetése </t>
  </si>
  <si>
    <t>Intézmény finanszírozás</t>
  </si>
  <si>
    <t>Napsugár Óvoda</t>
  </si>
  <si>
    <t>Konyha</t>
  </si>
  <si>
    <t>Hács Napsugár Óvoda</t>
  </si>
  <si>
    <t>Hács Községi Önkormányzat</t>
  </si>
  <si>
    <t>1. melléklet az önkormányzat  1/2015.(II.12.) költségvetési rendeletéhez</t>
  </si>
  <si>
    <t xml:space="preserve">                 2. melléklet az önkormányzat 1/2015.(II.12.) költségvetési rendeletéhez</t>
  </si>
  <si>
    <t xml:space="preserve">                                            3. melléklet az önkormányzat 1/2015. (II.12.) költségvetési rendeletéhez</t>
  </si>
  <si>
    <t xml:space="preserve">                                                     4. melléklet az önkormányzat 1/2015.(II.12.) költségvetési rendeletéhez</t>
  </si>
  <si>
    <t xml:space="preserve">                                                     7. melléklet az önkormányzat 1/2015.(II.12.) költségvetési rendeletéhez</t>
  </si>
  <si>
    <t xml:space="preserve">                                                                   9. melléklet az önkormányzat 1/2015.( II.12.) költségvetési rendeletéhez</t>
  </si>
  <si>
    <t xml:space="preserve">                                10. melléklet az önkormányzat 1/2015.(II.12.) költségvetési rendeletéhez</t>
  </si>
  <si>
    <t xml:space="preserve">                                11. melléklet az önkormányzat 1/2015.(II.12.) költségvetési rendeletéhez</t>
  </si>
  <si>
    <t>12. melléklet az önkormányzat 1/2015.(II.12.) költségvetési rendeletéhez</t>
  </si>
  <si>
    <t>13. melléklet az önkormányzat 1/2015.(II.12.) költségvetési rendeletéhez</t>
  </si>
  <si>
    <t>14. melléklet az önkormányzat 1/2015. (II.12.) költségvetési rendeletéhez</t>
  </si>
  <si>
    <t>15. melléklet az önkormányzat 1/2015.(II.12.) költségvetési rendeletéhez</t>
  </si>
  <si>
    <t xml:space="preserve">                                                                                                                                    16. melléklet az önkormányzat 1/2015.(II.12.) költségvetési rendeletéhez</t>
  </si>
  <si>
    <t xml:space="preserve">                                   17. melléklet az önkormányzat 1/2015.(II.12.) költségvetési rendeletéhez</t>
  </si>
  <si>
    <t>18. melléklet az önkormányzat 1/2015.(II.12.) költségvetési rendeletéhez</t>
  </si>
  <si>
    <t>19. melléklet az önkormányzat 1/2015.(II.12.) költségvetési rendeletéhez</t>
  </si>
  <si>
    <t>20. mellkéklet az önkormányzat 1/2015.(II.12.) költségvetési rendeletéhez</t>
  </si>
  <si>
    <t>eredeti</t>
  </si>
  <si>
    <t>módosított</t>
  </si>
  <si>
    <t>Felhalmozási c. támogatások áht.belülről</t>
  </si>
  <si>
    <t>FINANSZÍROZÁSI KIADÁS</t>
  </si>
  <si>
    <t>er.</t>
  </si>
  <si>
    <t>mód.</t>
  </si>
  <si>
    <t>ezer Ft-ban</t>
  </si>
  <si>
    <t>tény.</t>
  </si>
  <si>
    <t>Hács Község Önkormányzata</t>
  </si>
  <si>
    <t>B8131</t>
  </si>
  <si>
    <t>FINANSZÍROZÁSI KIADÁSOK</t>
  </si>
  <si>
    <t>Államháztartáson belüli megelőlegezés visszafiz.</t>
  </si>
  <si>
    <t>Államháztartáson belüli megelőlegezés visszafizetése</t>
  </si>
  <si>
    <t xml:space="preserve">                                                             5. melléklet az önkormányzat 1/2015.( II.12.) költségvetési rendeletéhez</t>
  </si>
  <si>
    <t>A helyi önkormányzat nevében végzett beruházások kiadásai beruházásonként</t>
  </si>
  <si>
    <t>Eszköz beszerzés</t>
  </si>
  <si>
    <t>Településrendezési terv</t>
  </si>
  <si>
    <t>Szieszta gázkályha</t>
  </si>
  <si>
    <t>Digitális alkoholszonda</t>
  </si>
  <si>
    <t>Sarok csiszoló</t>
  </si>
  <si>
    <t>Fazék</t>
  </si>
  <si>
    <t>Start közmunkaprogramon belüli beszerzések:</t>
  </si>
  <si>
    <t xml:space="preserve">                                    </t>
  </si>
  <si>
    <t>Szociális melegedő épület-építése</t>
  </si>
  <si>
    <t>Fóliasátorváz</t>
  </si>
  <si>
    <t>MTD tolis fűnyíró</t>
  </si>
  <si>
    <t>FS 410 Stihl fűkasza 2 db</t>
  </si>
  <si>
    <t>MTD fűnyíró</t>
  </si>
  <si>
    <t>Salgó polc 4 db</t>
  </si>
  <si>
    <t>Rázóasztal+ öntőformák</t>
  </si>
  <si>
    <t>Szalagfűrész</t>
  </si>
  <si>
    <t>Gyalugép</t>
  </si>
  <si>
    <t>Satupad</t>
  </si>
  <si>
    <t>Satu</t>
  </si>
  <si>
    <t>Lapvibrátor</t>
  </si>
  <si>
    <t>Vizes vágólap</t>
  </si>
  <si>
    <t>Műhelyasztal</t>
  </si>
  <si>
    <t>Szerszámfal</t>
  </si>
  <si>
    <t>Tároló renszer</t>
  </si>
  <si>
    <t>Talicska 2db</t>
  </si>
  <si>
    <t>Szerszám készlet</t>
  </si>
  <si>
    <t>Asztalos műhelybe szerszámok,kisgépek</t>
  </si>
  <si>
    <t>Napsugár Óvoda - vasaló</t>
  </si>
  <si>
    <t>Beruházási kiadások összesen:</t>
  </si>
  <si>
    <t xml:space="preserve">Vízhálózat felújítása </t>
  </si>
  <si>
    <t>Művelődési Ház-gáz szerelés</t>
  </si>
  <si>
    <t>Napsugár Óvoda épülete-redőny, árnyékolás</t>
  </si>
  <si>
    <t xml:space="preserve">                                   -homlokzati hőszigetelés</t>
  </si>
  <si>
    <t xml:space="preserve">                                   -kerítés</t>
  </si>
  <si>
    <t xml:space="preserve">Felújítás összesen </t>
  </si>
  <si>
    <t xml:space="preserve">Betonkeverő </t>
  </si>
  <si>
    <t xml:space="preserve">                                                                                                                               6. melléklet az önkormányzat  1/2015.( II.12.) költségvetési rendeletéhez</t>
  </si>
  <si>
    <t xml:space="preserve">                                                                                                                        8. melléklet a(z) 1/2015.(II.12.) önkormányzati rendelethez</t>
  </si>
  <si>
    <t xml:space="preserve">  Ebből: áh-belüli megelőlegezés</t>
  </si>
  <si>
    <t>Áh-belüli megelőlegezés visszafiz.</t>
  </si>
  <si>
    <t>Önkorm. működési támogatás</t>
  </si>
  <si>
    <t>Működési c.tám. Áh-n belülröl</t>
  </si>
  <si>
    <t>Felhalm.célú önkorm. tám.</t>
  </si>
  <si>
    <t>E.felhalm.c. tám. Áh-n belülről</t>
  </si>
  <si>
    <t>Koncessziós díj bevétel</t>
  </si>
  <si>
    <t>Tárgyi eszköz értékesítés</t>
  </si>
  <si>
    <t>Felhalm. célú átvett pénzeszk.</t>
  </si>
  <si>
    <t>Államháztart. belüli megelőleg.</t>
  </si>
  <si>
    <t>E.évi pénzmaradv. igénybe vét.</t>
  </si>
  <si>
    <t>Áh. belüli megelőleg.visszafiz.</t>
  </si>
  <si>
    <t>összesen:</t>
  </si>
  <si>
    <t xml:space="preserve">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</si>
</sst>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Font="1" applyBorder="1" applyAlignment="1">
      <alignment horizontal="justify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13" fillId="0" borderId="0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4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44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5" xfId="0" applyFont="1" applyFill="1" applyBorder="1" applyAlignment="1">
      <alignment horizontal="justify"/>
    </xf>
    <xf numFmtId="0" fontId="15" fillId="0" borderId="22" xfId="0" applyFont="1" applyFill="1" applyBorder="1" applyAlignment="1">
      <alignment/>
    </xf>
    <xf numFmtId="0" fontId="15" fillId="0" borderId="35" xfId="0" applyFont="1" applyFill="1" applyBorder="1" applyAlignment="1">
      <alignment horizontal="justify"/>
    </xf>
    <xf numFmtId="0" fontId="15" fillId="0" borderId="33" xfId="0" applyFont="1" applyFill="1" applyBorder="1" applyAlignment="1">
      <alignment/>
    </xf>
    <xf numFmtId="0" fontId="14" fillId="0" borderId="0" xfId="54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0" fontId="16" fillId="0" borderId="0" xfId="54" applyFont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16" fillId="0" borderId="0" xfId="54" applyFont="1" applyBorder="1">
      <alignment/>
      <protection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41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" fillId="0" borderId="5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5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45" xfId="0" applyFont="1" applyBorder="1" applyAlignment="1">
      <alignment/>
    </xf>
    <xf numFmtId="0" fontId="2" fillId="0" borderId="52" xfId="0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52" xfId="0" applyNumberFormat="1" applyBorder="1" applyAlignment="1">
      <alignment/>
    </xf>
    <xf numFmtId="0" fontId="2" fillId="0" borderId="15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15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44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5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0" fontId="2" fillId="0" borderId="27" xfId="0" applyFont="1" applyBorder="1" applyAlignment="1">
      <alignment horizontal="right"/>
    </xf>
    <xf numFmtId="3" fontId="2" fillId="0" borderId="28" xfId="0" applyNumberFormat="1" applyFont="1" applyBorder="1" applyAlignment="1">
      <alignment/>
    </xf>
    <xf numFmtId="0" fontId="0" fillId="0" borderId="48" xfId="0" applyBorder="1" applyAlignment="1">
      <alignment/>
    </xf>
    <xf numFmtId="0" fontId="2" fillId="0" borderId="27" xfId="0" applyFont="1" applyFill="1" applyBorder="1" applyAlignment="1">
      <alignment horizontal="left"/>
    </xf>
    <xf numFmtId="0" fontId="14" fillId="0" borderId="34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4" fillId="0" borderId="64" xfId="0" applyFont="1" applyBorder="1" applyAlignment="1">
      <alignment horizontal="center"/>
    </xf>
    <xf numFmtId="3" fontId="0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4" fillId="0" borderId="2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56" applyNumberFormat="1" applyFont="1" applyFill="1" applyBorder="1" applyAlignment="1" applyProtection="1">
      <alignment horizontal="left" indent="1"/>
      <protection/>
    </xf>
    <xf numFmtId="0" fontId="4" fillId="0" borderId="0" xfId="56" applyNumberFormat="1" applyFont="1" applyFill="1" applyBorder="1" applyAlignment="1" applyProtection="1">
      <alignment horizontal="left"/>
      <protection/>
    </xf>
    <xf numFmtId="0" fontId="2" fillId="0" borderId="6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0" fillId="0" borderId="36" xfId="0" applyFont="1" applyFill="1" applyBorder="1" applyAlignment="1">
      <alignment/>
    </xf>
    <xf numFmtId="3" fontId="2" fillId="0" borderId="66" xfId="0" applyNumberFormat="1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67" xfId="0" applyFont="1" applyBorder="1" applyAlignment="1">
      <alignment wrapText="1"/>
    </xf>
    <xf numFmtId="0" fontId="0" fillId="0" borderId="67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68" xfId="0" applyBorder="1" applyAlignment="1">
      <alignment/>
    </xf>
    <xf numFmtId="0" fontId="2" fillId="0" borderId="69" xfId="0" applyFont="1" applyBorder="1" applyAlignment="1">
      <alignment horizontal="center"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0" xfId="0" applyFont="1" applyFill="1" applyBorder="1" applyAlignment="1">
      <alignment horizontal="justify"/>
    </xf>
    <xf numFmtId="0" fontId="2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0" fillId="0" borderId="69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53" xfId="0" applyFont="1" applyFill="1" applyBorder="1" applyAlignment="1">
      <alignment/>
    </xf>
    <xf numFmtId="0" fontId="0" fillId="0" borderId="70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2" fillId="0" borderId="27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1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17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0" fillId="0" borderId="0" xfId="54" applyNumberFormat="1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3" fontId="5" fillId="0" borderId="0" xfId="54" applyNumberFormat="1" applyFont="1" applyFill="1" applyBorder="1">
      <alignment/>
      <protection/>
    </xf>
    <xf numFmtId="3" fontId="2" fillId="0" borderId="0" xfId="54" applyNumberFormat="1" applyFont="1" applyFill="1" applyBorder="1">
      <alignment/>
      <protection/>
    </xf>
    <xf numFmtId="0" fontId="2" fillId="0" borderId="0" xfId="54" applyFont="1" applyBorder="1">
      <alignment/>
      <protection/>
    </xf>
    <xf numFmtId="3" fontId="2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18" fillId="0" borderId="0" xfId="54" applyFont="1" applyBorder="1">
      <alignment/>
      <protection/>
    </xf>
    <xf numFmtId="0" fontId="2" fillId="0" borderId="0" xfId="54" applyFont="1" applyFill="1" applyBorder="1">
      <alignment/>
      <protection/>
    </xf>
    <xf numFmtId="0" fontId="2" fillId="0" borderId="0" xfId="54" applyFont="1" applyFill="1" applyBorder="1" applyAlignment="1">
      <alignment wrapText="1"/>
      <protection/>
    </xf>
    <xf numFmtId="3" fontId="2" fillId="0" borderId="0" xfId="54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47" xfId="0" applyFont="1" applyBorder="1" applyAlignment="1">
      <alignment/>
    </xf>
    <xf numFmtId="0" fontId="14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/>
    </xf>
    <xf numFmtId="3" fontId="14" fillId="0" borderId="69" xfId="0" applyNumberFormat="1" applyFont="1" applyBorder="1" applyAlignment="1">
      <alignment/>
    </xf>
    <xf numFmtId="3" fontId="15" fillId="0" borderId="72" xfId="0" applyNumberFormat="1" applyFont="1" applyBorder="1" applyAlignment="1">
      <alignment/>
    </xf>
    <xf numFmtId="0" fontId="0" fillId="0" borderId="15" xfId="55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57" xfId="0" applyFont="1" applyFill="1" applyBorder="1" applyAlignment="1">
      <alignment/>
    </xf>
    <xf numFmtId="0" fontId="2" fillId="0" borderId="43" xfId="0" applyFont="1" applyBorder="1" applyAlignment="1">
      <alignment/>
    </xf>
    <xf numFmtId="0" fontId="0" fillId="0" borderId="50" xfId="0" applyBorder="1" applyAlignment="1">
      <alignment/>
    </xf>
    <xf numFmtId="0" fontId="0" fillId="0" borderId="76" xfId="0" applyBorder="1" applyAlignment="1">
      <alignment/>
    </xf>
    <xf numFmtId="0" fontId="0" fillId="0" borderId="34" xfId="0" applyFont="1" applyBorder="1" applyAlignment="1">
      <alignment horizontal="justify" wrapText="1"/>
    </xf>
    <xf numFmtId="0" fontId="2" fillId="0" borderId="77" xfId="0" applyFont="1" applyBorder="1" applyAlignment="1">
      <alignment horizontal="center"/>
    </xf>
    <xf numFmtId="0" fontId="0" fillId="0" borderId="72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47" xfId="0" applyFont="1" applyBorder="1" applyAlignment="1">
      <alignment horizontal="justify"/>
    </xf>
    <xf numFmtId="0" fontId="0" fillId="0" borderId="78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0" fillId="0" borderId="47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2" fillId="0" borderId="5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2" fillId="0" borderId="7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64" xfId="0" applyFont="1" applyBorder="1" applyAlignment="1">
      <alignment horizontal="center"/>
    </xf>
    <xf numFmtId="0" fontId="2" fillId="0" borderId="2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0" borderId="67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3" fontId="15" fillId="0" borderId="47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3" fontId="15" fillId="0" borderId="43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62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9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34" xfId="0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5" fillId="0" borderId="64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75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81" xfId="0" applyFont="1" applyBorder="1" applyAlignment="1">
      <alignment/>
    </xf>
    <xf numFmtId="0" fontId="2" fillId="0" borderId="6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0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0" xfId="0" applyFont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69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8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27" xfId="0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65" xfId="0" applyFont="1" applyFill="1" applyBorder="1" applyAlignment="1">
      <alignment wrapText="1"/>
    </xf>
    <xf numFmtId="0" fontId="0" fillId="0" borderId="68" xfId="0" applyFont="1" applyFill="1" applyBorder="1" applyAlignment="1">
      <alignment/>
    </xf>
    <xf numFmtId="0" fontId="2" fillId="0" borderId="72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2" fillId="0" borderId="69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0" fontId="18" fillId="0" borderId="21" xfId="0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6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78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15" fillId="0" borderId="71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83" xfId="0" applyBorder="1" applyAlignment="1">
      <alignment/>
    </xf>
    <xf numFmtId="0" fontId="0" fillId="0" borderId="82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65" xfId="0" applyBorder="1" applyAlignment="1">
      <alignment/>
    </xf>
    <xf numFmtId="0" fontId="0" fillId="0" borderId="17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9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82" xfId="0" applyFont="1" applyBorder="1" applyAlignment="1">
      <alignment/>
    </xf>
    <xf numFmtId="0" fontId="0" fillId="0" borderId="0" xfId="0" applyFont="1" applyAlignment="1">
      <alignment horizontal="right"/>
    </xf>
    <xf numFmtId="0" fontId="14" fillId="0" borderId="65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3" xfId="0" applyFont="1" applyBorder="1" applyAlignment="1">
      <alignment wrapText="1"/>
    </xf>
    <xf numFmtId="0" fontId="0" fillId="0" borderId="57" xfId="0" applyBorder="1" applyAlignment="1">
      <alignment wrapText="1"/>
    </xf>
    <xf numFmtId="0" fontId="2" fillId="0" borderId="5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3" fontId="14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54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2" fillId="0" borderId="0" xfId="54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16" fillId="0" borderId="0" xfId="54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1">
      <selection activeCell="J16" sqref="J16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3" spans="3:9" ht="12.75">
      <c r="C3" s="491" t="s">
        <v>197</v>
      </c>
      <c r="D3" s="492"/>
      <c r="E3" s="492"/>
      <c r="F3" s="492"/>
      <c r="G3" s="492"/>
      <c r="H3" s="492"/>
      <c r="I3" s="122"/>
    </row>
    <row r="4" ht="12.75">
      <c r="H4" t="s">
        <v>86</v>
      </c>
    </row>
    <row r="6" ht="12.75">
      <c r="A6" s="8" t="s">
        <v>43</v>
      </c>
    </row>
    <row r="7" ht="13.5" thickBot="1"/>
    <row r="8" spans="1:7" ht="13.5" thickBot="1">
      <c r="A8" s="480" t="s">
        <v>11</v>
      </c>
      <c r="B8" s="481"/>
      <c r="C8" s="481"/>
      <c r="D8" s="481"/>
      <c r="E8" s="481"/>
      <c r="F8" s="481"/>
      <c r="G8" s="482"/>
    </row>
    <row r="9" spans="1:7" ht="12.75">
      <c r="A9" s="489"/>
      <c r="B9" s="484"/>
      <c r="C9" s="484"/>
      <c r="D9" s="484"/>
      <c r="E9" s="484"/>
      <c r="F9" s="484"/>
      <c r="G9" s="485"/>
    </row>
    <row r="10" spans="1:7" ht="12.75">
      <c r="A10" s="490"/>
      <c r="B10" s="487"/>
      <c r="C10" s="487"/>
      <c r="D10" s="487"/>
      <c r="E10" s="487"/>
      <c r="F10" s="487"/>
      <c r="G10" s="488"/>
    </row>
    <row r="11" spans="1:7" ht="13.5" thickBot="1">
      <c r="A11" s="477"/>
      <c r="B11" s="478"/>
      <c r="C11" s="478"/>
      <c r="D11" s="478"/>
      <c r="E11" s="478"/>
      <c r="F11" s="478"/>
      <c r="G11" s="479"/>
    </row>
    <row r="12" spans="1:7" ht="13.5" thickBot="1">
      <c r="A12" s="22"/>
      <c r="B12" s="22"/>
      <c r="C12" s="22"/>
      <c r="D12" s="22"/>
      <c r="E12" s="22"/>
      <c r="F12" s="22"/>
      <c r="G12" s="22"/>
    </row>
    <row r="13" spans="1:7" ht="13.5" thickBot="1">
      <c r="A13" s="480" t="s">
        <v>76</v>
      </c>
      <c r="B13" s="481"/>
      <c r="C13" s="481"/>
      <c r="D13" s="481"/>
      <c r="E13" s="481"/>
      <c r="F13" s="481"/>
      <c r="G13" s="482"/>
    </row>
    <row r="14" spans="1:7" ht="12.75">
      <c r="A14" s="483" t="s">
        <v>195</v>
      </c>
      <c r="B14" s="484"/>
      <c r="C14" s="484"/>
      <c r="D14" s="484"/>
      <c r="E14" s="484"/>
      <c r="F14" s="484"/>
      <c r="G14" s="485"/>
    </row>
    <row r="15" spans="1:7" ht="12.75">
      <c r="A15" s="486"/>
      <c r="B15" s="487"/>
      <c r="C15" s="487"/>
      <c r="D15" s="487"/>
      <c r="E15" s="487"/>
      <c r="F15" s="487"/>
      <c r="G15" s="488"/>
    </row>
    <row r="16" spans="1:7" ht="13.5" thickBot="1">
      <c r="A16" s="477"/>
      <c r="B16" s="478"/>
      <c r="C16" s="478"/>
      <c r="D16" s="478"/>
      <c r="E16" s="478"/>
      <c r="F16" s="478"/>
      <c r="G16" s="479"/>
    </row>
    <row r="17" spans="1:7" ht="13.5" thickBot="1">
      <c r="A17" s="22"/>
      <c r="B17" s="22"/>
      <c r="C17" s="22"/>
      <c r="D17" s="22"/>
      <c r="E17" s="22"/>
      <c r="F17" s="22"/>
      <c r="G17" s="22"/>
    </row>
    <row r="18" spans="1:7" ht="13.5" thickBot="1">
      <c r="A18" s="480" t="s">
        <v>77</v>
      </c>
      <c r="B18" s="481"/>
      <c r="C18" s="481"/>
      <c r="D18" s="481"/>
      <c r="E18" s="481"/>
      <c r="F18" s="481"/>
      <c r="G18" s="482"/>
    </row>
    <row r="19" spans="1:7" ht="12.75">
      <c r="A19" s="489"/>
      <c r="B19" s="484"/>
      <c r="C19" s="484"/>
      <c r="D19" s="484"/>
      <c r="E19" s="484"/>
      <c r="F19" s="484"/>
      <c r="G19" s="485"/>
    </row>
    <row r="20" spans="1:7" ht="12.75">
      <c r="A20" s="490" t="s">
        <v>196</v>
      </c>
      <c r="B20" s="487"/>
      <c r="C20" s="487"/>
      <c r="D20" s="487"/>
      <c r="E20" s="487"/>
      <c r="F20" s="487"/>
      <c r="G20" s="488"/>
    </row>
    <row r="21" spans="1:7" ht="13.5" thickBot="1">
      <c r="A21" s="477"/>
      <c r="B21" s="478"/>
      <c r="C21" s="478"/>
      <c r="D21" s="478"/>
      <c r="E21" s="478"/>
      <c r="F21" s="478"/>
      <c r="G21" s="479"/>
    </row>
  </sheetData>
  <sheetProtection/>
  <mergeCells count="13">
    <mergeCell ref="A11:G11"/>
    <mergeCell ref="C3:H3"/>
    <mergeCell ref="A8:G8"/>
    <mergeCell ref="A9:G9"/>
    <mergeCell ref="A10:G10"/>
    <mergeCell ref="A21:G21"/>
    <mergeCell ref="A13:G13"/>
    <mergeCell ref="A18:G18"/>
    <mergeCell ref="A14:G14"/>
    <mergeCell ref="A15:G15"/>
    <mergeCell ref="A16:G16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6.140625" style="0" customWidth="1"/>
    <col min="2" max="2" width="8.421875" style="0" customWidth="1"/>
    <col min="3" max="3" width="11.7109375" style="0" customWidth="1"/>
    <col min="4" max="4" width="11.7109375" style="106" customWidth="1"/>
    <col min="5" max="6" width="11.140625" style="0" customWidth="1"/>
    <col min="7" max="8" width="10.28125" style="0" customWidth="1"/>
    <col min="9" max="9" width="11.28125" style="0" customWidth="1"/>
    <col min="10" max="10" width="7.57421875" style="0" customWidth="1"/>
    <col min="11" max="11" width="8.28125" style="0" customWidth="1"/>
    <col min="12" max="12" width="9.421875" style="0" customWidth="1"/>
    <col min="13" max="13" width="13.140625" style="0" customWidth="1"/>
    <col min="14" max="14" width="17.140625" style="0" customWidth="1"/>
  </cols>
  <sheetData>
    <row r="1" spans="1:12" ht="12.75">
      <c r="A1" s="498" t="s">
        <v>203</v>
      </c>
      <c r="B1" s="498"/>
      <c r="C1" s="492"/>
      <c r="D1" s="492"/>
      <c r="E1" s="492"/>
      <c r="F1" s="492"/>
      <c r="G1" s="492"/>
      <c r="H1" s="492"/>
      <c r="I1" s="492"/>
      <c r="K1" t="s">
        <v>86</v>
      </c>
      <c r="L1" t="s">
        <v>86</v>
      </c>
    </row>
    <row r="3" spans="2:18" ht="13.5" thickBot="1">
      <c r="B3" s="8"/>
      <c r="C3" s="3"/>
      <c r="D3" s="113"/>
      <c r="E3" s="3"/>
      <c r="F3" s="3"/>
      <c r="G3" s="3"/>
      <c r="H3" s="3"/>
      <c r="I3" s="24"/>
      <c r="J3" s="3"/>
      <c r="K3" s="3"/>
      <c r="L3" s="3"/>
      <c r="M3" s="3"/>
      <c r="N3" s="3"/>
      <c r="O3" s="3"/>
      <c r="P3" s="3"/>
      <c r="Q3" s="3"/>
      <c r="R3" s="3"/>
    </row>
    <row r="4" spans="1:18" ht="21.75" customHeight="1" thickBot="1">
      <c r="A4" s="518" t="s">
        <v>157</v>
      </c>
      <c r="B4" s="378" t="s">
        <v>110</v>
      </c>
      <c r="C4" s="516" t="s">
        <v>104</v>
      </c>
      <c r="D4" s="517"/>
      <c r="E4" s="516" t="s">
        <v>105</v>
      </c>
      <c r="F4" s="517"/>
      <c r="G4" s="516" t="s">
        <v>106</v>
      </c>
      <c r="H4" s="517"/>
      <c r="I4" s="164" t="s">
        <v>75</v>
      </c>
      <c r="J4" s="3"/>
      <c r="K4" s="3"/>
      <c r="L4" s="3"/>
      <c r="M4" s="3"/>
      <c r="N4" s="3"/>
      <c r="O4" s="3"/>
      <c r="P4" s="3"/>
      <c r="Q4" s="3"/>
      <c r="R4" s="3"/>
    </row>
    <row r="5" spans="1:15" ht="13.5" customHeight="1" thickBot="1">
      <c r="A5" s="519"/>
      <c r="B5" s="58"/>
      <c r="C5" s="364" t="s">
        <v>214</v>
      </c>
      <c r="D5" s="371" t="s">
        <v>215</v>
      </c>
      <c r="E5" s="364" t="s">
        <v>214</v>
      </c>
      <c r="F5" s="364" t="s">
        <v>215</v>
      </c>
      <c r="G5" s="371" t="s">
        <v>214</v>
      </c>
      <c r="H5" s="371" t="s">
        <v>215</v>
      </c>
      <c r="I5" s="49"/>
      <c r="J5" s="26"/>
      <c r="K5" s="26"/>
      <c r="L5" s="10"/>
      <c r="M5" s="10"/>
      <c r="N5" s="10"/>
      <c r="O5" s="10"/>
    </row>
    <row r="6" spans="1:15" ht="15">
      <c r="A6" s="249" t="s">
        <v>121</v>
      </c>
      <c r="B6" s="241" t="s">
        <v>120</v>
      </c>
      <c r="C6" s="142">
        <v>27426</v>
      </c>
      <c r="D6" s="142">
        <v>73937</v>
      </c>
      <c r="E6" s="142">
        <v>0</v>
      </c>
      <c r="F6" s="142">
        <v>0</v>
      </c>
      <c r="G6" s="142">
        <v>0</v>
      </c>
      <c r="H6" s="142">
        <v>0</v>
      </c>
      <c r="I6" s="142">
        <f>SUM(D6:H6)</f>
        <v>73937</v>
      </c>
      <c r="J6" s="22"/>
      <c r="K6" s="26"/>
      <c r="L6" s="10"/>
      <c r="M6" s="10"/>
      <c r="N6" s="10"/>
      <c r="O6" s="10"/>
    </row>
    <row r="7" spans="1:15" ht="15">
      <c r="A7" s="250" t="s">
        <v>122</v>
      </c>
      <c r="B7" s="242" t="s">
        <v>123</v>
      </c>
      <c r="C7" s="136">
        <v>0</v>
      </c>
      <c r="D7" s="136">
        <v>0</v>
      </c>
      <c r="E7" s="136">
        <v>0</v>
      </c>
      <c r="F7" s="142">
        <v>0</v>
      </c>
      <c r="G7" s="136">
        <v>0</v>
      </c>
      <c r="H7" s="142">
        <v>0</v>
      </c>
      <c r="I7" s="142">
        <f aca="true" t="shared" si="0" ref="I7:I13">SUM(D7:H7)</f>
        <v>0</v>
      </c>
      <c r="J7" s="22"/>
      <c r="K7" s="26"/>
      <c r="L7" s="10"/>
      <c r="M7" s="10"/>
      <c r="N7" s="10"/>
      <c r="O7" s="10"/>
    </row>
    <row r="8" spans="1:15" ht="15">
      <c r="A8" s="250" t="s">
        <v>124</v>
      </c>
      <c r="B8" s="242" t="s">
        <v>125</v>
      </c>
      <c r="C8" s="136">
        <v>6660</v>
      </c>
      <c r="D8" s="136">
        <v>6660</v>
      </c>
      <c r="E8" s="136">
        <v>0</v>
      </c>
      <c r="F8" s="142">
        <v>0</v>
      </c>
      <c r="G8" s="136">
        <v>0</v>
      </c>
      <c r="H8" s="142">
        <v>0</v>
      </c>
      <c r="I8" s="142">
        <f t="shared" si="0"/>
        <v>6660</v>
      </c>
      <c r="J8" s="154"/>
      <c r="K8" s="26"/>
      <c r="L8" s="10"/>
      <c r="M8" s="10"/>
      <c r="N8" s="10"/>
      <c r="O8" s="10"/>
    </row>
    <row r="9" spans="1:15" ht="15">
      <c r="A9" s="250" t="s">
        <v>126</v>
      </c>
      <c r="B9" s="242" t="s">
        <v>127</v>
      </c>
      <c r="C9" s="253">
        <v>2055</v>
      </c>
      <c r="D9" s="253">
        <v>100</v>
      </c>
      <c r="E9" s="253">
        <v>0</v>
      </c>
      <c r="F9" s="142">
        <v>0</v>
      </c>
      <c r="G9" s="253">
        <v>0</v>
      </c>
      <c r="H9" s="142">
        <v>0</v>
      </c>
      <c r="I9" s="142">
        <f t="shared" si="0"/>
        <v>100</v>
      </c>
      <c r="J9" s="138"/>
      <c r="K9" s="26"/>
      <c r="L9" s="10"/>
      <c r="M9" s="10"/>
      <c r="N9" s="10"/>
      <c r="O9" s="10"/>
    </row>
    <row r="10" spans="1:15" ht="15">
      <c r="A10" s="249" t="s">
        <v>85</v>
      </c>
      <c r="B10" s="242" t="s">
        <v>128</v>
      </c>
      <c r="C10" s="136">
        <v>0</v>
      </c>
      <c r="D10" s="136">
        <v>0</v>
      </c>
      <c r="E10" s="136">
        <v>0</v>
      </c>
      <c r="F10" s="142">
        <v>0</v>
      </c>
      <c r="G10" s="136">
        <v>0</v>
      </c>
      <c r="H10" s="142">
        <v>0</v>
      </c>
      <c r="I10" s="142">
        <f t="shared" si="0"/>
        <v>0</v>
      </c>
      <c r="J10" s="138"/>
      <c r="K10" s="26"/>
      <c r="L10" s="10"/>
      <c r="M10" s="10"/>
      <c r="N10" s="10"/>
      <c r="O10" s="10"/>
    </row>
    <row r="11" spans="1:15" ht="15">
      <c r="A11" s="250" t="s">
        <v>129</v>
      </c>
      <c r="B11" s="242" t="s">
        <v>130</v>
      </c>
      <c r="C11" s="136">
        <v>0</v>
      </c>
      <c r="D11" s="136">
        <v>0</v>
      </c>
      <c r="E11" s="136">
        <v>0</v>
      </c>
      <c r="F11" s="142">
        <v>0</v>
      </c>
      <c r="G11" s="136">
        <v>0</v>
      </c>
      <c r="H11" s="142">
        <v>0</v>
      </c>
      <c r="I11" s="142">
        <f t="shared" si="0"/>
        <v>0</v>
      </c>
      <c r="J11" s="139"/>
      <c r="K11" s="26"/>
      <c r="L11" s="10"/>
      <c r="M11" s="10"/>
      <c r="N11" s="10"/>
      <c r="O11" s="10"/>
    </row>
    <row r="12" spans="1:15" ht="15.75">
      <c r="A12" s="251" t="s">
        <v>131</v>
      </c>
      <c r="B12" s="243" t="s">
        <v>132</v>
      </c>
      <c r="C12" s="127">
        <v>478</v>
      </c>
      <c r="D12" s="353">
        <v>478</v>
      </c>
      <c r="E12" s="127">
        <v>0</v>
      </c>
      <c r="F12" s="142">
        <v>0</v>
      </c>
      <c r="G12" s="127">
        <v>0</v>
      </c>
      <c r="H12" s="142">
        <v>0</v>
      </c>
      <c r="I12" s="142">
        <f t="shared" si="0"/>
        <v>478</v>
      </c>
      <c r="J12" s="139"/>
      <c r="K12" s="26"/>
      <c r="L12" s="10"/>
      <c r="M12" s="10"/>
      <c r="N12" s="10"/>
      <c r="O12" s="10"/>
    </row>
    <row r="13" spans="1:15" ht="16.5" thickBot="1">
      <c r="A13" s="252" t="s">
        <v>133</v>
      </c>
      <c r="B13" s="242" t="s">
        <v>134</v>
      </c>
      <c r="C13" s="136">
        <v>13787</v>
      </c>
      <c r="D13" s="136">
        <v>14924</v>
      </c>
      <c r="E13" s="136">
        <v>0</v>
      </c>
      <c r="F13" s="372">
        <v>0</v>
      </c>
      <c r="G13" s="136">
        <v>0</v>
      </c>
      <c r="H13" s="142">
        <v>0</v>
      </c>
      <c r="I13" s="142">
        <f t="shared" si="0"/>
        <v>14924</v>
      </c>
      <c r="J13" s="140"/>
      <c r="K13" s="26"/>
      <c r="L13" s="10"/>
      <c r="M13" s="10"/>
      <c r="N13" s="10"/>
      <c r="O13" s="10"/>
    </row>
    <row r="14" spans="1:18" ht="13.5" thickBot="1">
      <c r="A14" s="240" t="s">
        <v>136</v>
      </c>
      <c r="B14" s="160"/>
      <c r="C14" s="73">
        <f>SUM(C6:C13)</f>
        <v>50406</v>
      </c>
      <c r="D14" s="73">
        <f>SUM(D6:D13)</f>
        <v>96099</v>
      </c>
      <c r="E14" s="73">
        <f>SUM(E6:E13)</f>
        <v>0</v>
      </c>
      <c r="F14" s="73">
        <v>0</v>
      </c>
      <c r="G14" s="73">
        <f>SUM(G6:G13)</f>
        <v>0</v>
      </c>
      <c r="H14" s="73">
        <v>0</v>
      </c>
      <c r="I14" s="73">
        <f>SUM(I6:I13)</f>
        <v>96099</v>
      </c>
      <c r="J14" s="6"/>
      <c r="K14" s="6"/>
      <c r="L14" s="3"/>
      <c r="M14" s="3"/>
      <c r="N14" s="3"/>
      <c r="O14" s="3"/>
      <c r="P14" s="3"/>
      <c r="Q14" s="3"/>
      <c r="R14" s="3"/>
    </row>
    <row r="15" spans="1:18" ht="11.25" customHeight="1">
      <c r="A15" s="66"/>
      <c r="B15" s="66"/>
      <c r="C15" s="6"/>
      <c r="D15" s="152"/>
      <c r="E15" s="152"/>
      <c r="F15" s="152"/>
      <c r="G15" s="152"/>
      <c r="H15" s="152"/>
      <c r="I15" s="126"/>
      <c r="J15" s="6"/>
      <c r="K15" s="6"/>
      <c r="L15" s="3"/>
      <c r="M15" s="3"/>
      <c r="N15" s="3"/>
      <c r="O15" s="3"/>
      <c r="P15" s="3"/>
      <c r="Q15" s="3"/>
      <c r="R15" s="3"/>
    </row>
    <row r="16" spans="1:18" ht="12.75" hidden="1">
      <c r="A16" s="208"/>
      <c r="B16" s="208"/>
      <c r="C16" s="6"/>
      <c r="D16" s="152"/>
      <c r="E16" s="152"/>
      <c r="F16" s="152"/>
      <c r="G16" s="152"/>
      <c r="H16" s="152"/>
      <c r="I16" s="126"/>
      <c r="J16" s="3"/>
      <c r="K16" s="3"/>
      <c r="L16" s="3"/>
      <c r="M16" s="3"/>
      <c r="N16" s="3"/>
      <c r="O16" s="3"/>
      <c r="P16" s="3"/>
      <c r="Q16" s="3"/>
      <c r="R16" s="3"/>
    </row>
    <row r="17" spans="1:18" ht="3.75" customHeight="1" thickBot="1">
      <c r="A17" s="208"/>
      <c r="B17" s="208"/>
      <c r="C17" s="6"/>
      <c r="D17" s="152"/>
      <c r="E17" s="152"/>
      <c r="F17" s="152"/>
      <c r="G17" s="152"/>
      <c r="H17" s="152"/>
      <c r="I17" s="126"/>
      <c r="J17" s="3"/>
      <c r="K17" s="3"/>
      <c r="L17" s="3"/>
      <c r="M17" s="3"/>
      <c r="N17" s="3"/>
      <c r="O17" s="3"/>
      <c r="P17" s="3"/>
      <c r="Q17" s="3"/>
      <c r="R17" s="3"/>
    </row>
    <row r="18" spans="1:18" ht="13.5" hidden="1" thickBot="1">
      <c r="A18" s="5" t="s">
        <v>20</v>
      </c>
      <c r="B18" s="5"/>
      <c r="C18" s="6"/>
      <c r="D18" s="152"/>
      <c r="E18" s="256"/>
      <c r="F18" s="256"/>
      <c r="G18" s="256"/>
      <c r="H18" s="256"/>
      <c r="I18" s="126"/>
      <c r="J18" s="3"/>
      <c r="K18" s="3"/>
      <c r="L18" s="3"/>
      <c r="M18" s="3"/>
      <c r="N18" s="3"/>
      <c r="O18" s="3"/>
      <c r="P18" s="3"/>
      <c r="Q18" s="3"/>
      <c r="R18" s="3"/>
    </row>
    <row r="19" spans="1:18" ht="20.25" customHeight="1" thickBot="1">
      <c r="A19" s="171"/>
      <c r="B19" s="195" t="s">
        <v>110</v>
      </c>
      <c r="C19" s="516" t="s">
        <v>104</v>
      </c>
      <c r="D19" s="517"/>
      <c r="E19" s="516" t="s">
        <v>105</v>
      </c>
      <c r="F19" s="517"/>
      <c r="G19" s="516" t="s">
        <v>106</v>
      </c>
      <c r="H19" s="517"/>
      <c r="I19" s="173" t="s">
        <v>75</v>
      </c>
      <c r="N19" s="12"/>
      <c r="O19" s="3"/>
      <c r="P19" s="3"/>
      <c r="Q19" s="3"/>
      <c r="R19" s="3"/>
    </row>
    <row r="20" spans="1:18" ht="14.25" customHeight="1" thickBot="1">
      <c r="A20" s="171"/>
      <c r="B20" s="195"/>
      <c r="C20" s="362" t="s">
        <v>214</v>
      </c>
      <c r="D20" s="370" t="s">
        <v>215</v>
      </c>
      <c r="E20" s="362" t="s">
        <v>214</v>
      </c>
      <c r="F20" s="362" t="s">
        <v>215</v>
      </c>
      <c r="G20" s="370" t="s">
        <v>214</v>
      </c>
      <c r="H20" s="370" t="s">
        <v>215</v>
      </c>
      <c r="I20" s="173"/>
      <c r="N20" s="12"/>
      <c r="O20" s="3"/>
      <c r="P20" s="3"/>
      <c r="Q20" s="3"/>
      <c r="R20" s="3"/>
    </row>
    <row r="21" spans="1:18" ht="13.5" thickBot="1">
      <c r="A21" s="377" t="s">
        <v>14</v>
      </c>
      <c r="B21" s="196"/>
      <c r="C21" s="73">
        <f>SUM(C22:C26)</f>
        <v>27484</v>
      </c>
      <c r="D21" s="73">
        <f>SUM(D22:D26)</f>
        <v>64996</v>
      </c>
      <c r="E21" s="73">
        <f>SUM(E22:E26)</f>
        <v>0</v>
      </c>
      <c r="F21" s="73">
        <v>0</v>
      </c>
      <c r="G21" s="73">
        <f>SUM(G22:G27)</f>
        <v>0</v>
      </c>
      <c r="H21" s="73">
        <v>0</v>
      </c>
      <c r="I21" s="77">
        <f>SUM(D21:H21)</f>
        <v>64996</v>
      </c>
      <c r="M21" s="13"/>
      <c r="N21" s="13"/>
      <c r="O21" s="3"/>
      <c r="P21" s="3"/>
      <c r="Q21" s="3"/>
      <c r="R21" s="3"/>
    </row>
    <row r="22" spans="1:18" ht="13.5" thickBot="1">
      <c r="A22" s="170" t="s">
        <v>66</v>
      </c>
      <c r="B22" s="245" t="s">
        <v>111</v>
      </c>
      <c r="C22" s="118">
        <v>3665</v>
      </c>
      <c r="D22" s="118">
        <v>28310</v>
      </c>
      <c r="E22" s="142">
        <v>0</v>
      </c>
      <c r="F22" s="142">
        <v>0</v>
      </c>
      <c r="G22" s="118">
        <v>0</v>
      </c>
      <c r="H22" s="118">
        <v>0</v>
      </c>
      <c r="I22" s="375">
        <f aca="true" t="shared" si="1" ref="I22:I27">SUM(D22:H22)</f>
        <v>28310</v>
      </c>
      <c r="M22" s="13"/>
      <c r="N22" s="13"/>
      <c r="O22" s="3"/>
      <c r="P22" s="3"/>
      <c r="Q22" s="3"/>
      <c r="R22" s="3"/>
    </row>
    <row r="23" spans="1:18" ht="13.5" thickBot="1">
      <c r="A23" s="168" t="s">
        <v>82</v>
      </c>
      <c r="B23" s="246" t="s">
        <v>112</v>
      </c>
      <c r="C23" s="136">
        <v>1048</v>
      </c>
      <c r="D23" s="136">
        <v>4375</v>
      </c>
      <c r="E23" s="136">
        <v>0</v>
      </c>
      <c r="F23" s="142">
        <v>0</v>
      </c>
      <c r="G23" s="119">
        <v>0</v>
      </c>
      <c r="H23" s="118">
        <v>0</v>
      </c>
      <c r="I23" s="375">
        <f t="shared" si="1"/>
        <v>4375</v>
      </c>
      <c r="M23" s="13"/>
      <c r="N23" s="13"/>
      <c r="O23" s="3"/>
      <c r="P23" s="3"/>
      <c r="Q23" s="3"/>
      <c r="R23" s="3"/>
    </row>
    <row r="24" spans="1:18" ht="13.5" thickBot="1">
      <c r="A24" s="168" t="s">
        <v>67</v>
      </c>
      <c r="B24" s="246" t="s">
        <v>113</v>
      </c>
      <c r="C24" s="136">
        <v>11929</v>
      </c>
      <c r="D24" s="136">
        <v>17335</v>
      </c>
      <c r="E24" s="136">
        <v>0</v>
      </c>
      <c r="F24" s="142">
        <v>0</v>
      </c>
      <c r="G24" s="119">
        <v>0</v>
      </c>
      <c r="H24" s="118">
        <v>0</v>
      </c>
      <c r="I24" s="375">
        <f t="shared" si="1"/>
        <v>17335</v>
      </c>
      <c r="M24" s="13"/>
      <c r="N24" s="13"/>
      <c r="O24" s="3"/>
      <c r="P24" s="3"/>
      <c r="Q24" s="3"/>
      <c r="R24" s="3"/>
    </row>
    <row r="25" spans="1:18" ht="13.5" thickBot="1">
      <c r="A25" s="168" t="s">
        <v>114</v>
      </c>
      <c r="B25" s="246" t="s">
        <v>115</v>
      </c>
      <c r="C25" s="136">
        <v>6690</v>
      </c>
      <c r="D25" s="136">
        <v>7473</v>
      </c>
      <c r="E25" s="136">
        <v>0</v>
      </c>
      <c r="F25" s="142">
        <v>0</v>
      </c>
      <c r="G25" s="119">
        <v>0</v>
      </c>
      <c r="H25" s="118">
        <v>0</v>
      </c>
      <c r="I25" s="375">
        <f t="shared" si="1"/>
        <v>7473</v>
      </c>
      <c r="M25" s="13"/>
      <c r="N25" s="13"/>
      <c r="O25" s="3"/>
      <c r="P25" s="3"/>
      <c r="Q25" s="3"/>
      <c r="R25" s="3"/>
    </row>
    <row r="26" spans="1:18" ht="13.5" thickBot="1">
      <c r="A26" s="168" t="s">
        <v>68</v>
      </c>
      <c r="B26" s="246" t="s">
        <v>116</v>
      </c>
      <c r="C26" s="136">
        <v>4152</v>
      </c>
      <c r="D26" s="136">
        <v>7503</v>
      </c>
      <c r="E26" s="136">
        <v>0</v>
      </c>
      <c r="F26" s="142">
        <v>0</v>
      </c>
      <c r="G26" s="119">
        <v>0</v>
      </c>
      <c r="H26" s="118">
        <v>0</v>
      </c>
      <c r="I26" s="375">
        <f t="shared" si="1"/>
        <v>7503</v>
      </c>
      <c r="M26" s="13"/>
      <c r="N26" s="13"/>
      <c r="O26" s="3"/>
      <c r="P26" s="3"/>
      <c r="Q26" s="3"/>
      <c r="R26" s="3"/>
    </row>
    <row r="27" spans="1:18" ht="13.5" thickBot="1">
      <c r="A27" s="169" t="s">
        <v>135</v>
      </c>
      <c r="B27" s="247" t="s">
        <v>116</v>
      </c>
      <c r="C27" s="127">
        <v>3000</v>
      </c>
      <c r="D27" s="353">
        <v>0</v>
      </c>
      <c r="E27" s="353">
        <v>0</v>
      </c>
      <c r="F27" s="142">
        <v>0</v>
      </c>
      <c r="G27" s="120">
        <v>0</v>
      </c>
      <c r="H27" s="118">
        <v>0</v>
      </c>
      <c r="I27" s="375">
        <f t="shared" si="1"/>
        <v>0</v>
      </c>
      <c r="M27" s="13"/>
      <c r="N27" s="13"/>
      <c r="O27" s="3"/>
      <c r="P27" s="3"/>
      <c r="Q27" s="3"/>
      <c r="R27" s="3"/>
    </row>
    <row r="28" spans="1:18" ht="13.5" thickBot="1">
      <c r="A28" s="294" t="s">
        <v>16</v>
      </c>
      <c r="B28" s="348"/>
      <c r="C28" s="346">
        <v>6061</v>
      </c>
      <c r="D28" s="346">
        <v>12272</v>
      </c>
      <c r="E28" s="346">
        <f>SUM(E29:E31)</f>
        <v>0</v>
      </c>
      <c r="F28" s="346">
        <v>0</v>
      </c>
      <c r="G28" s="346">
        <f>SUM(G29:G31)</f>
        <v>0</v>
      </c>
      <c r="H28" s="346">
        <v>0</v>
      </c>
      <c r="I28" s="347">
        <f>SUM(D28:H28)</f>
        <v>12272</v>
      </c>
      <c r="M28" s="13"/>
      <c r="N28" s="13"/>
      <c r="O28" s="3"/>
      <c r="P28" s="3"/>
      <c r="Q28" s="3"/>
      <c r="R28" s="3"/>
    </row>
    <row r="29" spans="1:18" ht="13.5" thickBot="1">
      <c r="A29" s="292" t="s">
        <v>83</v>
      </c>
      <c r="B29" s="349" t="s">
        <v>117</v>
      </c>
      <c r="C29" s="351">
        <v>254</v>
      </c>
      <c r="D29" s="351">
        <v>9352</v>
      </c>
      <c r="E29" s="351">
        <v>0</v>
      </c>
      <c r="F29" s="351">
        <v>0</v>
      </c>
      <c r="G29" s="300">
        <v>0</v>
      </c>
      <c r="H29" s="300">
        <v>0</v>
      </c>
      <c r="I29" s="376">
        <f aca="true" t="shared" si="2" ref="I29:I35">SUM(D29:H29)</f>
        <v>9352</v>
      </c>
      <c r="M29" s="13"/>
      <c r="N29" s="13"/>
      <c r="O29" s="3"/>
      <c r="P29" s="3"/>
      <c r="Q29" s="3"/>
      <c r="R29" s="3"/>
    </row>
    <row r="30" spans="1:18" ht="13.5" thickBot="1">
      <c r="A30" s="25" t="s">
        <v>24</v>
      </c>
      <c r="B30" s="350" t="s">
        <v>118</v>
      </c>
      <c r="C30" s="136">
        <v>478</v>
      </c>
      <c r="D30" s="136">
        <v>2920</v>
      </c>
      <c r="E30" s="136">
        <v>0</v>
      </c>
      <c r="F30" s="351">
        <v>0</v>
      </c>
      <c r="G30" s="119">
        <v>0</v>
      </c>
      <c r="H30" s="300">
        <v>0</v>
      </c>
      <c r="I30" s="376">
        <f t="shared" si="2"/>
        <v>2920</v>
      </c>
      <c r="M30" s="13"/>
      <c r="N30" s="13"/>
      <c r="O30" s="3"/>
      <c r="P30" s="3"/>
      <c r="Q30" s="3"/>
      <c r="R30" s="3"/>
    </row>
    <row r="31" spans="1:18" ht="13.5" thickBot="1">
      <c r="A31" s="25" t="s">
        <v>70</v>
      </c>
      <c r="B31" s="350" t="s">
        <v>119</v>
      </c>
      <c r="C31" s="25">
        <v>5329</v>
      </c>
      <c r="D31" s="136">
        <v>0</v>
      </c>
      <c r="E31" s="136">
        <v>0</v>
      </c>
      <c r="F31" s="351">
        <v>0</v>
      </c>
      <c r="G31" s="119">
        <v>0</v>
      </c>
      <c r="H31" s="300">
        <v>0</v>
      </c>
      <c r="I31" s="376">
        <f t="shared" si="2"/>
        <v>0</v>
      </c>
      <c r="M31" s="13"/>
      <c r="N31" s="13"/>
      <c r="O31" s="3"/>
      <c r="P31" s="3"/>
      <c r="Q31" s="3"/>
      <c r="R31" s="3"/>
    </row>
    <row r="32" spans="1:18" ht="13.5" thickBot="1">
      <c r="A32" s="373" t="s">
        <v>217</v>
      </c>
      <c r="B32" s="374"/>
      <c r="C32" s="32">
        <v>16861</v>
      </c>
      <c r="D32" s="73">
        <v>18831</v>
      </c>
      <c r="E32" s="73">
        <v>0</v>
      </c>
      <c r="F32" s="73">
        <v>0</v>
      </c>
      <c r="G32" s="73">
        <v>0</v>
      </c>
      <c r="H32" s="73">
        <v>0</v>
      </c>
      <c r="I32" s="347">
        <f t="shared" si="2"/>
        <v>18831</v>
      </c>
      <c r="M32" s="13"/>
      <c r="N32" s="13"/>
      <c r="O32" s="3"/>
      <c r="P32" s="3"/>
      <c r="Q32" s="3"/>
      <c r="R32" s="3"/>
    </row>
    <row r="33" spans="1:18" ht="27.75" customHeight="1">
      <c r="A33" s="448" t="s">
        <v>225</v>
      </c>
      <c r="B33" s="453" t="s">
        <v>152</v>
      </c>
      <c r="C33" s="450"/>
      <c r="D33" s="457">
        <v>1970</v>
      </c>
      <c r="E33" s="446"/>
      <c r="F33" s="446"/>
      <c r="G33" s="446"/>
      <c r="H33" s="454"/>
      <c r="I33" s="351">
        <v>1970</v>
      </c>
      <c r="M33" s="13"/>
      <c r="N33" s="13"/>
      <c r="O33" s="3"/>
      <c r="P33" s="3"/>
      <c r="Q33" s="3"/>
      <c r="R33" s="3"/>
    </row>
    <row r="34" spans="1:18" ht="13.5" thickBot="1">
      <c r="A34" s="449" t="s">
        <v>192</v>
      </c>
      <c r="B34" s="452" t="s">
        <v>152</v>
      </c>
      <c r="C34" s="451">
        <v>16861</v>
      </c>
      <c r="D34" s="447">
        <v>16861</v>
      </c>
      <c r="E34" s="447">
        <v>0</v>
      </c>
      <c r="F34" s="447">
        <v>0</v>
      </c>
      <c r="G34" s="423">
        <v>0</v>
      </c>
      <c r="H34" s="455">
        <v>0</v>
      </c>
      <c r="I34" s="456">
        <f t="shared" si="2"/>
        <v>16861</v>
      </c>
      <c r="M34" s="13"/>
      <c r="N34" s="13"/>
      <c r="O34" s="3"/>
      <c r="P34" s="3"/>
      <c r="Q34" s="3"/>
      <c r="R34" s="3"/>
    </row>
    <row r="35" spans="1:18" ht="13.5" thickBot="1">
      <c r="A35" s="520" t="s">
        <v>84</v>
      </c>
      <c r="B35" s="521"/>
      <c r="C35" s="146">
        <f>SUM(C21,C28,C32)</f>
        <v>50406</v>
      </c>
      <c r="D35" s="146">
        <f>SUM(D21,D28,D32)</f>
        <v>96099</v>
      </c>
      <c r="E35" s="146">
        <f>SUM(E28,E21)</f>
        <v>0</v>
      </c>
      <c r="F35" s="146">
        <v>0</v>
      </c>
      <c r="G35" s="146">
        <f>SUM(G28,G21)</f>
        <v>0</v>
      </c>
      <c r="H35" s="146">
        <v>0</v>
      </c>
      <c r="I35" s="73">
        <f t="shared" si="2"/>
        <v>96099</v>
      </c>
      <c r="M35" s="13"/>
      <c r="N35" s="13"/>
      <c r="O35" s="3"/>
      <c r="P35" s="3"/>
      <c r="Q35" s="3"/>
      <c r="R35" s="3"/>
    </row>
    <row r="36" spans="1:18" ht="12.75">
      <c r="A36" s="6"/>
      <c r="B36" s="6"/>
      <c r="C36" s="152"/>
      <c r="D36" s="152"/>
      <c r="E36" s="256"/>
      <c r="F36" s="256"/>
      <c r="G36" s="258"/>
      <c r="H36" s="258"/>
      <c r="I36" s="257"/>
      <c r="M36" s="13"/>
      <c r="N36" s="13"/>
      <c r="O36" s="3"/>
      <c r="P36" s="3"/>
      <c r="Q36" s="3"/>
      <c r="R36" s="3"/>
    </row>
    <row r="37" spans="1:18" ht="12.75">
      <c r="A37" s="6"/>
      <c r="B37" s="6"/>
      <c r="C37" s="152"/>
      <c r="D37" s="152"/>
      <c r="E37" s="256"/>
      <c r="F37" s="256"/>
      <c r="G37" s="258"/>
      <c r="H37" s="258"/>
      <c r="I37" s="257"/>
      <c r="M37" s="13"/>
      <c r="N37" s="13"/>
      <c r="O37" s="3"/>
      <c r="P37" s="3"/>
      <c r="Q37" s="3"/>
      <c r="R37" s="3"/>
    </row>
    <row r="38" spans="1:18" ht="12.75">
      <c r="A38" s="6"/>
      <c r="B38" s="6"/>
      <c r="C38" s="6"/>
      <c r="D38" s="152"/>
      <c r="E38" s="256"/>
      <c r="F38" s="256"/>
      <c r="G38" s="258"/>
      <c r="H38" s="258"/>
      <c r="I38" s="257"/>
      <c r="M38" s="13"/>
      <c r="N38" s="13"/>
      <c r="O38" s="3"/>
      <c r="P38" s="3"/>
      <c r="Q38" s="3"/>
      <c r="R38" s="3"/>
    </row>
    <row r="39" spans="1:18" ht="12.75">
      <c r="A39" s="6"/>
      <c r="B39" s="6"/>
      <c r="C39" s="152"/>
      <c r="D39" s="152"/>
      <c r="E39" s="256"/>
      <c r="F39" s="256"/>
      <c r="G39" s="258"/>
      <c r="H39" s="258"/>
      <c r="I39" s="257"/>
      <c r="M39" s="13"/>
      <c r="N39" s="13"/>
      <c r="O39" s="3"/>
      <c r="P39" s="3"/>
      <c r="Q39" s="3"/>
      <c r="R39" s="3"/>
    </row>
    <row r="40" spans="1:18" ht="12.75">
      <c r="A40" s="6"/>
      <c r="B40" s="6"/>
      <c r="C40" s="152"/>
      <c r="D40" s="152"/>
      <c r="E40" s="256"/>
      <c r="F40" s="256"/>
      <c r="G40" s="258"/>
      <c r="H40" s="258"/>
      <c r="I40" s="257"/>
      <c r="M40" s="13"/>
      <c r="N40" s="13"/>
      <c r="O40" s="3"/>
      <c r="P40" s="3"/>
      <c r="Q40" s="3"/>
      <c r="R40" s="3"/>
    </row>
    <row r="41" spans="1:18" ht="12.75">
      <c r="A41" s="6"/>
      <c r="B41" s="6"/>
      <c r="C41" s="152"/>
      <c r="D41" s="152"/>
      <c r="E41" s="256"/>
      <c r="F41" s="256"/>
      <c r="G41" s="258"/>
      <c r="H41" s="258"/>
      <c r="I41" s="257"/>
      <c r="M41" s="13"/>
      <c r="N41" s="13"/>
      <c r="O41" s="3"/>
      <c r="P41" s="3"/>
      <c r="Q41" s="3"/>
      <c r="R41" s="3"/>
    </row>
    <row r="42" spans="1:18" ht="12.75">
      <c r="A42" s="6"/>
      <c r="B42" s="6"/>
      <c r="C42" s="152"/>
      <c r="D42" s="152"/>
      <c r="E42" s="256"/>
      <c r="F42" s="256"/>
      <c r="G42" s="258"/>
      <c r="H42" s="258"/>
      <c r="I42" s="257"/>
      <c r="M42" s="13"/>
      <c r="N42" s="13"/>
      <c r="O42" s="3"/>
      <c r="P42" s="3"/>
      <c r="Q42" s="3"/>
      <c r="R42" s="3"/>
    </row>
    <row r="43" spans="1:18" ht="12.75">
      <c r="A43" s="6"/>
      <c r="B43" s="6"/>
      <c r="C43" s="6"/>
      <c r="D43" s="152"/>
      <c r="E43" s="256"/>
      <c r="F43" s="256"/>
      <c r="G43" s="258"/>
      <c r="H43" s="258"/>
      <c r="I43" s="257"/>
      <c r="M43" s="13"/>
      <c r="N43" s="13"/>
      <c r="O43" s="3"/>
      <c r="P43" s="3"/>
      <c r="Q43" s="3"/>
      <c r="R43" s="3"/>
    </row>
    <row r="44" spans="1:18" ht="12.75">
      <c r="A44" s="6"/>
      <c r="B44" s="6"/>
      <c r="C44" s="6"/>
      <c r="D44" s="152"/>
      <c r="E44" s="256"/>
      <c r="F44" s="256"/>
      <c r="G44" s="258"/>
      <c r="H44" s="258"/>
      <c r="I44" s="257"/>
      <c r="M44" s="13"/>
      <c r="N44" s="13"/>
      <c r="O44" s="3"/>
      <c r="P44" s="3"/>
      <c r="Q44" s="3"/>
      <c r="R44" s="3"/>
    </row>
    <row r="45" spans="1:18" ht="12.75">
      <c r="A45" s="6"/>
      <c r="B45" s="6"/>
      <c r="C45" s="6"/>
      <c r="D45" s="152"/>
      <c r="E45" s="256"/>
      <c r="F45" s="256"/>
      <c r="G45" s="256"/>
      <c r="H45" s="256"/>
      <c r="I45" s="257"/>
      <c r="M45" s="13"/>
      <c r="N45" s="13"/>
      <c r="O45" s="3"/>
      <c r="P45" s="3"/>
      <c r="Q45" s="3"/>
      <c r="R45" s="3"/>
    </row>
    <row r="46" spans="1:18" ht="12.75" hidden="1">
      <c r="A46" s="6"/>
      <c r="B46" s="6"/>
      <c r="C46" s="6"/>
      <c r="D46" s="152"/>
      <c r="E46" s="256"/>
      <c r="F46" s="256"/>
      <c r="G46" s="256"/>
      <c r="H46" s="256"/>
      <c r="I46" s="257"/>
      <c r="M46" s="13"/>
      <c r="N46" s="13"/>
      <c r="O46" s="3"/>
      <c r="P46" s="3"/>
      <c r="Q46" s="3"/>
      <c r="R46" s="3"/>
    </row>
    <row r="47" spans="1:18" ht="12.75">
      <c r="A47" s="21"/>
      <c r="B47" s="21"/>
      <c r="C47" s="126"/>
      <c r="D47" s="126"/>
      <c r="E47" s="256"/>
      <c r="F47" s="256"/>
      <c r="G47" s="256"/>
      <c r="H47" s="256"/>
      <c r="I47" s="257"/>
      <c r="M47" s="13"/>
      <c r="N47" s="13"/>
      <c r="O47" s="3"/>
      <c r="P47" s="3"/>
      <c r="Q47" s="3"/>
      <c r="R47" s="3"/>
    </row>
    <row r="48" spans="1:18" ht="12.75">
      <c r="A48" s="21"/>
      <c r="B48" s="21"/>
      <c r="C48" s="126"/>
      <c r="D48" s="126"/>
      <c r="E48" s="126"/>
      <c r="F48" s="126"/>
      <c r="G48" s="126"/>
      <c r="H48" s="126"/>
      <c r="I48" s="257"/>
      <c r="M48" s="13"/>
      <c r="N48" s="13"/>
      <c r="O48" s="3"/>
      <c r="P48" s="3"/>
      <c r="Q48" s="3"/>
      <c r="R48" s="3"/>
    </row>
    <row r="49" spans="1:18" ht="12.75">
      <c r="A49" s="21"/>
      <c r="B49" s="21"/>
      <c r="C49" s="126"/>
      <c r="D49" s="126"/>
      <c r="E49" s="126"/>
      <c r="F49" s="126"/>
      <c r="G49" s="126"/>
      <c r="H49" s="126"/>
      <c r="I49" s="257"/>
      <c r="M49" s="13"/>
      <c r="N49" s="13"/>
      <c r="O49" s="3"/>
      <c r="P49" s="3"/>
      <c r="Q49" s="3"/>
      <c r="R49" s="3"/>
    </row>
    <row r="50" spans="1:18" ht="30" customHeight="1">
      <c r="A50" s="21"/>
      <c r="B50" s="259"/>
      <c r="C50" s="260"/>
      <c r="D50" s="458"/>
      <c r="E50" s="261"/>
      <c r="F50" s="261"/>
      <c r="G50" s="261"/>
      <c r="H50" s="261"/>
      <c r="I50" s="261"/>
      <c r="M50" s="12"/>
      <c r="N50" s="12"/>
      <c r="O50" s="3"/>
      <c r="P50" s="3"/>
      <c r="Q50" s="3"/>
      <c r="R50" s="3"/>
    </row>
    <row r="51" spans="1:18" ht="12.75">
      <c r="A51" s="6"/>
      <c r="B51" s="6"/>
      <c r="C51" s="6"/>
      <c r="D51" s="152"/>
      <c r="E51" s="256"/>
      <c r="F51" s="256"/>
      <c r="G51" s="256"/>
      <c r="H51" s="256"/>
      <c r="I51" s="257"/>
      <c r="M51" s="3"/>
      <c r="N51" s="3"/>
      <c r="O51" s="3"/>
      <c r="P51" s="3"/>
      <c r="Q51" s="3"/>
      <c r="R51" s="3"/>
    </row>
    <row r="52" spans="1:18" ht="12.75">
      <c r="A52" s="6"/>
      <c r="B52" s="6"/>
      <c r="C52" s="6"/>
      <c r="D52" s="152"/>
      <c r="E52" s="256"/>
      <c r="F52" s="256"/>
      <c r="G52" s="256"/>
      <c r="H52" s="256"/>
      <c r="I52" s="257"/>
      <c r="M52" s="3"/>
      <c r="N52" s="3"/>
      <c r="O52" s="3"/>
      <c r="P52" s="3"/>
      <c r="Q52" s="3"/>
      <c r="R52" s="3"/>
    </row>
    <row r="53" spans="1:18" ht="12.75">
      <c r="A53" s="6"/>
      <c r="B53" s="6"/>
      <c r="C53" s="6"/>
      <c r="D53" s="152"/>
      <c r="E53" s="256"/>
      <c r="F53" s="256"/>
      <c r="G53" s="256"/>
      <c r="H53" s="256"/>
      <c r="I53" s="257"/>
      <c r="M53" s="3"/>
      <c r="N53" s="3"/>
      <c r="O53" s="3"/>
      <c r="P53" s="3"/>
      <c r="Q53" s="3"/>
      <c r="R53" s="3"/>
    </row>
    <row r="54" spans="1:18" ht="12.75">
      <c r="A54" s="6"/>
      <c r="B54" s="6"/>
      <c r="C54" s="6"/>
      <c r="D54" s="152"/>
      <c r="E54" s="256"/>
      <c r="F54" s="256"/>
      <c r="G54" s="256"/>
      <c r="H54" s="256"/>
      <c r="I54" s="257"/>
      <c r="M54" s="3"/>
      <c r="N54" s="3"/>
      <c r="O54" s="3"/>
      <c r="P54" s="3"/>
      <c r="Q54" s="3"/>
      <c r="R54" s="3"/>
    </row>
    <row r="55" spans="1:18" ht="12.75">
      <c r="A55" s="21"/>
      <c r="B55" s="21"/>
      <c r="C55" s="6"/>
      <c r="D55" s="152"/>
      <c r="E55" s="256"/>
      <c r="F55" s="256"/>
      <c r="G55" s="256"/>
      <c r="H55" s="256"/>
      <c r="I55" s="257"/>
      <c r="M55" s="3"/>
      <c r="N55" s="3"/>
      <c r="O55" s="3"/>
      <c r="P55" s="3"/>
      <c r="Q55" s="3"/>
      <c r="R55" s="3"/>
    </row>
    <row r="56" spans="1:18" ht="12.75">
      <c r="A56" s="6"/>
      <c r="B56" s="6"/>
      <c r="C56" s="6"/>
      <c r="D56" s="152"/>
      <c r="E56" s="256"/>
      <c r="F56" s="256"/>
      <c r="G56" s="256"/>
      <c r="H56" s="256"/>
      <c r="I56" s="257"/>
      <c r="O56" s="3"/>
      <c r="P56" s="3"/>
      <c r="Q56" s="3"/>
      <c r="R56" s="3"/>
    </row>
    <row r="57" spans="1:18" ht="12.75">
      <c r="A57" s="21"/>
      <c r="B57" s="21"/>
      <c r="C57" s="189"/>
      <c r="D57" s="153"/>
      <c r="E57" s="126"/>
      <c r="F57" s="126"/>
      <c r="G57" s="153"/>
      <c r="H57" s="153"/>
      <c r="I57" s="126"/>
      <c r="O57" s="3"/>
      <c r="P57" s="3"/>
      <c r="Q57" s="3"/>
      <c r="R57" s="3"/>
    </row>
    <row r="58" spans="1:18" ht="12.75">
      <c r="A58" s="6"/>
      <c r="B58" s="6"/>
      <c r="C58" s="7"/>
      <c r="D58" s="459"/>
      <c r="E58" s="256"/>
      <c r="F58" s="256"/>
      <c r="G58" s="262"/>
      <c r="H58" s="262"/>
      <c r="I58" s="257"/>
      <c r="O58" s="3"/>
      <c r="P58" s="3"/>
      <c r="Q58" s="3"/>
      <c r="R58" s="3"/>
    </row>
    <row r="59" spans="1:18" ht="12.75">
      <c r="A59" s="6"/>
      <c r="B59" s="6"/>
      <c r="C59" s="7"/>
      <c r="D59" s="459"/>
      <c r="E59" s="256"/>
      <c r="F59" s="256"/>
      <c r="G59" s="262"/>
      <c r="H59" s="262"/>
      <c r="I59" s="257"/>
      <c r="O59" s="3"/>
      <c r="P59" s="3"/>
      <c r="Q59" s="3"/>
      <c r="R59" s="3"/>
    </row>
    <row r="60" spans="1:18" ht="12.75">
      <c r="A60" s="6"/>
      <c r="B60" s="6"/>
      <c r="C60" s="7"/>
      <c r="D60" s="459"/>
      <c r="E60" s="256"/>
      <c r="F60" s="256"/>
      <c r="G60" s="262"/>
      <c r="H60" s="262"/>
      <c r="I60" s="257"/>
      <c r="O60" s="3"/>
      <c r="P60" s="3"/>
      <c r="Q60" s="3"/>
      <c r="R60" s="3"/>
    </row>
    <row r="61" spans="1:18" ht="12.75">
      <c r="A61" s="6"/>
      <c r="B61" s="6"/>
      <c r="C61" s="7"/>
      <c r="D61" s="459"/>
      <c r="E61" s="256"/>
      <c r="F61" s="256"/>
      <c r="G61" s="262"/>
      <c r="H61" s="262"/>
      <c r="I61" s="257"/>
      <c r="O61" s="3"/>
      <c r="P61" s="3"/>
      <c r="Q61" s="3"/>
      <c r="R61" s="3"/>
    </row>
    <row r="62" spans="1:18" ht="12.75">
      <c r="A62" s="3"/>
      <c r="B62" s="3"/>
      <c r="C62" s="3"/>
      <c r="D62" s="113"/>
      <c r="E62" s="106"/>
      <c r="F62" s="106"/>
      <c r="G62" s="106"/>
      <c r="H62" s="106"/>
      <c r="I62" s="106"/>
      <c r="O62" s="3"/>
      <c r="P62" s="3"/>
      <c r="Q62" s="3"/>
      <c r="R62" s="3"/>
    </row>
    <row r="63" spans="1:18" ht="12.75">
      <c r="A63" s="3"/>
      <c r="B63" s="3"/>
      <c r="C63" s="3"/>
      <c r="D63" s="113"/>
      <c r="O63" s="3"/>
      <c r="P63" s="3"/>
      <c r="Q63" s="3"/>
      <c r="R63" s="3"/>
    </row>
    <row r="64" spans="15:18" ht="12.75">
      <c r="O64" s="3"/>
      <c r="P64" s="3"/>
      <c r="Q64" s="3"/>
      <c r="R64" s="3"/>
    </row>
    <row r="65" spans="15:18" ht="12.75">
      <c r="O65" s="3"/>
      <c r="P65" s="3"/>
      <c r="Q65" s="3"/>
      <c r="R65" s="3"/>
    </row>
    <row r="66" spans="15:18" ht="12.75">
      <c r="O66" s="3"/>
      <c r="P66" s="3"/>
      <c r="Q66" s="3"/>
      <c r="R66" s="3"/>
    </row>
    <row r="67" spans="15:18" ht="12.75">
      <c r="O67" s="3"/>
      <c r="P67" s="3"/>
      <c r="Q67" s="3"/>
      <c r="R67" s="3"/>
    </row>
    <row r="68" spans="15:18" ht="12.75">
      <c r="O68" s="3"/>
      <c r="P68" s="3"/>
      <c r="Q68" s="3"/>
      <c r="R68" s="3"/>
    </row>
    <row r="69" spans="15:18" ht="12.75">
      <c r="O69" s="3"/>
      <c r="P69" s="3"/>
      <c r="Q69" s="3"/>
      <c r="R69" s="3"/>
    </row>
    <row r="70" spans="15:18" ht="12.75">
      <c r="O70" s="3"/>
      <c r="P70" s="3"/>
      <c r="Q70" s="3"/>
      <c r="R70" s="3"/>
    </row>
    <row r="71" spans="15:18" ht="12.75">
      <c r="O71" s="3"/>
      <c r="P71" s="3"/>
      <c r="Q71" s="3"/>
      <c r="R71" s="3"/>
    </row>
    <row r="72" spans="15:18" ht="12.75">
      <c r="O72" s="3"/>
      <c r="P72" s="3"/>
      <c r="Q72" s="3"/>
      <c r="R72" s="3"/>
    </row>
    <row r="73" spans="15:18" ht="12.75">
      <c r="O73" s="3"/>
      <c r="P73" s="3"/>
      <c r="Q73" s="3"/>
      <c r="R73" s="3"/>
    </row>
    <row r="74" spans="15:18" ht="12.75">
      <c r="O74" s="3"/>
      <c r="P74" s="3"/>
      <c r="Q74" s="3"/>
      <c r="R74" s="3"/>
    </row>
    <row r="75" spans="15:18" ht="12.75">
      <c r="O75" s="3"/>
      <c r="P75" s="3"/>
      <c r="Q75" s="3"/>
      <c r="R75" s="3"/>
    </row>
    <row r="76" spans="15:18" ht="12.75">
      <c r="O76" s="3"/>
      <c r="P76" s="3"/>
      <c r="Q76" s="3"/>
      <c r="R76" s="3"/>
    </row>
    <row r="77" spans="15:18" ht="12.75">
      <c r="O77" s="3"/>
      <c r="P77" s="3"/>
      <c r="Q77" s="3"/>
      <c r="R77" s="3"/>
    </row>
    <row r="78" spans="15:18" ht="12.75">
      <c r="O78" s="3"/>
      <c r="P78" s="3"/>
      <c r="Q78" s="3"/>
      <c r="R78" s="3"/>
    </row>
    <row r="79" spans="15:18" ht="12.75">
      <c r="O79" s="3"/>
      <c r="P79" s="3"/>
      <c r="Q79" s="3"/>
      <c r="R79" s="3"/>
    </row>
    <row r="80" spans="15:18" ht="12.75">
      <c r="O80" s="3"/>
      <c r="P80" s="3"/>
      <c r="Q80" s="3"/>
      <c r="R80" s="3"/>
    </row>
    <row r="81" spans="15:18" ht="12.75">
      <c r="O81" s="3"/>
      <c r="P81" s="3"/>
      <c r="Q81" s="3"/>
      <c r="R81" s="3"/>
    </row>
    <row r="82" spans="15:18" ht="12.75">
      <c r="O82" s="3"/>
      <c r="P82" s="3"/>
      <c r="Q82" s="3"/>
      <c r="R82" s="3"/>
    </row>
    <row r="83" spans="15:18" ht="12.75">
      <c r="O83" s="3"/>
      <c r="P83" s="3"/>
      <c r="Q83" s="3"/>
      <c r="R83" s="3"/>
    </row>
    <row r="84" spans="15:18" ht="12.75">
      <c r="O84" s="3"/>
      <c r="P84" s="3"/>
      <c r="Q84" s="3"/>
      <c r="R84" s="3"/>
    </row>
    <row r="85" spans="15:18" ht="12.75">
      <c r="O85" s="3"/>
      <c r="P85" s="3"/>
      <c r="Q85" s="3"/>
      <c r="R85" s="3"/>
    </row>
    <row r="86" spans="15:18" ht="12.75">
      <c r="O86" s="3"/>
      <c r="P86" s="3"/>
      <c r="Q86" s="3"/>
      <c r="R86" s="3"/>
    </row>
    <row r="87" spans="15:18" ht="12.75">
      <c r="O87" s="3"/>
      <c r="P87" s="3"/>
      <c r="Q87" s="3"/>
      <c r="R87" s="3"/>
    </row>
    <row r="88" spans="15:18" ht="12.75">
      <c r="O88" s="3"/>
      <c r="P88" s="3"/>
      <c r="Q88" s="3"/>
      <c r="R88" s="3"/>
    </row>
    <row r="89" spans="15:18" ht="12.75">
      <c r="O89" s="3"/>
      <c r="P89" s="3"/>
      <c r="Q89" s="3"/>
      <c r="R89" s="3"/>
    </row>
    <row r="90" spans="15:18" ht="12.75">
      <c r="O90" s="3"/>
      <c r="P90" s="3"/>
      <c r="Q90" s="3"/>
      <c r="R90" s="3"/>
    </row>
    <row r="91" spans="15:18" ht="12.75">
      <c r="O91" s="3"/>
      <c r="P91" s="3"/>
      <c r="Q91" s="3"/>
      <c r="R91" s="3"/>
    </row>
    <row r="92" spans="15:18" ht="12.75">
      <c r="O92" s="3"/>
      <c r="P92" s="3"/>
      <c r="Q92" s="3"/>
      <c r="R92" s="3"/>
    </row>
    <row r="93" spans="15:18" ht="12.75">
      <c r="O93" s="3"/>
      <c r="P93" s="3"/>
      <c r="Q93" s="3"/>
      <c r="R93" s="3"/>
    </row>
    <row r="94" spans="15:18" ht="12.75">
      <c r="O94" s="3"/>
      <c r="P94" s="3"/>
      <c r="Q94" s="3"/>
      <c r="R94" s="3"/>
    </row>
    <row r="95" spans="15:18" ht="12.75">
      <c r="O95" s="3"/>
      <c r="P95" s="3"/>
      <c r="Q95" s="3"/>
      <c r="R95" s="3"/>
    </row>
    <row r="96" spans="15:18" ht="12.75">
      <c r="O96" s="3"/>
      <c r="P96" s="3"/>
      <c r="Q96" s="3"/>
      <c r="R96" s="3"/>
    </row>
  </sheetData>
  <sheetProtection/>
  <mergeCells count="9">
    <mergeCell ref="A1:I1"/>
    <mergeCell ref="A4:A5"/>
    <mergeCell ref="A35:B35"/>
    <mergeCell ref="C19:D19"/>
    <mergeCell ref="E19:F19"/>
    <mergeCell ref="G19:H19"/>
    <mergeCell ref="C4:D4"/>
    <mergeCell ref="E4:F4"/>
    <mergeCell ref="G4:H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5.57421875" style="0" bestFit="1" customWidth="1"/>
    <col min="3" max="4" width="9.7109375" style="0" customWidth="1"/>
    <col min="5" max="6" width="11.421875" style="0" customWidth="1"/>
    <col min="7" max="8" width="12.8515625" style="0" customWidth="1"/>
    <col min="9" max="9" width="12.140625" style="0" customWidth="1"/>
  </cols>
  <sheetData>
    <row r="1" spans="1:9" ht="12.75">
      <c r="A1" s="498" t="s">
        <v>204</v>
      </c>
      <c r="B1" s="498"/>
      <c r="C1" s="492"/>
      <c r="D1" s="492"/>
      <c r="E1" s="492"/>
      <c r="F1" s="492"/>
      <c r="G1" s="492"/>
      <c r="H1" s="492"/>
      <c r="I1" s="492"/>
    </row>
    <row r="3" spans="2:9" ht="13.5" thickBot="1">
      <c r="B3" s="8"/>
      <c r="C3" s="3"/>
      <c r="D3" s="3"/>
      <c r="E3" s="3"/>
      <c r="F3" s="3"/>
      <c r="G3" s="3"/>
      <c r="H3" s="3"/>
      <c r="I3" s="24"/>
    </row>
    <row r="4" spans="1:9" ht="13.5" thickBot="1">
      <c r="A4" s="518" t="s">
        <v>191</v>
      </c>
      <c r="B4" s="378" t="s">
        <v>110</v>
      </c>
      <c r="C4" s="516" t="s">
        <v>104</v>
      </c>
      <c r="D4" s="517"/>
      <c r="E4" s="516" t="s">
        <v>105</v>
      </c>
      <c r="F4" s="517"/>
      <c r="G4" s="516" t="s">
        <v>106</v>
      </c>
      <c r="H4" s="517"/>
      <c r="I4" s="176" t="s">
        <v>75</v>
      </c>
    </row>
    <row r="5" spans="1:9" ht="13.5" thickBot="1">
      <c r="A5" s="519"/>
      <c r="B5" s="58"/>
      <c r="C5" s="196" t="s">
        <v>214</v>
      </c>
      <c r="D5" s="196" t="s">
        <v>215</v>
      </c>
      <c r="E5" s="196" t="s">
        <v>214</v>
      </c>
      <c r="F5" s="196" t="s">
        <v>215</v>
      </c>
      <c r="G5" s="196" t="s">
        <v>214</v>
      </c>
      <c r="H5" s="196" t="s">
        <v>215</v>
      </c>
      <c r="I5" s="380"/>
    </row>
    <row r="6" spans="1:9" ht="13.5" thickBot="1">
      <c r="A6" s="163"/>
      <c r="B6" s="163"/>
      <c r="C6" s="73"/>
      <c r="D6" s="73"/>
      <c r="E6" s="73"/>
      <c r="F6" s="73"/>
      <c r="G6" s="73"/>
      <c r="H6" s="73"/>
      <c r="I6" s="146"/>
    </row>
    <row r="7" spans="1:9" ht="13.5" thickBot="1">
      <c r="A7" s="249" t="s">
        <v>121</v>
      </c>
      <c r="B7" s="241" t="s">
        <v>120</v>
      </c>
      <c r="C7" s="224">
        <v>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73">
        <f>SUM(C7:H7)</f>
        <v>0</v>
      </c>
    </row>
    <row r="8" spans="1:9" ht="13.5" thickBot="1">
      <c r="A8" s="250" t="s">
        <v>122</v>
      </c>
      <c r="B8" s="242" t="s">
        <v>123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73">
        <f>SUM(C8:G8)</f>
        <v>0</v>
      </c>
    </row>
    <row r="9" spans="1:9" ht="13.5" thickBot="1">
      <c r="A9" s="250" t="s">
        <v>124</v>
      </c>
      <c r="B9" s="242" t="s">
        <v>125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  <c r="H9" s="224">
        <v>0</v>
      </c>
      <c r="I9" s="73">
        <f>SUM(C9:G9)</f>
        <v>0</v>
      </c>
    </row>
    <row r="10" spans="1:9" ht="13.5" thickBot="1">
      <c r="A10" s="250" t="s">
        <v>126</v>
      </c>
      <c r="B10" s="242" t="s">
        <v>127</v>
      </c>
      <c r="C10" s="379">
        <v>1955</v>
      </c>
      <c r="D10" s="379">
        <v>1836</v>
      </c>
      <c r="E10" s="379">
        <v>0</v>
      </c>
      <c r="F10" s="224">
        <v>0</v>
      </c>
      <c r="G10" s="379">
        <v>0</v>
      </c>
      <c r="H10" s="224">
        <v>0</v>
      </c>
      <c r="I10" s="73">
        <f aca="true" t="shared" si="0" ref="I10:I15">SUM(D10:H10)</f>
        <v>1836</v>
      </c>
    </row>
    <row r="11" spans="1:9" ht="13.5" thickBot="1">
      <c r="A11" s="249" t="s">
        <v>85</v>
      </c>
      <c r="B11" s="242" t="s">
        <v>128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73">
        <f t="shared" si="0"/>
        <v>0</v>
      </c>
    </row>
    <row r="12" spans="1:9" ht="13.5" thickBot="1">
      <c r="A12" s="250" t="s">
        <v>129</v>
      </c>
      <c r="B12" s="242" t="s">
        <v>130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73">
        <f t="shared" si="0"/>
        <v>0</v>
      </c>
    </row>
    <row r="13" spans="1:9" ht="15.75" thickBot="1">
      <c r="A13" s="251" t="s">
        <v>131</v>
      </c>
      <c r="B13" s="243" t="s">
        <v>132</v>
      </c>
      <c r="C13" s="196">
        <v>0</v>
      </c>
      <c r="D13" s="196">
        <v>0</v>
      </c>
      <c r="E13" s="196">
        <v>0</v>
      </c>
      <c r="F13" s="224">
        <v>0</v>
      </c>
      <c r="G13" s="196">
        <v>0</v>
      </c>
      <c r="H13" s="224">
        <v>0</v>
      </c>
      <c r="I13" s="73">
        <f t="shared" si="0"/>
        <v>0</v>
      </c>
    </row>
    <row r="14" spans="1:9" ht="15.75" thickBot="1">
      <c r="A14" s="252" t="s">
        <v>133</v>
      </c>
      <c r="B14" s="242" t="s">
        <v>134</v>
      </c>
      <c r="C14" s="224">
        <v>16861</v>
      </c>
      <c r="D14" s="224">
        <v>16861</v>
      </c>
      <c r="E14" s="224">
        <v>0</v>
      </c>
      <c r="F14" s="224">
        <v>0</v>
      </c>
      <c r="G14" s="224">
        <v>0</v>
      </c>
      <c r="H14" s="224">
        <v>0</v>
      </c>
      <c r="I14" s="73">
        <f t="shared" si="0"/>
        <v>16861</v>
      </c>
    </row>
    <row r="15" spans="1:9" ht="13.5" thickBot="1">
      <c r="A15" s="240" t="s">
        <v>136</v>
      </c>
      <c r="B15" s="160"/>
      <c r="C15" s="73">
        <f>SUM(C7:C14)</f>
        <v>18816</v>
      </c>
      <c r="D15" s="73">
        <v>18816</v>
      </c>
      <c r="E15" s="73">
        <f>SUM(E7:E14)</f>
        <v>0</v>
      </c>
      <c r="F15" s="73">
        <v>0</v>
      </c>
      <c r="G15" s="73">
        <f>SUM(G7:G14)</f>
        <v>0</v>
      </c>
      <c r="H15" s="73">
        <v>0</v>
      </c>
      <c r="I15" s="73">
        <f t="shared" si="0"/>
        <v>18816</v>
      </c>
    </row>
    <row r="16" spans="1:9" ht="12.75">
      <c r="A16" s="66"/>
      <c r="B16" s="66"/>
      <c r="C16" s="6"/>
      <c r="D16" s="6"/>
      <c r="E16" s="152"/>
      <c r="F16" s="152"/>
      <c r="G16" s="152"/>
      <c r="H16" s="152"/>
      <c r="I16" s="126"/>
    </row>
    <row r="17" spans="1:9" ht="12.75">
      <c r="A17" s="208"/>
      <c r="B17" s="208"/>
      <c r="C17" s="6"/>
      <c r="D17" s="6"/>
      <c r="E17" s="152"/>
      <c r="F17" s="152"/>
      <c r="G17" s="152"/>
      <c r="H17" s="152"/>
      <c r="I17" s="126"/>
    </row>
    <row r="18" spans="1:9" ht="12.75">
      <c r="A18" s="208"/>
      <c r="B18" s="208"/>
      <c r="C18" s="6"/>
      <c r="D18" s="6"/>
      <c r="E18" s="152"/>
      <c r="F18" s="152"/>
      <c r="G18" s="152"/>
      <c r="H18" s="152"/>
      <c r="I18" s="126"/>
    </row>
    <row r="19" spans="1:9" ht="13.5" thickBot="1">
      <c r="A19" s="5" t="s">
        <v>20</v>
      </c>
      <c r="B19" s="5"/>
      <c r="C19" s="6"/>
      <c r="D19" s="6"/>
      <c r="E19" s="256"/>
      <c r="F19" s="256"/>
      <c r="G19" s="256"/>
      <c r="H19" s="256"/>
      <c r="I19" s="126"/>
    </row>
    <row r="20" spans="1:9" ht="13.5" thickBot="1">
      <c r="A20" s="171"/>
      <c r="B20" s="195" t="s">
        <v>110</v>
      </c>
      <c r="C20" s="516" t="s">
        <v>104</v>
      </c>
      <c r="D20" s="517"/>
      <c r="E20" s="516" t="s">
        <v>105</v>
      </c>
      <c r="F20" s="517"/>
      <c r="G20" s="522" t="s">
        <v>107</v>
      </c>
      <c r="H20" s="517"/>
      <c r="I20" s="173" t="s">
        <v>75</v>
      </c>
    </row>
    <row r="21" spans="1:9" ht="13.5" thickBot="1">
      <c r="A21" s="171"/>
      <c r="B21" s="369"/>
      <c r="C21" s="196" t="s">
        <v>214</v>
      </c>
      <c r="D21" s="196" t="s">
        <v>215</v>
      </c>
      <c r="E21" s="196" t="s">
        <v>214</v>
      </c>
      <c r="F21" s="196" t="s">
        <v>215</v>
      </c>
      <c r="G21" s="196" t="s">
        <v>214</v>
      </c>
      <c r="H21" s="196" t="s">
        <v>215</v>
      </c>
      <c r="I21" s="173"/>
    </row>
    <row r="22" spans="1:9" ht="13.5" thickBot="1">
      <c r="A22" s="90" t="s">
        <v>14</v>
      </c>
      <c r="B22" s="166"/>
      <c r="C22" s="73">
        <f>SUM(C23:C27)</f>
        <v>18816</v>
      </c>
      <c r="D22" s="73">
        <v>18816</v>
      </c>
      <c r="E22" s="73">
        <f>SUM(E23:E27)</f>
        <v>0</v>
      </c>
      <c r="F22" s="73">
        <v>0</v>
      </c>
      <c r="G22" s="73">
        <f>SUM(G23:G28)</f>
        <v>0</v>
      </c>
      <c r="H22" s="73">
        <v>0</v>
      </c>
      <c r="I22" s="77">
        <f>SUM(D22:H22)</f>
        <v>18816</v>
      </c>
    </row>
    <row r="23" spans="1:9" ht="13.5" thickBot="1">
      <c r="A23" s="170" t="s">
        <v>66</v>
      </c>
      <c r="B23" s="245" t="s">
        <v>111</v>
      </c>
      <c r="C23" s="254">
        <v>11086</v>
      </c>
      <c r="D23" s="254">
        <v>11086</v>
      </c>
      <c r="E23" s="224">
        <v>0</v>
      </c>
      <c r="F23" s="224">
        <v>0</v>
      </c>
      <c r="G23" s="254">
        <v>0</v>
      </c>
      <c r="H23" s="254">
        <v>0</v>
      </c>
      <c r="I23" s="375">
        <f aca="true" t="shared" si="1" ref="I23:I34">SUM(D23:H23)</f>
        <v>11086</v>
      </c>
    </row>
    <row r="24" spans="1:9" ht="13.5" thickBot="1">
      <c r="A24" s="168" t="s">
        <v>82</v>
      </c>
      <c r="B24" s="246" t="s">
        <v>112</v>
      </c>
      <c r="C24" s="224">
        <v>2991</v>
      </c>
      <c r="D24" s="224">
        <v>2991</v>
      </c>
      <c r="E24" s="224">
        <v>0</v>
      </c>
      <c r="F24" s="224">
        <v>0</v>
      </c>
      <c r="G24" s="254">
        <v>0</v>
      </c>
      <c r="H24" s="254">
        <v>0</v>
      </c>
      <c r="I24" s="375">
        <f t="shared" si="1"/>
        <v>2991</v>
      </c>
    </row>
    <row r="25" spans="1:9" ht="13.5" thickBot="1">
      <c r="A25" s="168" t="s">
        <v>67</v>
      </c>
      <c r="B25" s="246" t="s">
        <v>113</v>
      </c>
      <c r="C25" s="224">
        <v>4682</v>
      </c>
      <c r="D25" s="224">
        <v>4734</v>
      </c>
      <c r="E25" s="224">
        <v>0</v>
      </c>
      <c r="F25" s="224">
        <v>0</v>
      </c>
      <c r="G25" s="254">
        <v>0</v>
      </c>
      <c r="H25" s="254">
        <v>0</v>
      </c>
      <c r="I25" s="375">
        <f t="shared" si="1"/>
        <v>4734</v>
      </c>
    </row>
    <row r="26" spans="1:9" ht="13.5" thickBot="1">
      <c r="A26" s="168" t="s">
        <v>114</v>
      </c>
      <c r="B26" s="246" t="s">
        <v>115</v>
      </c>
      <c r="C26" s="224">
        <v>0</v>
      </c>
      <c r="D26" s="224">
        <v>0</v>
      </c>
      <c r="E26" s="224">
        <v>0</v>
      </c>
      <c r="F26" s="224">
        <v>0</v>
      </c>
      <c r="G26" s="254">
        <v>0</v>
      </c>
      <c r="H26" s="254">
        <v>0</v>
      </c>
      <c r="I26" s="375">
        <f t="shared" si="1"/>
        <v>0</v>
      </c>
    </row>
    <row r="27" spans="1:9" ht="13.5" thickBot="1">
      <c r="A27" s="168" t="s">
        <v>68</v>
      </c>
      <c r="B27" s="246" t="s">
        <v>116</v>
      </c>
      <c r="C27" s="224">
        <v>57</v>
      </c>
      <c r="D27" s="224">
        <v>0</v>
      </c>
      <c r="E27" s="224">
        <v>0</v>
      </c>
      <c r="F27" s="224">
        <v>0</v>
      </c>
      <c r="G27" s="254">
        <v>0</v>
      </c>
      <c r="H27" s="254">
        <v>0</v>
      </c>
      <c r="I27" s="375">
        <f t="shared" si="1"/>
        <v>0</v>
      </c>
    </row>
    <row r="28" spans="1:9" ht="13.5" thickBot="1">
      <c r="A28" s="169" t="s">
        <v>135</v>
      </c>
      <c r="B28" s="247"/>
      <c r="C28" s="196">
        <v>0</v>
      </c>
      <c r="D28" s="196">
        <v>0</v>
      </c>
      <c r="E28" s="224">
        <v>0</v>
      </c>
      <c r="F28" s="224"/>
      <c r="G28" s="254">
        <v>0</v>
      </c>
      <c r="H28" s="254">
        <v>0</v>
      </c>
      <c r="I28" s="375">
        <f t="shared" si="1"/>
        <v>0</v>
      </c>
    </row>
    <row r="29" spans="1:9" ht="13.5" thickBot="1">
      <c r="A29" s="18" t="s">
        <v>16</v>
      </c>
      <c r="B29" s="166"/>
      <c r="C29" s="73">
        <f>SUM(C30:C33)</f>
        <v>0</v>
      </c>
      <c r="D29" s="73">
        <v>0</v>
      </c>
      <c r="E29" s="73">
        <f>SUM(E30:E32)</f>
        <v>0</v>
      </c>
      <c r="F29" s="73">
        <v>0</v>
      </c>
      <c r="G29" s="73">
        <f>SUM(G30:G32)</f>
        <v>0</v>
      </c>
      <c r="H29" s="73">
        <v>0</v>
      </c>
      <c r="I29" s="77">
        <f t="shared" si="1"/>
        <v>0</v>
      </c>
    </row>
    <row r="30" spans="1:9" ht="13.5" thickBot="1">
      <c r="A30" s="292" t="s">
        <v>83</v>
      </c>
      <c r="B30" s="290" t="s">
        <v>117</v>
      </c>
      <c r="C30" s="224">
        <v>0</v>
      </c>
      <c r="D30" s="224">
        <v>0</v>
      </c>
      <c r="E30" s="224">
        <v>0</v>
      </c>
      <c r="F30" s="224">
        <v>0</v>
      </c>
      <c r="G30" s="254">
        <v>0</v>
      </c>
      <c r="H30" s="254">
        <v>0</v>
      </c>
      <c r="I30" s="77">
        <f t="shared" si="1"/>
        <v>0</v>
      </c>
    </row>
    <row r="31" spans="1:9" ht="13.5" thickBot="1">
      <c r="A31" s="25" t="s">
        <v>24</v>
      </c>
      <c r="B31" s="291" t="s">
        <v>118</v>
      </c>
      <c r="C31" s="224">
        <v>0</v>
      </c>
      <c r="D31" s="224">
        <v>0</v>
      </c>
      <c r="E31" s="224">
        <v>0</v>
      </c>
      <c r="F31" s="224">
        <v>0</v>
      </c>
      <c r="G31" s="254">
        <v>0</v>
      </c>
      <c r="H31" s="254">
        <v>0</v>
      </c>
      <c r="I31" s="77">
        <f t="shared" si="1"/>
        <v>0</v>
      </c>
    </row>
    <row r="32" spans="1:9" ht="13.5" thickBot="1">
      <c r="A32" s="25" t="s">
        <v>70</v>
      </c>
      <c r="B32" s="291" t="s">
        <v>119</v>
      </c>
      <c r="C32" s="196">
        <v>0</v>
      </c>
      <c r="D32" s="196">
        <v>0</v>
      </c>
      <c r="E32" s="224">
        <v>0</v>
      </c>
      <c r="F32" s="224">
        <v>0</v>
      </c>
      <c r="G32" s="254">
        <v>0</v>
      </c>
      <c r="H32" s="254">
        <v>0</v>
      </c>
      <c r="I32" s="77">
        <f t="shared" si="1"/>
        <v>0</v>
      </c>
    </row>
    <row r="33" spans="1:9" ht="13.5" thickBot="1">
      <c r="A33" s="293" t="s">
        <v>151</v>
      </c>
      <c r="B33" s="289" t="s">
        <v>152</v>
      </c>
      <c r="C33" s="196">
        <v>0</v>
      </c>
      <c r="D33" s="196">
        <v>0</v>
      </c>
      <c r="E33" s="224">
        <v>0</v>
      </c>
      <c r="F33" s="224">
        <v>0</v>
      </c>
      <c r="G33" s="254">
        <v>0</v>
      </c>
      <c r="H33" s="254">
        <v>0</v>
      </c>
      <c r="I33" s="77">
        <f t="shared" si="1"/>
        <v>0</v>
      </c>
    </row>
    <row r="34" spans="1:9" ht="13.5" thickBot="1">
      <c r="A34" s="501" t="s">
        <v>84</v>
      </c>
      <c r="B34" s="502"/>
      <c r="C34" s="73">
        <f>SUM(C29,C22)</f>
        <v>18816</v>
      </c>
      <c r="D34" s="73">
        <v>18816</v>
      </c>
      <c r="E34" s="73">
        <f>SUM(E29,E22)</f>
        <v>0</v>
      </c>
      <c r="F34" s="73">
        <v>0</v>
      </c>
      <c r="G34" s="73">
        <f>SUM(G29,G22)</f>
        <v>0</v>
      </c>
      <c r="H34" s="73">
        <v>0</v>
      </c>
      <c r="I34" s="77">
        <f t="shared" si="1"/>
        <v>18816</v>
      </c>
    </row>
    <row r="35" spans="1:9" ht="12.75">
      <c r="A35" s="6"/>
      <c r="B35" s="6"/>
      <c r="C35" s="152"/>
      <c r="D35" s="152"/>
      <c r="E35" s="256"/>
      <c r="F35" s="256"/>
      <c r="G35" s="258"/>
      <c r="H35" s="258"/>
      <c r="I35" s="257"/>
    </row>
    <row r="36" spans="1:9" ht="12.75">
      <c r="A36" s="6"/>
      <c r="B36" s="6"/>
      <c r="C36" s="152"/>
      <c r="D36" s="152"/>
      <c r="E36" s="256"/>
      <c r="F36" s="256"/>
      <c r="G36" s="258"/>
      <c r="H36" s="258"/>
      <c r="I36" s="257"/>
    </row>
  </sheetData>
  <sheetProtection/>
  <mergeCells count="9">
    <mergeCell ref="A1:I1"/>
    <mergeCell ref="A4:A5"/>
    <mergeCell ref="A34:B34"/>
    <mergeCell ref="C4:D4"/>
    <mergeCell ref="E4:F4"/>
    <mergeCell ref="G4:H4"/>
    <mergeCell ref="C20:D20"/>
    <mergeCell ref="E20:F20"/>
    <mergeCell ref="G20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2.00390625" style="0" customWidth="1"/>
  </cols>
  <sheetData>
    <row r="1" spans="2:8" ht="12.75">
      <c r="B1" s="498" t="s">
        <v>205</v>
      </c>
      <c r="C1" s="526"/>
      <c r="D1" s="526"/>
      <c r="E1" s="526"/>
      <c r="F1" s="526"/>
      <c r="G1" s="526"/>
      <c r="H1" s="526"/>
    </row>
    <row r="3" ht="12.75">
      <c r="A3" s="8" t="s">
        <v>149</v>
      </c>
    </row>
    <row r="4" spans="1:5" ht="12.75">
      <c r="A4" s="21"/>
      <c r="B4" s="22"/>
      <c r="C4" s="22"/>
      <c r="D4" s="22"/>
      <c r="E4" s="22"/>
    </row>
    <row r="5" spans="1:7" ht="12.75">
      <c r="A5" s="524" t="s">
        <v>86</v>
      </c>
      <c r="B5" s="525"/>
      <c r="C5" s="525"/>
      <c r="D5" s="525"/>
      <c r="E5" s="525"/>
      <c r="F5" s="35"/>
      <c r="G5" s="381" t="s">
        <v>97</v>
      </c>
    </row>
    <row r="6" spans="1:7" ht="12.75">
      <c r="A6" s="523" t="s">
        <v>148</v>
      </c>
      <c r="B6" s="523"/>
      <c r="C6" s="523"/>
      <c r="D6" s="523"/>
      <c r="E6" s="523"/>
      <c r="F6" s="35"/>
      <c r="G6" s="35">
        <v>1</v>
      </c>
    </row>
    <row r="7" spans="1:7" ht="12.75">
      <c r="A7" s="230"/>
      <c r="B7" s="35"/>
      <c r="C7" s="35"/>
      <c r="D7" s="35"/>
      <c r="E7" s="35"/>
      <c r="F7" s="35"/>
      <c r="G7" s="35"/>
    </row>
    <row r="8" spans="1:7" ht="12.75">
      <c r="A8" s="230" t="s">
        <v>193</v>
      </c>
      <c r="B8" s="35"/>
      <c r="C8" s="35"/>
      <c r="D8" s="35"/>
      <c r="E8" s="35"/>
      <c r="F8" s="35"/>
      <c r="G8" s="35">
        <v>3</v>
      </c>
    </row>
    <row r="9" spans="1:7" ht="12.75">
      <c r="A9" s="230" t="s">
        <v>194</v>
      </c>
      <c r="B9" s="35"/>
      <c r="C9" s="35"/>
      <c r="D9" s="35"/>
      <c r="E9" s="35"/>
      <c r="F9" s="35"/>
      <c r="G9" s="35">
        <v>2</v>
      </c>
    </row>
    <row r="10" spans="1:7" ht="12.75">
      <c r="A10" s="230"/>
      <c r="B10" s="35"/>
      <c r="C10" s="35"/>
      <c r="D10" s="35"/>
      <c r="E10" s="35"/>
      <c r="F10" s="35"/>
      <c r="G10" s="35"/>
    </row>
    <row r="11" spans="1:7" ht="12.75">
      <c r="A11" s="230" t="s">
        <v>58</v>
      </c>
      <c r="B11" s="35"/>
      <c r="C11" s="382"/>
      <c r="D11" s="382"/>
      <c r="E11" s="382"/>
      <c r="F11" s="382"/>
      <c r="G11" s="382">
        <f>SUM(G6:G10)</f>
        <v>6</v>
      </c>
    </row>
    <row r="13" ht="12.75">
      <c r="A13" s="8"/>
    </row>
    <row r="14" ht="12.75">
      <c r="G14" s="286"/>
    </row>
    <row r="15" spans="1:7" ht="12.75">
      <c r="A15" s="3"/>
      <c r="G15" s="286"/>
    </row>
    <row r="17" spans="3:7" ht="12.75">
      <c r="C17" s="8"/>
      <c r="D17" s="8"/>
      <c r="E17" s="8"/>
      <c r="F17" s="8"/>
      <c r="G17" s="8"/>
    </row>
    <row r="18" spans="3:7" ht="12.75">
      <c r="C18" s="8"/>
      <c r="G18" s="8"/>
    </row>
    <row r="20" spans="1:7" ht="12.75">
      <c r="A20" s="8"/>
      <c r="B20" s="8"/>
      <c r="C20" s="8"/>
      <c r="D20" s="8"/>
      <c r="E20" s="8"/>
      <c r="F20" s="8"/>
      <c r="G20" s="8"/>
    </row>
  </sheetData>
  <sheetProtection/>
  <mergeCells count="3">
    <mergeCell ref="A6:E6"/>
    <mergeCell ref="A5:E5"/>
    <mergeCell ref="B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0.7109375" style="0" customWidth="1"/>
    <col min="5" max="5" width="11.421875" style="0" customWidth="1"/>
    <col min="6" max="6" width="11.140625" style="0" customWidth="1"/>
    <col min="7" max="7" width="12.57421875" style="0" customWidth="1"/>
  </cols>
  <sheetData>
    <row r="1" ht="12.75">
      <c r="G1" t="s">
        <v>86</v>
      </c>
    </row>
    <row r="2" ht="12.75">
      <c r="B2" s="3" t="s">
        <v>206</v>
      </c>
    </row>
    <row r="7" ht="12.75">
      <c r="A7" t="s">
        <v>91</v>
      </c>
    </row>
    <row r="9" ht="12.75">
      <c r="A9" s="8" t="s">
        <v>49</v>
      </c>
    </row>
    <row r="10" ht="13.5" thickBot="1">
      <c r="A10" s="8"/>
    </row>
    <row r="11" spans="1:7" ht="13.5" thickBot="1">
      <c r="A11" s="480" t="s">
        <v>78</v>
      </c>
      <c r="B11" s="530"/>
      <c r="C11" s="530"/>
      <c r="D11" s="530"/>
      <c r="E11" s="531"/>
      <c r="F11" s="509" t="s">
        <v>79</v>
      </c>
      <c r="G11" s="505"/>
    </row>
    <row r="12" spans="1:7" ht="13.5" thickBot="1">
      <c r="A12" s="383"/>
      <c r="B12" s="384"/>
      <c r="C12" s="384"/>
      <c r="D12" s="384"/>
      <c r="E12" s="385"/>
      <c r="F12" s="365" t="s">
        <v>214</v>
      </c>
      <c r="G12" s="196" t="s">
        <v>215</v>
      </c>
    </row>
    <row r="13" spans="1:7" ht="12.75">
      <c r="A13" s="483" t="s">
        <v>196</v>
      </c>
      <c r="B13" s="484"/>
      <c r="C13" s="484"/>
      <c r="D13" s="484"/>
      <c r="E13" s="485"/>
      <c r="F13" s="47">
        <v>0</v>
      </c>
      <c r="G13" s="47">
        <v>25</v>
      </c>
    </row>
    <row r="14" spans="1:7" ht="12.75">
      <c r="A14" s="51"/>
      <c r="B14" s="38"/>
      <c r="C14" s="38"/>
      <c r="D14" s="38"/>
      <c r="E14" s="38"/>
      <c r="F14" s="50"/>
      <c r="G14" s="48"/>
    </row>
    <row r="15" spans="1:7" ht="12.75">
      <c r="A15" s="486"/>
      <c r="B15" s="487"/>
      <c r="C15" s="487"/>
      <c r="D15" s="487"/>
      <c r="E15" s="488"/>
      <c r="F15" s="48"/>
      <c r="G15" s="48"/>
    </row>
    <row r="16" spans="1:7" ht="13.5" thickBot="1">
      <c r="A16" s="97"/>
      <c r="B16" s="98"/>
      <c r="C16" s="98"/>
      <c r="D16" s="98"/>
      <c r="E16" s="99"/>
      <c r="F16" s="180"/>
      <c r="G16" s="49"/>
    </row>
    <row r="17" spans="1:7" ht="13.5" thickBot="1">
      <c r="A17" s="527" t="s">
        <v>58</v>
      </c>
      <c r="B17" s="528"/>
      <c r="C17" s="528"/>
      <c r="D17" s="528"/>
      <c r="E17" s="529"/>
      <c r="F17" s="32">
        <f>SUM(F14:F16)</f>
        <v>0</v>
      </c>
      <c r="G17" s="32">
        <v>25</v>
      </c>
    </row>
  </sheetData>
  <sheetProtection/>
  <mergeCells count="5">
    <mergeCell ref="A13:E13"/>
    <mergeCell ref="A15:E15"/>
    <mergeCell ref="A17:E17"/>
    <mergeCell ref="A11:E11"/>
    <mergeCell ref="F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57421875" style="0" customWidth="1"/>
  </cols>
  <sheetData>
    <row r="3" spans="1:7" ht="12.75">
      <c r="A3" s="498" t="s">
        <v>207</v>
      </c>
      <c r="B3" s="492"/>
      <c r="C3" s="492"/>
      <c r="D3" s="492"/>
      <c r="E3" s="492"/>
      <c r="F3" s="492"/>
      <c r="G3" s="492"/>
    </row>
    <row r="8" spans="1:7" ht="13.5" customHeight="1">
      <c r="A8" s="493" t="s">
        <v>102</v>
      </c>
      <c r="B8" s="494"/>
      <c r="C8" s="494"/>
      <c r="D8" s="494"/>
      <c r="E8" s="494"/>
      <c r="F8" s="494"/>
      <c r="G8" s="494"/>
    </row>
    <row r="9" spans="1:7" ht="13.5" customHeight="1">
      <c r="A9" s="493" t="s">
        <v>101</v>
      </c>
      <c r="B9" s="494"/>
      <c r="C9" s="494"/>
      <c r="D9" s="494"/>
      <c r="E9" s="494"/>
      <c r="F9" s="494"/>
      <c r="G9" s="494"/>
    </row>
    <row r="10" ht="13.5" customHeight="1">
      <c r="A10" s="15"/>
    </row>
    <row r="11" ht="13.5" thickBot="1"/>
    <row r="12" spans="1:5" ht="16.5" customHeight="1" thickBot="1">
      <c r="A12" s="32" t="s">
        <v>80</v>
      </c>
      <c r="B12" s="68" t="s">
        <v>81</v>
      </c>
      <c r="C12" s="41"/>
      <c r="D12" s="68"/>
      <c r="E12" s="31"/>
    </row>
    <row r="13" spans="1:5" ht="15" customHeight="1">
      <c r="A13" s="34"/>
      <c r="B13" s="38"/>
      <c r="C13" s="38"/>
      <c r="D13" s="38"/>
      <c r="E13" s="76"/>
    </row>
    <row r="14" spans="1:5" ht="12.75">
      <c r="A14" s="48"/>
      <c r="B14" s="36"/>
      <c r="C14" s="36"/>
      <c r="D14" s="36"/>
      <c r="E14" s="30"/>
    </row>
    <row r="15" spans="1:5" ht="12.75">
      <c r="A15" s="48"/>
      <c r="B15" s="36"/>
      <c r="C15" s="36"/>
      <c r="D15" s="36"/>
      <c r="E15" s="30"/>
    </row>
    <row r="16" spans="1:5" ht="12.75">
      <c r="A16" s="48"/>
      <c r="B16" s="36"/>
      <c r="C16" s="36"/>
      <c r="D16" s="36"/>
      <c r="E16" s="30"/>
    </row>
    <row r="17" spans="1:5" ht="12.75">
      <c r="A17" s="48"/>
      <c r="B17" s="36"/>
      <c r="C17" s="36"/>
      <c r="D17" s="36"/>
      <c r="E17" s="30"/>
    </row>
    <row r="18" spans="1:5" ht="13.5" thickBot="1">
      <c r="A18" s="49"/>
      <c r="B18" s="44"/>
      <c r="C18" s="44"/>
      <c r="D18" s="44"/>
      <c r="E18" s="45"/>
    </row>
    <row r="19" spans="1:5" ht="17.25" customHeight="1" thickBot="1">
      <c r="A19" s="57" t="s">
        <v>58</v>
      </c>
      <c r="B19" s="41"/>
      <c r="C19" s="41"/>
      <c r="D19" s="41"/>
      <c r="E19" s="77">
        <f>SUM(E13:E18)</f>
        <v>0</v>
      </c>
    </row>
    <row r="25" ht="12.75">
      <c r="A25" s="59"/>
    </row>
  </sheetData>
  <sheetProtection/>
  <mergeCells count="3">
    <mergeCell ref="A8:G8"/>
    <mergeCell ref="A9:G9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7109375" style="0" customWidth="1"/>
    <col min="2" max="4" width="8.28125" style="0" customWidth="1"/>
    <col min="5" max="5" width="8.140625" style="0" customWidth="1"/>
  </cols>
  <sheetData>
    <row r="1" spans="1:7" ht="12.75">
      <c r="A1" s="498" t="s">
        <v>208</v>
      </c>
      <c r="B1" s="492"/>
      <c r="C1" s="492"/>
      <c r="D1" s="492"/>
      <c r="E1" s="492"/>
      <c r="F1" s="492"/>
      <c r="G1" t="s">
        <v>86</v>
      </c>
    </row>
    <row r="3" spans="1:11" ht="24.75" customHeight="1">
      <c r="A3" s="532" t="s">
        <v>50</v>
      </c>
      <c r="B3" s="533"/>
      <c r="C3" s="533"/>
      <c r="D3" s="533"/>
      <c r="E3" s="533"/>
      <c r="F3" s="533"/>
      <c r="G3" s="3"/>
      <c r="H3" s="3"/>
      <c r="I3" s="3"/>
      <c r="K3" s="4"/>
    </row>
    <row r="4" ht="13.5" thickBot="1"/>
    <row r="5" spans="1:5" ht="13.5" thickBot="1">
      <c r="A5" s="294" t="s">
        <v>57</v>
      </c>
      <c r="B5" s="195">
        <v>2015</v>
      </c>
      <c r="C5" s="298">
        <v>2016</v>
      </c>
      <c r="D5" s="287">
        <v>2017</v>
      </c>
      <c r="E5" s="288">
        <v>2018</v>
      </c>
    </row>
    <row r="6" spans="1:5" ht="21" customHeight="1">
      <c r="A6" s="297" t="s">
        <v>51</v>
      </c>
      <c r="B6" s="300">
        <v>5750</v>
      </c>
      <c r="C6" s="299">
        <v>5750</v>
      </c>
      <c r="D6" s="295">
        <v>5750</v>
      </c>
      <c r="E6" s="296">
        <v>5750</v>
      </c>
    </row>
    <row r="7" spans="1:5" ht="39" customHeight="1">
      <c r="A7" s="33" t="s">
        <v>52</v>
      </c>
      <c r="B7" s="119">
        <v>0</v>
      </c>
      <c r="C7" s="37">
        <v>0</v>
      </c>
      <c r="D7" s="35">
        <v>0</v>
      </c>
      <c r="E7" s="16">
        <v>0</v>
      </c>
    </row>
    <row r="8" spans="1:5" ht="25.5">
      <c r="A8" s="33" t="s">
        <v>53</v>
      </c>
      <c r="B8" s="119">
        <v>478</v>
      </c>
      <c r="C8" s="37">
        <v>478</v>
      </c>
      <c r="D8" s="35">
        <v>478</v>
      </c>
      <c r="E8" s="16">
        <v>478</v>
      </c>
    </row>
    <row r="9" spans="1:5" ht="38.25">
      <c r="A9" s="33" t="s">
        <v>54</v>
      </c>
      <c r="B9" s="119">
        <v>0</v>
      </c>
      <c r="C9" s="37">
        <v>0</v>
      </c>
      <c r="D9" s="35">
        <v>0</v>
      </c>
      <c r="E9" s="16">
        <v>0</v>
      </c>
    </row>
    <row r="10" spans="1:5" ht="12.75">
      <c r="A10" s="33" t="s">
        <v>55</v>
      </c>
      <c r="B10" s="119">
        <v>250</v>
      </c>
      <c r="C10" s="37">
        <v>250</v>
      </c>
      <c r="D10" s="35">
        <v>250</v>
      </c>
      <c r="E10" s="16">
        <v>250</v>
      </c>
    </row>
    <row r="11" spans="1:5" ht="13.5" thickBot="1">
      <c r="A11" s="301" t="s">
        <v>56</v>
      </c>
      <c r="B11" s="96">
        <v>0</v>
      </c>
      <c r="C11" s="302">
        <v>0</v>
      </c>
      <c r="D11" s="62">
        <v>0</v>
      </c>
      <c r="E11" s="63">
        <v>0</v>
      </c>
    </row>
    <row r="12" spans="1:5" ht="18.75" customHeight="1" thickBot="1">
      <c r="A12" s="32" t="s">
        <v>58</v>
      </c>
      <c r="B12" s="161">
        <f>SUM(B6:B11)</f>
        <v>6478</v>
      </c>
      <c r="C12" s="73">
        <f>SUM(C6:C11)</f>
        <v>6478</v>
      </c>
      <c r="D12" s="161">
        <f>SUM(D6:D11)</f>
        <v>6478</v>
      </c>
      <c r="E12" s="73">
        <f>SUM(E6:E11)</f>
        <v>6478</v>
      </c>
    </row>
    <row r="13" spans="1:5" ht="21" customHeight="1" thickBot="1">
      <c r="A13" s="32" t="s">
        <v>153</v>
      </c>
      <c r="B13" s="73">
        <f>B12/2</f>
        <v>3239</v>
      </c>
      <c r="C13" s="73">
        <f>C12/2</f>
        <v>3239</v>
      </c>
      <c r="D13" s="73">
        <f>D12/2</f>
        <v>3239</v>
      </c>
      <c r="E13" s="73">
        <f>E12/2</f>
        <v>3239</v>
      </c>
    </row>
    <row r="14" ht="13.5" thickBot="1"/>
    <row r="15" spans="1:5" ht="17.25" customHeight="1" thickBot="1">
      <c r="A15" s="211" t="s">
        <v>59</v>
      </c>
      <c r="B15" s="220">
        <v>2015</v>
      </c>
      <c r="C15" s="214">
        <v>2016</v>
      </c>
      <c r="D15" s="212">
        <v>2017</v>
      </c>
      <c r="E15" s="213">
        <v>2018</v>
      </c>
    </row>
    <row r="16" spans="1:5" ht="12.75">
      <c r="A16" s="78"/>
      <c r="B16" s="78"/>
      <c r="C16" s="215"/>
      <c r="D16" s="79"/>
      <c r="E16" s="181"/>
    </row>
    <row r="17" spans="1:5" ht="12.75">
      <c r="A17" s="80" t="s">
        <v>60</v>
      </c>
      <c r="B17" s="221">
        <v>0</v>
      </c>
      <c r="C17" s="216">
        <v>0</v>
      </c>
      <c r="D17" s="81">
        <v>0</v>
      </c>
      <c r="E17" s="182">
        <v>0</v>
      </c>
    </row>
    <row r="18" spans="1:5" ht="12.75">
      <c r="A18" s="80" t="s">
        <v>61</v>
      </c>
      <c r="B18" s="222"/>
      <c r="C18" s="217"/>
      <c r="D18" s="81"/>
      <c r="E18" s="182"/>
    </row>
    <row r="19" spans="1:5" ht="12.75">
      <c r="A19" s="80" t="s">
        <v>62</v>
      </c>
      <c r="B19" s="222"/>
      <c r="C19" s="217"/>
      <c r="D19" s="81"/>
      <c r="E19" s="182"/>
    </row>
    <row r="20" spans="1:5" ht="12.75">
      <c r="A20" s="80" t="s">
        <v>63</v>
      </c>
      <c r="B20" s="222"/>
      <c r="C20" s="217"/>
      <c r="D20" s="81"/>
      <c r="E20" s="182"/>
    </row>
    <row r="21" spans="1:5" ht="24">
      <c r="A21" s="80" t="s">
        <v>71</v>
      </c>
      <c r="B21" s="222"/>
      <c r="C21" s="217"/>
      <c r="D21" s="81"/>
      <c r="E21" s="182"/>
    </row>
    <row r="22" spans="1:5" ht="36">
      <c r="A22" s="80" t="s">
        <v>64</v>
      </c>
      <c r="B22" s="222"/>
      <c r="C22" s="217"/>
      <c r="D22" s="81"/>
      <c r="E22" s="182"/>
    </row>
    <row r="23" spans="1:5" ht="39.75" customHeight="1" thickBot="1">
      <c r="A23" s="82" t="s">
        <v>65</v>
      </c>
      <c r="B23" s="223"/>
      <c r="C23" s="218"/>
      <c r="D23" s="83"/>
      <c r="E23" s="183"/>
    </row>
    <row r="24" spans="1:5" ht="20.25" customHeight="1" thickBot="1">
      <c r="A24" s="32" t="s">
        <v>58</v>
      </c>
      <c r="B24" s="224">
        <f>SUM(B16:B23)</f>
        <v>0</v>
      </c>
      <c r="C24" s="219">
        <f>SUM(C16:C23)</f>
        <v>0</v>
      </c>
      <c r="D24" s="209">
        <f>SUM(D16:D23)</f>
        <v>0</v>
      </c>
      <c r="E24" s="210">
        <f>SUM(E16:E23)</f>
        <v>0</v>
      </c>
    </row>
    <row r="25" spans="1:6" ht="12.75">
      <c r="A25" s="75"/>
      <c r="B25" s="75"/>
      <c r="C25" s="75"/>
      <c r="D25" s="75"/>
      <c r="E25" s="75"/>
      <c r="F25" s="75"/>
    </row>
    <row r="26" spans="1:6" ht="12.75">
      <c r="A26" s="75"/>
      <c r="B26" s="75"/>
      <c r="C26" s="75"/>
      <c r="D26" s="75"/>
      <c r="E26" s="75"/>
      <c r="F26" s="75"/>
    </row>
    <row r="27" spans="1:6" ht="12.75">
      <c r="A27" s="75"/>
      <c r="B27" s="75"/>
      <c r="C27" s="75"/>
      <c r="D27" s="75"/>
      <c r="E27" s="75"/>
      <c r="F27" s="75"/>
    </row>
    <row r="28" spans="1:6" ht="12.75">
      <c r="A28" s="75"/>
      <c r="B28" s="75"/>
      <c r="C28" s="75"/>
      <c r="D28" s="75"/>
      <c r="E28" s="75"/>
      <c r="F28" s="75"/>
    </row>
    <row r="29" spans="1:6" ht="12.75">
      <c r="A29" s="75"/>
      <c r="B29" s="75"/>
      <c r="C29" s="75"/>
      <c r="D29" s="75"/>
      <c r="E29" s="75"/>
      <c r="F29" s="75"/>
    </row>
    <row r="30" spans="1:6" ht="12.75">
      <c r="A30" s="75"/>
      <c r="B30" s="75"/>
      <c r="C30" s="75"/>
      <c r="D30" s="75"/>
      <c r="E30" s="75"/>
      <c r="F30" s="75"/>
    </row>
    <row r="31" spans="1:6" ht="12.75">
      <c r="A31" s="75"/>
      <c r="B31" s="75"/>
      <c r="C31" s="75"/>
      <c r="D31" s="75"/>
      <c r="E31" s="75"/>
      <c r="F31" s="75"/>
    </row>
    <row r="32" spans="1:6" ht="12.75">
      <c r="A32" s="75"/>
      <c r="B32" s="75"/>
      <c r="C32" s="75"/>
      <c r="D32" s="75"/>
      <c r="E32" s="75"/>
      <c r="F32" s="75"/>
    </row>
    <row r="33" spans="1:6" ht="12.75">
      <c r="A33" s="75"/>
      <c r="B33" s="75"/>
      <c r="C33" s="75"/>
      <c r="D33" s="75"/>
      <c r="E33" s="75"/>
      <c r="F33" s="75"/>
    </row>
    <row r="34" spans="1:6" ht="12.75">
      <c r="A34" s="75"/>
      <c r="B34" s="75"/>
      <c r="C34" s="75"/>
      <c r="D34" s="75"/>
      <c r="E34" s="75"/>
      <c r="F34" s="75"/>
    </row>
    <row r="35" spans="1:6" ht="12.75">
      <c r="A35" s="75"/>
      <c r="B35" s="75"/>
      <c r="C35" s="75"/>
      <c r="D35" s="75"/>
      <c r="E35" s="75"/>
      <c r="F35" s="75"/>
    </row>
    <row r="36" spans="1:6" ht="12.75">
      <c r="A36" s="75"/>
      <c r="B36" s="75"/>
      <c r="C36" s="75"/>
      <c r="D36" s="75"/>
      <c r="E36" s="75"/>
      <c r="F36" s="75"/>
    </row>
    <row r="37" spans="1:6" ht="12.75">
      <c r="A37" s="75"/>
      <c r="B37" s="75"/>
      <c r="C37" s="75"/>
      <c r="D37" s="75"/>
      <c r="E37" s="75"/>
      <c r="F37" s="75"/>
    </row>
    <row r="38" spans="1:6" ht="12.75">
      <c r="A38" s="75"/>
      <c r="B38" s="75"/>
      <c r="C38" s="75"/>
      <c r="D38" s="75"/>
      <c r="E38" s="75"/>
      <c r="F38" s="75"/>
    </row>
    <row r="39" spans="1:6" ht="12.75">
      <c r="A39" s="75"/>
      <c r="B39" s="75"/>
      <c r="C39" s="75"/>
      <c r="D39" s="75"/>
      <c r="E39" s="75"/>
      <c r="F39" s="75"/>
    </row>
    <row r="40" spans="1:6" ht="12.75">
      <c r="A40" s="75"/>
      <c r="B40" s="75"/>
      <c r="C40" s="75"/>
      <c r="D40" s="75"/>
      <c r="E40" s="75"/>
      <c r="F40" s="75"/>
    </row>
    <row r="41" spans="1:6" ht="12.75">
      <c r="A41" s="75"/>
      <c r="B41" s="75"/>
      <c r="C41" s="75"/>
      <c r="D41" s="75"/>
      <c r="E41" s="75"/>
      <c r="F41" s="75"/>
    </row>
    <row r="42" spans="1:6" ht="12.75">
      <c r="A42" s="75"/>
      <c r="B42" s="75"/>
      <c r="C42" s="75"/>
      <c r="D42" s="75"/>
      <c r="E42" s="75"/>
      <c r="F42" s="75"/>
    </row>
    <row r="43" spans="1:6" ht="12.75">
      <c r="A43" s="75"/>
      <c r="B43" s="75"/>
      <c r="C43" s="75"/>
      <c r="D43" s="75"/>
      <c r="E43" s="75"/>
      <c r="F43" s="75"/>
    </row>
    <row r="44" spans="1:6" ht="12.75">
      <c r="A44" s="75"/>
      <c r="B44" s="75"/>
      <c r="C44" s="75"/>
      <c r="D44" s="75"/>
      <c r="E44" s="75"/>
      <c r="F44" s="75"/>
    </row>
  </sheetData>
  <sheetProtection/>
  <mergeCells count="2"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54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5.00390625" style="0" customWidth="1"/>
    <col min="2" max="2" width="18.00390625" style="0" customWidth="1"/>
    <col min="3" max="3" width="7.00390625" style="0" customWidth="1"/>
    <col min="4" max="4" width="7.57421875" style="0" customWidth="1"/>
    <col min="5" max="5" width="7.8515625" style="0" customWidth="1"/>
    <col min="6" max="6" width="7.140625" style="0" customWidth="1"/>
    <col min="7" max="7" width="7.00390625" style="0" customWidth="1"/>
    <col min="8" max="8" width="6.28125" style="0" customWidth="1"/>
    <col min="9" max="9" width="6.57421875" style="0" customWidth="1"/>
    <col min="10" max="10" width="8.421875" style="0" customWidth="1"/>
    <col min="13" max="13" width="12.8515625" style="0" customWidth="1"/>
    <col min="14" max="14" width="7.57421875" style="0" customWidth="1"/>
    <col min="15" max="15" width="7.8515625" style="0" customWidth="1"/>
    <col min="16" max="17" width="8.00390625" style="0" customWidth="1"/>
    <col min="18" max="18" width="7.28125" style="0" customWidth="1"/>
    <col min="19" max="20" width="6.8515625" style="0" customWidth="1"/>
    <col min="21" max="21" width="8.57421875" style="0" customWidth="1"/>
  </cols>
  <sheetData>
    <row r="3" spans="1:21" ht="12.75">
      <c r="A3" s="498" t="s">
        <v>209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</row>
    <row r="4" ht="12.75" hidden="1"/>
    <row r="7" spans="1:20" ht="15.75">
      <c r="A7" s="539" t="s">
        <v>150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114"/>
    </row>
    <row r="8" spans="1:20" ht="15.75">
      <c r="A8" s="390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</row>
    <row r="9" spans="1:20" ht="15.75">
      <c r="A9" s="390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1:20" ht="15.75">
      <c r="A10" s="39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7:20" ht="12.75">
      <c r="Q11" s="3"/>
      <c r="R11" s="3"/>
      <c r="S11" s="3"/>
      <c r="T11" s="3"/>
    </row>
    <row r="12" spans="1:21" ht="12.75">
      <c r="A12" s="538" t="s">
        <v>19</v>
      </c>
      <c r="B12" s="538"/>
      <c r="C12" s="86" t="s">
        <v>110</v>
      </c>
      <c r="D12" s="534" t="s">
        <v>108</v>
      </c>
      <c r="E12" s="494"/>
      <c r="F12" s="534" t="s">
        <v>146</v>
      </c>
      <c r="G12" s="494"/>
      <c r="H12" s="534" t="s">
        <v>109</v>
      </c>
      <c r="I12" s="494"/>
      <c r="J12" s="86" t="s">
        <v>4</v>
      </c>
      <c r="K12" s="538" t="s">
        <v>20</v>
      </c>
      <c r="L12" s="538"/>
      <c r="M12" s="75"/>
      <c r="N12" s="225" t="s">
        <v>110</v>
      </c>
      <c r="O12" s="535" t="s">
        <v>108</v>
      </c>
      <c r="P12" s="494"/>
      <c r="Q12" s="535" t="s">
        <v>147</v>
      </c>
      <c r="R12" s="494"/>
      <c r="S12" s="535" t="s">
        <v>109</v>
      </c>
      <c r="T12" s="494"/>
      <c r="U12" s="225" t="s">
        <v>4</v>
      </c>
    </row>
    <row r="13" spans="1:21" ht="12.75">
      <c r="A13" s="87" t="s">
        <v>86</v>
      </c>
      <c r="B13" s="88"/>
      <c r="C13" s="88"/>
      <c r="D13" s="386" t="s">
        <v>218</v>
      </c>
      <c r="E13" s="386" t="s">
        <v>219</v>
      </c>
      <c r="F13" s="386" t="s">
        <v>218</v>
      </c>
      <c r="G13" s="386" t="s">
        <v>219</v>
      </c>
      <c r="H13" s="386" t="s">
        <v>218</v>
      </c>
      <c r="I13" s="386" t="s">
        <v>219</v>
      </c>
      <c r="J13" s="88"/>
      <c r="K13" s="74" t="s">
        <v>86</v>
      </c>
      <c r="L13" s="88"/>
      <c r="M13" s="75"/>
      <c r="N13" s="75"/>
      <c r="O13" s="386" t="s">
        <v>218</v>
      </c>
      <c r="P13" s="386" t="s">
        <v>219</v>
      </c>
      <c r="Q13" s="386" t="s">
        <v>218</v>
      </c>
      <c r="R13" s="386" t="s">
        <v>219</v>
      </c>
      <c r="S13" s="386" t="s">
        <v>218</v>
      </c>
      <c r="T13" s="386" t="s">
        <v>219</v>
      </c>
      <c r="U13" s="75"/>
    </row>
    <row r="14" spans="1:21" ht="12.75">
      <c r="A14" s="84" t="s">
        <v>29</v>
      </c>
      <c r="B14" s="85"/>
      <c r="C14" s="85"/>
      <c r="D14" s="85"/>
      <c r="E14" s="85"/>
      <c r="F14" s="85"/>
      <c r="G14" s="85"/>
      <c r="H14" s="85"/>
      <c r="I14" s="85"/>
      <c r="J14" s="85"/>
      <c r="K14" s="84" t="s">
        <v>21</v>
      </c>
      <c r="L14" s="85"/>
      <c r="M14" s="75"/>
      <c r="N14" s="75"/>
      <c r="O14" s="75"/>
      <c r="P14" s="75"/>
      <c r="Q14" s="75"/>
      <c r="R14" s="75"/>
      <c r="S14" s="75"/>
      <c r="T14" s="75"/>
      <c r="U14" s="75"/>
    </row>
    <row r="15" spans="1:21" ht="12.75">
      <c r="A15" s="89" t="s">
        <v>22</v>
      </c>
      <c r="B15" s="85"/>
      <c r="C15" s="85"/>
      <c r="D15" s="85"/>
      <c r="E15" s="85"/>
      <c r="F15" s="85"/>
      <c r="G15" s="85"/>
      <c r="H15" s="85"/>
      <c r="I15" s="85"/>
      <c r="J15" s="85"/>
      <c r="K15" s="89" t="s">
        <v>23</v>
      </c>
      <c r="L15" s="85"/>
      <c r="M15" s="75"/>
      <c r="N15" s="75"/>
      <c r="O15" s="75"/>
      <c r="P15" s="75"/>
      <c r="Q15" s="75"/>
      <c r="R15" s="75"/>
      <c r="S15" s="75"/>
      <c r="T15" s="75"/>
      <c r="U15" s="75"/>
    </row>
    <row r="16" spans="1:21" ht="12.75">
      <c r="A16" s="89"/>
      <c r="B16" s="85"/>
      <c r="C16" s="85"/>
      <c r="D16" s="85"/>
      <c r="E16" s="85"/>
      <c r="F16" s="85"/>
      <c r="G16" s="85"/>
      <c r="H16" s="85"/>
      <c r="I16" s="85"/>
      <c r="J16" s="85"/>
      <c r="K16" s="89" t="s">
        <v>12</v>
      </c>
      <c r="L16" s="85"/>
      <c r="M16" s="75"/>
      <c r="N16" s="75"/>
      <c r="O16" s="101">
        <f>SUM(O17:O21)</f>
        <v>46300</v>
      </c>
      <c r="P16" s="101">
        <v>83807</v>
      </c>
      <c r="Q16" s="74">
        <f>SUM(Q17:Q21)</f>
        <v>0</v>
      </c>
      <c r="R16" s="74">
        <v>0</v>
      </c>
      <c r="S16" s="74">
        <f>SUM(S17:S21)</f>
        <v>0</v>
      </c>
      <c r="T16" s="74">
        <v>0</v>
      </c>
      <c r="U16" s="101">
        <f>SUM(P16:T16)</f>
        <v>83807</v>
      </c>
    </row>
    <row r="17" spans="1:21" ht="12.75">
      <c r="A17" s="263" t="s">
        <v>121</v>
      </c>
      <c r="B17" s="264"/>
      <c r="C17" s="274" t="s">
        <v>120</v>
      </c>
      <c r="D17" s="264">
        <v>29381</v>
      </c>
      <c r="E17" s="264">
        <v>73937</v>
      </c>
      <c r="F17" s="264">
        <v>0</v>
      </c>
      <c r="G17" s="264">
        <v>0</v>
      </c>
      <c r="H17" s="264">
        <v>0</v>
      </c>
      <c r="I17" s="264">
        <v>0</v>
      </c>
      <c r="J17" s="264">
        <f>SUM(E17:I17)</f>
        <v>73937</v>
      </c>
      <c r="K17" s="265" t="s">
        <v>15</v>
      </c>
      <c r="L17" s="264"/>
      <c r="M17" s="3"/>
      <c r="N17" s="188" t="s">
        <v>111</v>
      </c>
      <c r="O17" s="113">
        <v>14751</v>
      </c>
      <c r="P17" s="113">
        <v>39396</v>
      </c>
      <c r="Q17" s="3">
        <v>0</v>
      </c>
      <c r="R17" s="3">
        <v>0</v>
      </c>
      <c r="S17" s="3">
        <v>0</v>
      </c>
      <c r="T17" s="3">
        <v>0</v>
      </c>
      <c r="U17" s="101">
        <f aca="true" t="shared" si="0" ref="U17:U35">SUM(P17:T17)</f>
        <v>39396</v>
      </c>
    </row>
    <row r="18" spans="1:21" ht="12.75">
      <c r="A18" s="263" t="s">
        <v>122</v>
      </c>
      <c r="B18" s="266"/>
      <c r="C18" s="274" t="s">
        <v>123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f aca="true" t="shared" si="1" ref="J18:J27">SUM(E18:I18)</f>
        <v>0</v>
      </c>
      <c r="K18" s="265" t="s">
        <v>90</v>
      </c>
      <c r="L18" s="264"/>
      <c r="M18" s="3"/>
      <c r="N18" s="188" t="s">
        <v>112</v>
      </c>
      <c r="O18" s="113">
        <v>4039</v>
      </c>
      <c r="P18" s="113">
        <v>7366</v>
      </c>
      <c r="Q18" s="3">
        <v>0</v>
      </c>
      <c r="R18" s="3">
        <v>0</v>
      </c>
      <c r="S18" s="3">
        <v>0</v>
      </c>
      <c r="T18" s="3">
        <v>0</v>
      </c>
      <c r="U18" s="101">
        <f t="shared" si="0"/>
        <v>7366</v>
      </c>
    </row>
    <row r="19" spans="1:21" ht="12.75">
      <c r="A19" s="263" t="s">
        <v>124</v>
      </c>
      <c r="B19" s="266"/>
      <c r="C19" s="274" t="s">
        <v>125</v>
      </c>
      <c r="D19" s="264">
        <v>6660</v>
      </c>
      <c r="E19" s="264">
        <v>6660</v>
      </c>
      <c r="F19" s="264">
        <v>0</v>
      </c>
      <c r="G19" s="264">
        <v>0</v>
      </c>
      <c r="H19" s="264">
        <v>0</v>
      </c>
      <c r="I19" s="264">
        <v>0</v>
      </c>
      <c r="J19" s="264">
        <f t="shared" si="1"/>
        <v>6660</v>
      </c>
      <c r="K19" s="265" t="s">
        <v>67</v>
      </c>
      <c r="L19" s="264"/>
      <c r="M19" s="3"/>
      <c r="N19" s="188" t="s">
        <v>113</v>
      </c>
      <c r="O19" s="113">
        <v>16611</v>
      </c>
      <c r="P19" s="113">
        <v>22069</v>
      </c>
      <c r="Q19" s="3">
        <v>0</v>
      </c>
      <c r="R19" s="3">
        <v>0</v>
      </c>
      <c r="S19" s="3">
        <v>0</v>
      </c>
      <c r="T19" s="3">
        <v>0</v>
      </c>
      <c r="U19" s="101">
        <f t="shared" si="0"/>
        <v>22069</v>
      </c>
    </row>
    <row r="20" spans="1:21" ht="12.75">
      <c r="A20" s="263" t="s">
        <v>126</v>
      </c>
      <c r="B20" s="264"/>
      <c r="C20" s="274" t="s">
        <v>127</v>
      </c>
      <c r="D20" s="264">
        <v>2055</v>
      </c>
      <c r="E20" s="264">
        <v>1936</v>
      </c>
      <c r="F20" s="264">
        <v>0</v>
      </c>
      <c r="G20" s="264">
        <v>0</v>
      </c>
      <c r="H20" s="264">
        <v>0</v>
      </c>
      <c r="I20" s="264">
        <v>0</v>
      </c>
      <c r="J20" s="264">
        <f t="shared" si="1"/>
        <v>1936</v>
      </c>
      <c r="K20" s="265" t="s">
        <v>92</v>
      </c>
      <c r="L20" s="264"/>
      <c r="M20" s="3"/>
      <c r="N20" s="188" t="s">
        <v>115</v>
      </c>
      <c r="O20" s="113">
        <v>6690</v>
      </c>
      <c r="P20" s="113">
        <v>7473</v>
      </c>
      <c r="Q20" s="3">
        <v>0</v>
      </c>
      <c r="R20" s="3">
        <v>0</v>
      </c>
      <c r="S20" s="3">
        <v>0</v>
      </c>
      <c r="T20" s="3">
        <v>0</v>
      </c>
      <c r="U20" s="101">
        <f t="shared" si="0"/>
        <v>7473</v>
      </c>
    </row>
    <row r="21" spans="1:21" ht="12.75">
      <c r="A21" s="263" t="s">
        <v>85</v>
      </c>
      <c r="B21" s="264"/>
      <c r="C21" s="274" t="s">
        <v>128</v>
      </c>
      <c r="D21" s="264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v>0</v>
      </c>
      <c r="J21" s="264">
        <f t="shared" si="1"/>
        <v>0</v>
      </c>
      <c r="K21" s="265" t="s">
        <v>69</v>
      </c>
      <c r="L21" s="264"/>
      <c r="M21" s="3"/>
      <c r="N21" s="188" t="s">
        <v>116</v>
      </c>
      <c r="O21" s="113">
        <v>4209</v>
      </c>
      <c r="P21" s="113">
        <v>7503</v>
      </c>
      <c r="Q21" s="3">
        <v>0</v>
      </c>
      <c r="R21" s="3">
        <v>0</v>
      </c>
      <c r="S21" s="3">
        <v>0</v>
      </c>
      <c r="T21" s="3">
        <v>0</v>
      </c>
      <c r="U21" s="101">
        <f t="shared" si="0"/>
        <v>7503</v>
      </c>
    </row>
    <row r="22" spans="1:21" ht="12.75">
      <c r="A22" s="263" t="s">
        <v>129</v>
      </c>
      <c r="B22" s="266"/>
      <c r="C22" s="274" t="s">
        <v>130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f t="shared" si="1"/>
        <v>0</v>
      </c>
      <c r="K22" s="265" t="s">
        <v>137</v>
      </c>
      <c r="N22" s="188" t="s">
        <v>116</v>
      </c>
      <c r="O22" s="354">
        <v>3000</v>
      </c>
      <c r="P22" s="354">
        <v>0</v>
      </c>
      <c r="Q22" s="3">
        <v>0</v>
      </c>
      <c r="R22" s="3">
        <v>0</v>
      </c>
      <c r="S22" s="3">
        <v>0</v>
      </c>
      <c r="T22" s="3">
        <v>0</v>
      </c>
      <c r="U22" s="101">
        <f t="shared" si="0"/>
        <v>0</v>
      </c>
    </row>
    <row r="23" spans="1:21" ht="12.75">
      <c r="A23" s="263" t="s">
        <v>131</v>
      </c>
      <c r="B23" s="264"/>
      <c r="C23" s="274" t="s">
        <v>132</v>
      </c>
      <c r="D23" s="264">
        <v>478</v>
      </c>
      <c r="E23" s="264">
        <v>478</v>
      </c>
      <c r="F23" s="264">
        <v>0</v>
      </c>
      <c r="G23" s="264">
        <v>0</v>
      </c>
      <c r="H23" s="264">
        <v>0</v>
      </c>
      <c r="I23" s="264">
        <v>0</v>
      </c>
      <c r="J23" s="264">
        <f t="shared" si="1"/>
        <v>478</v>
      </c>
      <c r="K23" s="268" t="s">
        <v>13</v>
      </c>
      <c r="L23" s="267"/>
      <c r="M23" s="3"/>
      <c r="N23" s="188"/>
      <c r="O23" s="101">
        <f>SUM(O24:O28)</f>
        <v>6061</v>
      </c>
      <c r="P23" s="101">
        <v>12277</v>
      </c>
      <c r="Q23" s="74">
        <f>SUM(Q24:Q27)</f>
        <v>0</v>
      </c>
      <c r="R23" s="74">
        <v>0</v>
      </c>
      <c r="S23" s="74">
        <f>SUM(S24:S27)</f>
        <v>0</v>
      </c>
      <c r="T23" s="74">
        <v>0</v>
      </c>
      <c r="U23" s="101">
        <f t="shared" si="0"/>
        <v>12277</v>
      </c>
    </row>
    <row r="24" spans="1:21" ht="12.75">
      <c r="A24" s="263" t="s">
        <v>133</v>
      </c>
      <c r="B24" s="267"/>
      <c r="C24" s="274" t="s">
        <v>134</v>
      </c>
      <c r="D24" s="264">
        <f>SUM(D25:D27)</f>
        <v>13787</v>
      </c>
      <c r="E24" s="264">
        <v>15043</v>
      </c>
      <c r="F24" s="267">
        <v>0</v>
      </c>
      <c r="G24" s="264">
        <v>0</v>
      </c>
      <c r="H24" s="267">
        <v>0</v>
      </c>
      <c r="I24" s="264">
        <v>0</v>
      </c>
      <c r="J24" s="264">
        <f t="shared" si="1"/>
        <v>15043</v>
      </c>
      <c r="K24" s="6" t="s">
        <v>83</v>
      </c>
      <c r="L24" s="264"/>
      <c r="M24" s="3"/>
      <c r="N24" s="188" t="s">
        <v>117</v>
      </c>
      <c r="O24" s="100">
        <v>254</v>
      </c>
      <c r="P24" s="100">
        <v>9357</v>
      </c>
      <c r="Q24" s="75">
        <v>0</v>
      </c>
      <c r="R24" s="75">
        <v>0</v>
      </c>
      <c r="S24" s="75">
        <v>0</v>
      </c>
      <c r="T24" s="75">
        <v>0</v>
      </c>
      <c r="U24" s="101">
        <f t="shared" si="0"/>
        <v>9357</v>
      </c>
    </row>
    <row r="25" spans="1:21" ht="12.75">
      <c r="A25" s="263" t="s">
        <v>267</v>
      </c>
      <c r="B25" s="267"/>
      <c r="C25" s="274"/>
      <c r="D25" s="264">
        <v>0</v>
      </c>
      <c r="E25" s="264">
        <v>1098</v>
      </c>
      <c r="F25" s="267">
        <v>0</v>
      </c>
      <c r="G25" s="264">
        <v>0</v>
      </c>
      <c r="H25" s="267">
        <v>0</v>
      </c>
      <c r="I25" s="264">
        <v>0</v>
      </c>
      <c r="J25" s="264">
        <f t="shared" si="1"/>
        <v>1098</v>
      </c>
      <c r="K25" s="6"/>
      <c r="L25" s="264"/>
      <c r="M25" s="3"/>
      <c r="N25" s="188"/>
      <c r="O25" s="100"/>
      <c r="P25" s="100"/>
      <c r="Q25" s="75"/>
      <c r="R25" s="75"/>
      <c r="S25" s="75"/>
      <c r="T25" s="75"/>
      <c r="U25" s="101">
        <f t="shared" si="0"/>
        <v>0</v>
      </c>
    </row>
    <row r="26" spans="1:21" ht="12.75">
      <c r="A26" s="275" t="s">
        <v>139</v>
      </c>
      <c r="B26" s="264"/>
      <c r="C26" s="264"/>
      <c r="D26" s="264">
        <v>8204</v>
      </c>
      <c r="E26" s="264">
        <v>2146</v>
      </c>
      <c r="F26" s="264">
        <v>0</v>
      </c>
      <c r="G26" s="264">
        <v>0</v>
      </c>
      <c r="H26" s="264">
        <v>0</v>
      </c>
      <c r="I26" s="264">
        <v>0</v>
      </c>
      <c r="J26" s="264">
        <f t="shared" si="1"/>
        <v>2146</v>
      </c>
      <c r="K26" s="6" t="s">
        <v>24</v>
      </c>
      <c r="L26" s="264"/>
      <c r="M26" s="3"/>
      <c r="N26" s="188" t="s">
        <v>118</v>
      </c>
      <c r="O26" s="460">
        <v>478</v>
      </c>
      <c r="P26" s="460">
        <v>2920</v>
      </c>
      <c r="Q26" s="75">
        <v>0</v>
      </c>
      <c r="R26" s="75">
        <v>0</v>
      </c>
      <c r="S26" s="75">
        <v>0</v>
      </c>
      <c r="T26" s="75">
        <v>0</v>
      </c>
      <c r="U26" s="101">
        <f t="shared" si="0"/>
        <v>2920</v>
      </c>
    </row>
    <row r="27" spans="1:21" ht="12.75">
      <c r="A27" s="150" t="s">
        <v>140</v>
      </c>
      <c r="B27" s="266"/>
      <c r="C27" s="266"/>
      <c r="D27" s="264">
        <v>5583</v>
      </c>
      <c r="E27" s="264">
        <v>11799</v>
      </c>
      <c r="F27" s="264">
        <v>0</v>
      </c>
      <c r="G27" s="264">
        <v>0</v>
      </c>
      <c r="H27" s="264">
        <v>0</v>
      </c>
      <c r="I27" s="264">
        <v>0</v>
      </c>
      <c r="J27" s="264">
        <f t="shared" si="1"/>
        <v>11799</v>
      </c>
      <c r="K27" s="6" t="s">
        <v>70</v>
      </c>
      <c r="L27" s="264"/>
      <c r="M27" s="3"/>
      <c r="N27" s="188" t="s">
        <v>119</v>
      </c>
      <c r="O27" s="460">
        <v>5329</v>
      </c>
      <c r="P27" s="460">
        <v>0</v>
      </c>
      <c r="Q27" s="75">
        <v>0</v>
      </c>
      <c r="R27" s="75">
        <v>0</v>
      </c>
      <c r="S27" s="75">
        <v>0</v>
      </c>
      <c r="T27" s="75">
        <v>0</v>
      </c>
      <c r="U27" s="101">
        <f t="shared" si="0"/>
        <v>0</v>
      </c>
    </row>
    <row r="28" spans="1:21" ht="12.75">
      <c r="A28" s="270"/>
      <c r="B28" s="266"/>
      <c r="C28" s="266"/>
      <c r="D28" s="266"/>
      <c r="E28" s="266"/>
      <c r="F28" s="266"/>
      <c r="G28" s="266"/>
      <c r="H28" s="266"/>
      <c r="I28" s="266"/>
      <c r="J28" s="264"/>
      <c r="K28" s="237" t="s">
        <v>268</v>
      </c>
      <c r="N28" s="188" t="s">
        <v>152</v>
      </c>
      <c r="O28" s="460">
        <v>0</v>
      </c>
      <c r="P28" s="461">
        <v>1970</v>
      </c>
      <c r="Q28" s="75">
        <v>0</v>
      </c>
      <c r="R28" s="75">
        <v>0</v>
      </c>
      <c r="S28" s="75">
        <v>0</v>
      </c>
      <c r="T28" s="75">
        <v>0</v>
      </c>
      <c r="U28" s="101">
        <f t="shared" si="0"/>
        <v>1970</v>
      </c>
    </row>
    <row r="29" spans="1:21" ht="12.75" hidden="1">
      <c r="A29" s="272"/>
      <c r="B29" s="264"/>
      <c r="C29" s="264"/>
      <c r="D29" s="264"/>
      <c r="E29" s="264"/>
      <c r="F29" s="264"/>
      <c r="G29" s="264"/>
      <c r="H29" s="264"/>
      <c r="I29" s="264"/>
      <c r="J29" s="264"/>
      <c r="K29" s="3"/>
      <c r="L29" s="3"/>
      <c r="M29" s="3"/>
      <c r="N29" s="3"/>
      <c r="O29" s="75"/>
      <c r="P29" s="75"/>
      <c r="Q29" s="75"/>
      <c r="R29" s="75"/>
      <c r="S29" s="75"/>
      <c r="T29" s="75"/>
      <c r="U29" s="101">
        <f t="shared" si="0"/>
        <v>0</v>
      </c>
    </row>
    <row r="30" spans="1:21" ht="12.75" hidden="1">
      <c r="A30" s="271"/>
      <c r="B30" s="264"/>
      <c r="C30" s="264"/>
      <c r="D30" s="264"/>
      <c r="E30" s="264"/>
      <c r="F30" s="264"/>
      <c r="G30" s="264"/>
      <c r="H30" s="264"/>
      <c r="I30" s="264"/>
      <c r="J30" s="264"/>
      <c r="K30" s="3"/>
      <c r="L30" s="3"/>
      <c r="M30" s="3"/>
      <c r="N30" s="3"/>
      <c r="O30" s="75"/>
      <c r="P30" s="75"/>
      <c r="Q30" s="75"/>
      <c r="R30" s="75"/>
      <c r="S30" s="75"/>
      <c r="T30" s="75"/>
      <c r="U30" s="101">
        <f t="shared" si="0"/>
        <v>0</v>
      </c>
    </row>
    <row r="31" spans="1:21" ht="12.75" hidden="1">
      <c r="A31" s="271"/>
      <c r="B31" s="264"/>
      <c r="C31" s="264"/>
      <c r="D31" s="264"/>
      <c r="E31" s="264"/>
      <c r="F31" s="264"/>
      <c r="G31" s="264"/>
      <c r="H31" s="264"/>
      <c r="I31" s="264"/>
      <c r="J31" s="264"/>
      <c r="K31" s="3"/>
      <c r="L31" s="3"/>
      <c r="M31" s="3"/>
      <c r="N31" s="3"/>
      <c r="O31" s="75"/>
      <c r="P31" s="75"/>
      <c r="Q31" s="75"/>
      <c r="R31" s="75"/>
      <c r="S31" s="75"/>
      <c r="T31" s="75"/>
      <c r="U31" s="101">
        <f t="shared" si="0"/>
        <v>0</v>
      </c>
    </row>
    <row r="32" spans="1:22" ht="26.25" customHeight="1">
      <c r="A32" s="536" t="s">
        <v>138</v>
      </c>
      <c r="B32" s="537"/>
      <c r="C32" s="15"/>
      <c r="D32" s="267">
        <f>SUM(D34:D35)</f>
        <v>52361</v>
      </c>
      <c r="E32" s="267">
        <v>98054</v>
      </c>
      <c r="F32" s="267">
        <f>SUM(F34:F35)</f>
        <v>0</v>
      </c>
      <c r="G32" s="267">
        <v>0</v>
      </c>
      <c r="H32" s="267">
        <f>SUM(H34:H35)</f>
        <v>0</v>
      </c>
      <c r="I32" s="267">
        <v>0</v>
      </c>
      <c r="J32" s="267">
        <f>SUM(E32:I32)</f>
        <v>98054</v>
      </c>
      <c r="K32" s="272" t="s">
        <v>25</v>
      </c>
      <c r="L32" s="267"/>
      <c r="M32" s="3"/>
      <c r="N32" s="3"/>
      <c r="O32" s="269">
        <f>SUM(O34:O35)</f>
        <v>52361</v>
      </c>
      <c r="P32" s="269">
        <v>98054</v>
      </c>
      <c r="Q32" s="269">
        <f>SUM(Q34:Q35)</f>
        <v>0</v>
      </c>
      <c r="R32" s="269">
        <v>0</v>
      </c>
      <c r="S32" s="269">
        <f>SUM(S34:S35)</f>
        <v>0</v>
      </c>
      <c r="T32" s="269">
        <v>0</v>
      </c>
      <c r="U32" s="269">
        <f t="shared" si="0"/>
        <v>98054</v>
      </c>
      <c r="V32" s="75"/>
    </row>
    <row r="33" spans="1:22" ht="0.75" customHeight="1" hidden="1">
      <c r="A33" s="273"/>
      <c r="B33" s="15"/>
      <c r="C33" s="15"/>
      <c r="D33" s="267"/>
      <c r="E33" s="267"/>
      <c r="F33" s="267"/>
      <c r="G33" s="267"/>
      <c r="H33" s="267"/>
      <c r="I33" s="267"/>
      <c r="J33" s="267">
        <f>SUM(E33:I33)</f>
        <v>0</v>
      </c>
      <c r="K33" s="272"/>
      <c r="L33" s="267"/>
      <c r="M33" s="3"/>
      <c r="N33" s="3"/>
      <c r="O33" s="3"/>
      <c r="P33" s="3"/>
      <c r="Q33" s="3"/>
      <c r="R33" s="3"/>
      <c r="S33" s="3"/>
      <c r="T33" s="3"/>
      <c r="U33" s="269">
        <f t="shared" si="0"/>
        <v>0</v>
      </c>
      <c r="V33" s="75"/>
    </row>
    <row r="34" spans="1:23" ht="12.75">
      <c r="A34" s="271" t="s">
        <v>26</v>
      </c>
      <c r="B34" s="264"/>
      <c r="C34" s="264"/>
      <c r="D34" s="264">
        <f>SUM(D17,D19,D20,D22)+D26</f>
        <v>46300</v>
      </c>
      <c r="E34" s="264">
        <v>85777</v>
      </c>
      <c r="F34" s="264">
        <f>SUM(F17,F19,F20,F22)</f>
        <v>0</v>
      </c>
      <c r="G34" s="264">
        <v>0</v>
      </c>
      <c r="H34" s="264">
        <f>SUM(H17,H19,H20,H22)</f>
        <v>0</v>
      </c>
      <c r="I34" s="264">
        <v>0</v>
      </c>
      <c r="J34" s="267">
        <f>SUM(E34:I34)</f>
        <v>85777</v>
      </c>
      <c r="K34" s="265" t="s">
        <v>27</v>
      </c>
      <c r="L34" s="264"/>
      <c r="M34" s="3"/>
      <c r="N34" s="3"/>
      <c r="O34" s="113">
        <f>SUM(O16)</f>
        <v>46300</v>
      </c>
      <c r="P34" s="113">
        <v>85777</v>
      </c>
      <c r="Q34" s="113">
        <f>SUM(Q16)</f>
        <v>0</v>
      </c>
      <c r="R34" s="113">
        <v>0</v>
      </c>
      <c r="S34" s="113">
        <f>SUM(S16)</f>
        <v>0</v>
      </c>
      <c r="T34" s="113">
        <v>0</v>
      </c>
      <c r="U34" s="269">
        <f t="shared" si="0"/>
        <v>85777</v>
      </c>
      <c r="W34" s="106"/>
    </row>
    <row r="35" spans="1:23" ht="12.75">
      <c r="A35" s="271" t="s">
        <v>28</v>
      </c>
      <c r="B35" s="264"/>
      <c r="C35" s="264"/>
      <c r="D35" s="264">
        <f>SUM(D18,D21,D23)+D27+D25</f>
        <v>6061</v>
      </c>
      <c r="E35" s="264">
        <v>12277</v>
      </c>
      <c r="F35" s="264">
        <f>SUM(F18,F21,F23)</f>
        <v>0</v>
      </c>
      <c r="G35" s="264">
        <v>0</v>
      </c>
      <c r="H35" s="264">
        <f>SUM(H18,H21,H23)</f>
        <v>0</v>
      </c>
      <c r="I35" s="264">
        <v>0</v>
      </c>
      <c r="J35" s="267">
        <f>SUM(E35:I35)</f>
        <v>12277</v>
      </c>
      <c r="K35" s="265" t="s">
        <v>30</v>
      </c>
      <c r="L35" s="264"/>
      <c r="M35" s="3"/>
      <c r="N35" s="3"/>
      <c r="O35" s="113">
        <f>SUM(O23)</f>
        <v>6061</v>
      </c>
      <c r="P35" s="113">
        <v>12277</v>
      </c>
      <c r="Q35" s="113">
        <f>SUM(Q23)</f>
        <v>0</v>
      </c>
      <c r="R35" s="113">
        <v>0</v>
      </c>
      <c r="S35" s="113">
        <f>SUM(S23)</f>
        <v>0</v>
      </c>
      <c r="T35" s="113">
        <v>0</v>
      </c>
      <c r="U35" s="269">
        <f t="shared" si="0"/>
        <v>12277</v>
      </c>
      <c r="W35" s="106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75"/>
      <c r="B40" s="75"/>
      <c r="C40" s="75"/>
      <c r="D40" s="75"/>
      <c r="E40" s="75"/>
      <c r="F40" s="75"/>
      <c r="G40" s="75"/>
      <c r="H40" s="75"/>
      <c r="I40" s="75"/>
      <c r="J40" s="355"/>
      <c r="K40" s="355"/>
      <c r="L40" s="355"/>
      <c r="M40" s="355"/>
      <c r="N40" s="75"/>
      <c r="O40" s="75"/>
      <c r="P40" s="75"/>
      <c r="Q40" s="75"/>
      <c r="R40" s="75"/>
      <c r="S40" s="75"/>
      <c r="T40" s="75"/>
      <c r="U40" s="75"/>
    </row>
    <row r="41" spans="1:21" ht="12.75">
      <c r="A41" s="75"/>
      <c r="B41" s="75"/>
      <c r="C41" s="75"/>
      <c r="D41" s="100" t="s">
        <v>86</v>
      </c>
      <c r="E41" s="100"/>
      <c r="F41" s="100"/>
      <c r="G41" s="100"/>
      <c r="H41" s="100"/>
      <c r="I41" s="100"/>
      <c r="J41" s="355"/>
      <c r="K41" s="355"/>
      <c r="L41" s="356"/>
      <c r="M41" s="355"/>
      <c r="N41" s="75"/>
      <c r="O41" s="75"/>
      <c r="P41" s="75"/>
      <c r="Q41" s="75"/>
      <c r="R41" s="75"/>
      <c r="S41" s="75"/>
      <c r="T41" s="75"/>
      <c r="U41" s="75"/>
    </row>
    <row r="42" spans="1:21" ht="12.75">
      <c r="A42" s="75"/>
      <c r="B42" s="75"/>
      <c r="C42" s="75"/>
      <c r="D42" s="75"/>
      <c r="E42" s="75"/>
      <c r="F42" s="75"/>
      <c r="G42" s="75"/>
      <c r="H42" s="75"/>
      <c r="I42" s="75"/>
      <c r="J42" s="355"/>
      <c r="K42" s="355"/>
      <c r="L42" s="356"/>
      <c r="M42" s="355"/>
      <c r="N42" s="75"/>
      <c r="O42" s="75"/>
      <c r="P42" s="75"/>
      <c r="Q42" s="75"/>
      <c r="R42" s="75"/>
      <c r="S42" s="75"/>
      <c r="T42" s="75"/>
      <c r="U42" s="75"/>
    </row>
    <row r="43" spans="1:21" ht="12.75">
      <c r="A43" s="75"/>
      <c r="B43" s="75"/>
      <c r="C43" s="75"/>
      <c r="D43" s="75"/>
      <c r="E43" s="75"/>
      <c r="F43" s="75"/>
      <c r="G43" s="75"/>
      <c r="H43" s="75"/>
      <c r="I43" s="75"/>
      <c r="J43" s="355"/>
      <c r="K43" s="355"/>
      <c r="L43" s="356"/>
      <c r="M43" s="355"/>
      <c r="N43" s="75"/>
      <c r="O43" s="75"/>
      <c r="P43" s="75"/>
      <c r="Q43" s="75"/>
      <c r="R43" s="75"/>
      <c r="S43" s="75"/>
      <c r="T43" s="75"/>
      <c r="U43" s="75"/>
    </row>
    <row r="44" spans="1:21" ht="12.75">
      <c r="A44" s="75"/>
      <c r="B44" s="75"/>
      <c r="C44" s="75"/>
      <c r="D44" s="75"/>
      <c r="E44" s="75"/>
      <c r="F44" s="75"/>
      <c r="G44" s="75"/>
      <c r="H44" s="75"/>
      <c r="I44" s="75"/>
      <c r="J44" s="355"/>
      <c r="K44" s="355"/>
      <c r="L44" s="355"/>
      <c r="M44" s="355"/>
      <c r="N44" s="75"/>
      <c r="O44" s="75"/>
      <c r="P44" s="75"/>
      <c r="Q44" s="75"/>
      <c r="R44" s="75"/>
      <c r="S44" s="75"/>
      <c r="T44" s="75"/>
      <c r="U44" s="75"/>
    </row>
    <row r="45" spans="1:21" ht="12.75">
      <c r="A45" s="75"/>
      <c r="B45" s="75"/>
      <c r="C45" s="75"/>
      <c r="D45" s="75"/>
      <c r="E45" s="75"/>
      <c r="F45" s="75"/>
      <c r="G45" s="75"/>
      <c r="H45" s="75"/>
      <c r="I45" s="75"/>
      <c r="J45" s="355"/>
      <c r="K45" s="355"/>
      <c r="L45" s="355"/>
      <c r="M45" s="355"/>
      <c r="N45" s="75"/>
      <c r="O45" s="75"/>
      <c r="P45" s="75"/>
      <c r="Q45" s="75"/>
      <c r="R45" s="75"/>
      <c r="S45" s="75"/>
      <c r="T45" s="75"/>
      <c r="U45" s="75"/>
    </row>
    <row r="46" spans="1:21" ht="12.75">
      <c r="A46" s="75"/>
      <c r="B46" s="75"/>
      <c r="C46" s="75"/>
      <c r="D46" s="75"/>
      <c r="E46" s="75"/>
      <c r="F46" s="75"/>
      <c r="G46" s="75"/>
      <c r="H46" s="75"/>
      <c r="I46" s="75"/>
      <c r="J46" s="355"/>
      <c r="K46" s="355"/>
      <c r="L46" s="355"/>
      <c r="M46" s="355"/>
      <c r="N46" s="75"/>
      <c r="O46" s="75"/>
      <c r="P46" s="75"/>
      <c r="Q46" s="75"/>
      <c r="R46" s="75"/>
      <c r="S46" s="75"/>
      <c r="T46" s="75"/>
      <c r="U46" s="75"/>
    </row>
    <row r="47" spans="1:21" ht="12.75">
      <c r="A47" s="75"/>
      <c r="B47" s="75"/>
      <c r="C47" s="75"/>
      <c r="D47" s="75"/>
      <c r="E47" s="75"/>
      <c r="F47" s="75"/>
      <c r="G47" s="75"/>
      <c r="H47" s="75"/>
      <c r="I47" s="75"/>
      <c r="J47" s="355"/>
      <c r="K47" s="355"/>
      <c r="L47" s="355"/>
      <c r="M47" s="355"/>
      <c r="N47" s="75"/>
      <c r="O47" s="75"/>
      <c r="P47" s="75"/>
      <c r="Q47" s="75"/>
      <c r="R47" s="75"/>
      <c r="S47" s="75"/>
      <c r="T47" s="75"/>
      <c r="U47" s="75"/>
    </row>
    <row r="48" spans="1:21" ht="12.75">
      <c r="A48" s="75"/>
      <c r="B48" s="75"/>
      <c r="C48" s="75"/>
      <c r="D48" s="75"/>
      <c r="E48" s="75"/>
      <c r="F48" s="75"/>
      <c r="G48" s="75"/>
      <c r="H48" s="75"/>
      <c r="I48" s="75"/>
      <c r="J48" s="355"/>
      <c r="K48" s="355"/>
      <c r="L48" s="355"/>
      <c r="M48" s="355"/>
      <c r="N48" s="75"/>
      <c r="O48" s="75"/>
      <c r="P48" s="75"/>
      <c r="Q48" s="75"/>
      <c r="R48" s="75"/>
      <c r="S48" s="75"/>
      <c r="T48" s="75"/>
      <c r="U48" s="75"/>
    </row>
    <row r="49" spans="1:21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</sheetData>
  <sheetProtection/>
  <mergeCells count="11">
    <mergeCell ref="F12:G12"/>
    <mergeCell ref="H12:I12"/>
    <mergeCell ref="O12:P12"/>
    <mergeCell ref="Q12:R12"/>
    <mergeCell ref="S12:T12"/>
    <mergeCell ref="A3:U3"/>
    <mergeCell ref="A32:B32"/>
    <mergeCell ref="A12:B12"/>
    <mergeCell ref="K12:L12"/>
    <mergeCell ref="A7:S7"/>
    <mergeCell ref="D12:E12"/>
  </mergeCells>
  <printOptions/>
  <pageMargins left="0" right="0" top="0.2362204724409449" bottom="0.1968503937007874" header="0.15748031496062992" footer="0.1574803149606299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0.00390625" style="0" customWidth="1"/>
    <col min="2" max="2" width="22.421875" style="0" customWidth="1"/>
  </cols>
  <sheetData>
    <row r="3" ht="12.75">
      <c r="A3" s="3" t="s">
        <v>210</v>
      </c>
    </row>
    <row r="9" ht="12.75">
      <c r="A9" s="8" t="s">
        <v>45</v>
      </c>
    </row>
    <row r="10" ht="12.75">
      <c r="A10" s="8"/>
    </row>
    <row r="11" ht="13.5" thickBot="1"/>
    <row r="12" spans="1:2" ht="13.5" thickBot="1">
      <c r="A12" s="32" t="s">
        <v>0</v>
      </c>
      <c r="B12" s="69" t="s">
        <v>1</v>
      </c>
    </row>
    <row r="13" spans="1:2" ht="12.75">
      <c r="A13" s="60"/>
      <c r="B13" s="19">
        <v>0</v>
      </c>
    </row>
    <row r="14" spans="1:2" ht="12.75">
      <c r="A14" s="52"/>
      <c r="B14" s="16"/>
    </row>
    <row r="15" spans="1:2" ht="12.75">
      <c r="A15" s="52"/>
      <c r="B15" s="16"/>
    </row>
    <row r="16" spans="1:2" ht="13.5" thickBot="1">
      <c r="A16" s="53"/>
      <c r="B16" s="17"/>
    </row>
    <row r="19" ht="12.75">
      <c r="G19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00390625" style="0" customWidth="1"/>
    <col min="2" max="6" width="7.7109375" style="0" customWidth="1"/>
    <col min="7" max="7" width="9.00390625" style="0" customWidth="1"/>
  </cols>
  <sheetData>
    <row r="3" spans="1:7" ht="12.75">
      <c r="A3" s="498" t="s">
        <v>211</v>
      </c>
      <c r="B3" s="492"/>
      <c r="C3" s="492"/>
      <c r="D3" s="492"/>
      <c r="E3" s="492"/>
      <c r="F3" s="492"/>
      <c r="G3" s="492"/>
    </row>
    <row r="4" spans="1:7" ht="12.75">
      <c r="A4" s="387"/>
      <c r="B4" s="59"/>
      <c r="C4" s="59"/>
      <c r="D4" s="59"/>
      <c r="E4" s="59"/>
      <c r="F4" s="59"/>
      <c r="G4" s="59"/>
    </row>
    <row r="6" ht="12.75">
      <c r="A6" s="8" t="s">
        <v>46</v>
      </c>
    </row>
    <row r="9" ht="13.5" thickBot="1">
      <c r="G9" s="115" t="s">
        <v>87</v>
      </c>
    </row>
    <row r="10" spans="1:7" ht="20.25" customHeight="1">
      <c r="A10" s="227"/>
      <c r="B10" s="102">
        <v>2015</v>
      </c>
      <c r="C10" s="102">
        <v>2016</v>
      </c>
      <c r="D10" s="102">
        <v>2017</v>
      </c>
      <c r="E10" s="102">
        <v>2018</v>
      </c>
      <c r="F10" s="226">
        <v>2019</v>
      </c>
      <c r="G10" s="228" t="s">
        <v>4</v>
      </c>
    </row>
    <row r="11" spans="1:7" ht="12.75">
      <c r="A11" s="229" t="s">
        <v>5</v>
      </c>
      <c r="B11" s="230"/>
      <c r="C11" s="230"/>
      <c r="D11" s="230"/>
      <c r="E11" s="230"/>
      <c r="F11" s="168"/>
      <c r="G11" s="25">
        <v>0</v>
      </c>
    </row>
    <row r="12" spans="1:7" ht="25.5">
      <c r="A12" s="231" t="s">
        <v>9</v>
      </c>
      <c r="B12" s="230"/>
      <c r="C12" s="230"/>
      <c r="D12" s="230"/>
      <c r="E12" s="230"/>
      <c r="F12" s="168"/>
      <c r="G12" s="117">
        <v>0</v>
      </c>
    </row>
    <row r="13" spans="1:7" ht="25.5">
      <c r="A13" s="231" t="s">
        <v>10</v>
      </c>
      <c r="B13" s="230"/>
      <c r="C13" s="230"/>
      <c r="D13" s="230"/>
      <c r="E13" s="230"/>
      <c r="F13" s="168"/>
      <c r="G13" s="117">
        <v>0</v>
      </c>
    </row>
    <row r="14" spans="1:7" ht="12.75">
      <c r="A14" s="229" t="s">
        <v>6</v>
      </c>
      <c r="B14" s="230"/>
      <c r="C14" s="230"/>
      <c r="D14" s="230"/>
      <c r="E14" s="230"/>
      <c r="F14" s="168"/>
      <c r="G14" s="117">
        <v>0</v>
      </c>
    </row>
    <row r="15" spans="1:7" ht="12.75">
      <c r="A15" s="229" t="s">
        <v>7</v>
      </c>
      <c r="B15" s="230"/>
      <c r="C15" s="230"/>
      <c r="D15" s="230"/>
      <c r="E15" s="230"/>
      <c r="F15" s="168"/>
      <c r="G15" s="117">
        <v>0</v>
      </c>
    </row>
    <row r="16" spans="1:7" ht="12.75">
      <c r="A16" s="232" t="s">
        <v>93</v>
      </c>
      <c r="B16" s="179"/>
      <c r="C16" s="179"/>
      <c r="D16" s="179"/>
      <c r="E16" s="179"/>
      <c r="F16" s="174"/>
      <c r="G16" s="137">
        <f>SUM(B16:F16)</f>
        <v>0</v>
      </c>
    </row>
    <row r="17" spans="1:7" ht="12.75">
      <c r="A17" s="232" t="s">
        <v>94</v>
      </c>
      <c r="B17" s="179"/>
      <c r="C17" s="179"/>
      <c r="D17" s="91"/>
      <c r="E17" s="91"/>
      <c r="F17" s="169"/>
      <c r="G17" s="137">
        <f>SUM(B17:F17)</f>
        <v>0</v>
      </c>
    </row>
    <row r="18" spans="1:7" ht="13.5" thickBot="1">
      <c r="A18" s="233" t="s">
        <v>8</v>
      </c>
      <c r="B18" s="234"/>
      <c r="C18" s="234"/>
      <c r="D18" s="234"/>
      <c r="E18" s="234"/>
      <c r="F18" s="235"/>
      <c r="G18" s="236">
        <v>0</v>
      </c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237"/>
      <c r="B20" s="3"/>
      <c r="C20" s="3"/>
      <c r="D20" s="3"/>
      <c r="E20" s="3"/>
      <c r="F20" s="3"/>
      <c r="G20" s="3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0" sqref="A10:N10"/>
    </sheetView>
  </sheetViews>
  <sheetFormatPr defaultColWidth="9.140625" defaultRowHeight="12.75"/>
  <cols>
    <col min="1" max="1" width="22.7109375" style="0" customWidth="1"/>
    <col min="2" max="13" width="7.7109375" style="0" customWidth="1"/>
    <col min="14" max="14" width="10.140625" style="0" customWidth="1"/>
  </cols>
  <sheetData>
    <row r="1" ht="12.75">
      <c r="E1" s="3" t="s">
        <v>212</v>
      </c>
    </row>
    <row r="3" spans="1:14" ht="12.75">
      <c r="A3" s="14"/>
      <c r="B3" s="113" t="s">
        <v>86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14" ht="12.7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2.75">
      <c r="A6" s="8" t="s">
        <v>47</v>
      </c>
      <c r="B6" s="113"/>
      <c r="C6" s="113"/>
      <c r="D6" s="113"/>
      <c r="E6" s="113"/>
      <c r="F6" s="113"/>
      <c r="G6" s="113"/>
      <c r="H6" s="113"/>
      <c r="I6" s="113"/>
      <c r="J6" s="113"/>
      <c r="K6" s="106"/>
      <c r="L6" s="106"/>
      <c r="M6" s="106"/>
      <c r="N6" s="106"/>
    </row>
    <row r="7" spans="1:14" ht="12.75">
      <c r="A7" s="8"/>
      <c r="B7" s="113"/>
      <c r="C7" s="113"/>
      <c r="D7" s="113"/>
      <c r="E7" s="113"/>
      <c r="F7" s="113"/>
      <c r="G7" s="113"/>
      <c r="H7" s="113"/>
      <c r="I7" s="113"/>
      <c r="J7" s="113"/>
      <c r="K7" s="106"/>
      <c r="L7" s="106"/>
      <c r="M7" s="106"/>
      <c r="N7" s="106"/>
    </row>
    <row r="8" spans="1:14" ht="13.5" thickBot="1">
      <c r="A8" s="8"/>
      <c r="B8" s="113"/>
      <c r="C8" s="113"/>
      <c r="D8" s="113"/>
      <c r="E8" s="113"/>
      <c r="F8" s="113"/>
      <c r="G8" s="113"/>
      <c r="H8" s="113"/>
      <c r="I8" s="113"/>
      <c r="J8" s="113"/>
      <c r="K8" s="106"/>
      <c r="L8" s="106"/>
      <c r="M8" s="106"/>
      <c r="N8" s="113" t="s">
        <v>220</v>
      </c>
    </row>
    <row r="9" spans="1:15" ht="13.5" thickBot="1">
      <c r="A9" s="32"/>
      <c r="B9" s="462" t="s">
        <v>31</v>
      </c>
      <c r="C9" s="399" t="s">
        <v>32</v>
      </c>
      <c r="D9" s="399" t="s">
        <v>33</v>
      </c>
      <c r="E9" s="399" t="s">
        <v>34</v>
      </c>
      <c r="F9" s="399" t="s">
        <v>35</v>
      </c>
      <c r="G9" s="399" t="s">
        <v>36</v>
      </c>
      <c r="H9" s="399" t="s">
        <v>37</v>
      </c>
      <c r="I9" s="399" t="s">
        <v>38</v>
      </c>
      <c r="J9" s="399" t="s">
        <v>39</v>
      </c>
      <c r="K9" s="399" t="s">
        <v>40</v>
      </c>
      <c r="L9" s="399" t="s">
        <v>41</v>
      </c>
      <c r="M9" s="399" t="s">
        <v>42</v>
      </c>
      <c r="N9" s="400" t="s">
        <v>279</v>
      </c>
      <c r="O9" s="156"/>
    </row>
    <row r="10" spans="1:15" ht="13.5" thickBot="1">
      <c r="A10" s="540" t="s">
        <v>19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2"/>
      <c r="O10" s="156"/>
    </row>
    <row r="11" spans="1:15" ht="12.75">
      <c r="A11" s="278" t="s">
        <v>269</v>
      </c>
      <c r="B11" s="284">
        <v>3276</v>
      </c>
      <c r="C11" s="109">
        <v>2206</v>
      </c>
      <c r="D11" s="109">
        <v>2206</v>
      </c>
      <c r="E11" s="109">
        <v>2206</v>
      </c>
      <c r="F11" s="109">
        <v>2206</v>
      </c>
      <c r="G11" s="109">
        <v>2989</v>
      </c>
      <c r="H11" s="109">
        <v>2206</v>
      </c>
      <c r="I11" s="109">
        <v>2206</v>
      </c>
      <c r="J11" s="109">
        <v>2206</v>
      </c>
      <c r="K11" s="109">
        <v>8783</v>
      </c>
      <c r="L11" s="109">
        <v>2206</v>
      </c>
      <c r="M11" s="110">
        <v>3003</v>
      </c>
      <c r="N11" s="463">
        <v>35699</v>
      </c>
      <c r="O11" s="156"/>
    </row>
    <row r="12" spans="1:15" ht="12.75">
      <c r="A12" s="464" t="s">
        <v>270</v>
      </c>
      <c r="B12" s="465">
        <v>0</v>
      </c>
      <c r="C12" s="466">
        <v>206</v>
      </c>
      <c r="D12" s="466">
        <v>13665</v>
      </c>
      <c r="E12" s="466">
        <v>2226</v>
      </c>
      <c r="F12" s="466">
        <v>3314</v>
      </c>
      <c r="G12" s="466">
        <v>3444</v>
      </c>
      <c r="H12" s="466">
        <v>1583</v>
      </c>
      <c r="I12" s="466">
        <v>1530</v>
      </c>
      <c r="J12" s="466">
        <v>2960</v>
      </c>
      <c r="K12" s="466">
        <v>1256</v>
      </c>
      <c r="L12" s="466">
        <v>2751</v>
      </c>
      <c r="M12" s="467">
        <v>5303</v>
      </c>
      <c r="N12" s="468">
        <v>38238</v>
      </c>
      <c r="O12" s="156"/>
    </row>
    <row r="13" spans="1:15" ht="12.75">
      <c r="A13" s="279" t="s">
        <v>124</v>
      </c>
      <c r="B13" s="277">
        <v>0</v>
      </c>
      <c r="C13" s="111">
        <v>0</v>
      </c>
      <c r="D13" s="111">
        <v>3330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3330</v>
      </c>
      <c r="K13" s="111">
        <v>0</v>
      </c>
      <c r="L13" s="111">
        <v>0</v>
      </c>
      <c r="M13" s="111">
        <v>0</v>
      </c>
      <c r="N13" s="367">
        <v>6660</v>
      </c>
      <c r="O13" s="156"/>
    </row>
    <row r="14" spans="1:15" ht="12.75">
      <c r="A14" s="279" t="s">
        <v>126</v>
      </c>
      <c r="B14" s="277">
        <v>161</v>
      </c>
      <c r="C14" s="111">
        <v>161</v>
      </c>
      <c r="D14" s="111">
        <v>161</v>
      </c>
      <c r="E14" s="111">
        <v>161</v>
      </c>
      <c r="F14" s="111">
        <v>161</v>
      </c>
      <c r="G14" s="111">
        <v>161</v>
      </c>
      <c r="H14" s="111">
        <v>161</v>
      </c>
      <c r="I14" s="111">
        <v>161</v>
      </c>
      <c r="J14" s="111">
        <v>162</v>
      </c>
      <c r="K14" s="111">
        <v>162</v>
      </c>
      <c r="L14" s="111">
        <v>162</v>
      </c>
      <c r="M14" s="112">
        <v>162</v>
      </c>
      <c r="N14" s="368">
        <v>1936</v>
      </c>
      <c r="O14" s="156"/>
    </row>
    <row r="15" spans="1:15" ht="12.75">
      <c r="A15" s="279" t="s">
        <v>141</v>
      </c>
      <c r="B15" s="277">
        <v>0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367">
        <v>0</v>
      </c>
      <c r="O15" s="156"/>
    </row>
    <row r="16" spans="1:15" ht="12.75">
      <c r="A16" s="279" t="s">
        <v>271</v>
      </c>
      <c r="B16" s="277">
        <v>0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468">
        <v>0</v>
      </c>
      <c r="O16" s="156"/>
    </row>
    <row r="17" spans="1:15" ht="12.75">
      <c r="A17" s="279" t="s">
        <v>272</v>
      </c>
      <c r="B17" s="277">
        <v>0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468">
        <v>0</v>
      </c>
      <c r="O17" s="156"/>
    </row>
    <row r="18" spans="1:15" ht="12.75">
      <c r="A18" s="280" t="s">
        <v>273</v>
      </c>
      <c r="B18" s="277">
        <v>0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469">
        <v>478</v>
      </c>
      <c r="N18" s="367">
        <v>478</v>
      </c>
      <c r="O18" s="156"/>
    </row>
    <row r="19" spans="1:15" ht="12.75">
      <c r="A19" s="280" t="s">
        <v>274</v>
      </c>
      <c r="B19" s="277"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367">
        <v>0</v>
      </c>
      <c r="O19" s="156"/>
    </row>
    <row r="20" spans="1:15" ht="12.75">
      <c r="A20" s="280" t="s">
        <v>275</v>
      </c>
      <c r="B20" s="277"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367">
        <v>0</v>
      </c>
      <c r="O20" s="156"/>
    </row>
    <row r="21" spans="1:15" ht="12.75">
      <c r="A21" s="280" t="s">
        <v>276</v>
      </c>
      <c r="B21" s="277">
        <v>0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469"/>
      <c r="M21" s="470">
        <v>1098</v>
      </c>
      <c r="N21" s="367">
        <v>1098</v>
      </c>
      <c r="O21" s="156"/>
    </row>
    <row r="22" spans="1:15" ht="13.5" thickBot="1">
      <c r="A22" s="280" t="s">
        <v>277</v>
      </c>
      <c r="B22" s="277">
        <v>3945</v>
      </c>
      <c r="C22" s="471">
        <v>0</v>
      </c>
      <c r="D22" s="471">
        <v>0</v>
      </c>
      <c r="E22" s="471">
        <v>0</v>
      </c>
      <c r="F22" s="471">
        <v>0</v>
      </c>
      <c r="G22" s="471">
        <v>4000</v>
      </c>
      <c r="H22" s="471">
        <v>0</v>
      </c>
      <c r="I22" s="471">
        <v>0</v>
      </c>
      <c r="J22" s="471">
        <v>0</v>
      </c>
      <c r="K22" s="471">
        <v>6000</v>
      </c>
      <c r="L22" s="471">
        <v>0</v>
      </c>
      <c r="M22" s="471">
        <v>0</v>
      </c>
      <c r="N22" s="367">
        <v>13945</v>
      </c>
      <c r="O22" s="156"/>
    </row>
    <row r="23" spans="1:15" ht="13.5" thickBot="1">
      <c r="A23" s="282" t="s">
        <v>98</v>
      </c>
      <c r="B23" s="283">
        <f aca="true" t="shared" si="0" ref="B23:N23">SUM(B11:B22)</f>
        <v>7382</v>
      </c>
      <c r="C23" s="283">
        <f t="shared" si="0"/>
        <v>2573</v>
      </c>
      <c r="D23" s="283">
        <f t="shared" si="0"/>
        <v>19362</v>
      </c>
      <c r="E23" s="283">
        <f t="shared" si="0"/>
        <v>4593</v>
      </c>
      <c r="F23" s="283">
        <f t="shared" si="0"/>
        <v>5681</v>
      </c>
      <c r="G23" s="283">
        <f t="shared" si="0"/>
        <v>10594</v>
      </c>
      <c r="H23" s="283">
        <f t="shared" si="0"/>
        <v>3950</v>
      </c>
      <c r="I23" s="283">
        <f t="shared" si="0"/>
        <v>3897</v>
      </c>
      <c r="J23" s="283">
        <f t="shared" si="0"/>
        <v>8658</v>
      </c>
      <c r="K23" s="283">
        <f t="shared" si="0"/>
        <v>16201</v>
      </c>
      <c r="L23" s="283">
        <f t="shared" si="0"/>
        <v>5119</v>
      </c>
      <c r="M23" s="472">
        <f t="shared" si="0"/>
        <v>10044</v>
      </c>
      <c r="N23" s="276">
        <f t="shared" si="0"/>
        <v>98054</v>
      </c>
      <c r="O23" s="156"/>
    </row>
    <row r="24" spans="1:15" ht="13.5" thickBot="1">
      <c r="A24" s="503" t="s">
        <v>20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4"/>
      <c r="O24" s="156"/>
    </row>
    <row r="25" spans="1:15" ht="12.75">
      <c r="A25" s="285" t="s">
        <v>15</v>
      </c>
      <c r="B25" s="277">
        <v>1200</v>
      </c>
      <c r="C25" s="111">
        <v>1200</v>
      </c>
      <c r="D25" s="111">
        <v>1200</v>
      </c>
      <c r="E25" s="111">
        <v>6198</v>
      </c>
      <c r="F25" s="111">
        <v>3699</v>
      </c>
      <c r="G25" s="111">
        <v>3699</v>
      </c>
      <c r="H25" s="111">
        <v>3700</v>
      </c>
      <c r="I25" s="111">
        <v>3700</v>
      </c>
      <c r="J25" s="111">
        <v>3700</v>
      </c>
      <c r="K25" s="111">
        <v>3700</v>
      </c>
      <c r="L25" s="111">
        <v>3700</v>
      </c>
      <c r="M25" s="112">
        <v>3700</v>
      </c>
      <c r="N25" s="463">
        <v>39396</v>
      </c>
      <c r="O25" s="156"/>
    </row>
    <row r="26" spans="1:15" ht="12.75">
      <c r="A26" s="285" t="s">
        <v>142</v>
      </c>
      <c r="B26" s="277">
        <v>333</v>
      </c>
      <c r="C26" s="111">
        <v>333</v>
      </c>
      <c r="D26" s="111">
        <v>333</v>
      </c>
      <c r="E26" s="111">
        <v>1007</v>
      </c>
      <c r="F26" s="111">
        <v>670</v>
      </c>
      <c r="G26" s="111">
        <v>670</v>
      </c>
      <c r="H26" s="111">
        <v>670</v>
      </c>
      <c r="I26" s="111">
        <v>670</v>
      </c>
      <c r="J26" s="111">
        <v>670</v>
      </c>
      <c r="K26" s="111">
        <v>670</v>
      </c>
      <c r="L26" s="111">
        <v>670</v>
      </c>
      <c r="M26" s="112">
        <v>670</v>
      </c>
      <c r="N26" s="367">
        <v>7366</v>
      </c>
      <c r="O26" s="156"/>
    </row>
    <row r="27" spans="1:15" ht="12.75">
      <c r="A27" s="285" t="s">
        <v>67</v>
      </c>
      <c r="B27" s="277">
        <v>950</v>
      </c>
      <c r="C27" s="111">
        <v>950</v>
      </c>
      <c r="D27" s="111">
        <v>2017</v>
      </c>
      <c r="E27" s="111">
        <v>2017</v>
      </c>
      <c r="F27" s="111">
        <v>2017</v>
      </c>
      <c r="G27" s="111">
        <v>2017</v>
      </c>
      <c r="H27" s="111">
        <v>2017</v>
      </c>
      <c r="I27" s="111">
        <v>2017</v>
      </c>
      <c r="J27" s="111">
        <v>2017</v>
      </c>
      <c r="K27" s="111">
        <v>2017</v>
      </c>
      <c r="L27" s="111">
        <v>2017</v>
      </c>
      <c r="M27" s="112">
        <v>2016</v>
      </c>
      <c r="N27" s="367">
        <v>22069</v>
      </c>
      <c r="O27" s="156"/>
    </row>
    <row r="28" spans="1:15" ht="12.75">
      <c r="A28" s="285" t="s">
        <v>143</v>
      </c>
      <c r="B28" s="277">
        <v>684</v>
      </c>
      <c r="C28" s="111">
        <v>618</v>
      </c>
      <c r="D28" s="111">
        <v>687</v>
      </c>
      <c r="E28" s="111">
        <v>198</v>
      </c>
      <c r="F28" s="111">
        <v>273</v>
      </c>
      <c r="G28" s="111">
        <v>128</v>
      </c>
      <c r="H28" s="111">
        <v>313</v>
      </c>
      <c r="I28" s="111">
        <v>285</v>
      </c>
      <c r="J28" s="111">
        <v>946</v>
      </c>
      <c r="K28" s="111">
        <v>108</v>
      </c>
      <c r="L28" s="111">
        <v>105</v>
      </c>
      <c r="M28" s="112">
        <v>3128</v>
      </c>
      <c r="N28" s="367">
        <v>7473</v>
      </c>
      <c r="O28" s="156"/>
    </row>
    <row r="29" spans="1:15" ht="12.75">
      <c r="A29" s="285" t="s">
        <v>145</v>
      </c>
      <c r="B29" s="277">
        <v>25</v>
      </c>
      <c r="C29" s="111">
        <v>23</v>
      </c>
      <c r="D29" s="111">
        <v>295</v>
      </c>
      <c r="E29" s="111">
        <v>0</v>
      </c>
      <c r="F29" s="111">
        <v>0</v>
      </c>
      <c r="G29" s="111">
        <v>183</v>
      </c>
      <c r="H29" s="111">
        <v>0</v>
      </c>
      <c r="I29" s="111">
        <v>0</v>
      </c>
      <c r="J29" s="111">
        <v>25</v>
      </c>
      <c r="K29" s="111">
        <v>851</v>
      </c>
      <c r="L29" s="111">
        <v>5754</v>
      </c>
      <c r="M29" s="112">
        <v>347</v>
      </c>
      <c r="N29" s="367">
        <v>7503</v>
      </c>
      <c r="O29" s="156"/>
    </row>
    <row r="30" spans="1:15" ht="12.75">
      <c r="A30" s="25" t="s">
        <v>83</v>
      </c>
      <c r="B30" s="277">
        <v>1805</v>
      </c>
      <c r="C30" s="111">
        <v>0</v>
      </c>
      <c r="D30" s="111">
        <v>0</v>
      </c>
      <c r="E30" s="111">
        <v>0</v>
      </c>
      <c r="F30" s="111">
        <v>212</v>
      </c>
      <c r="G30" s="111">
        <v>0</v>
      </c>
      <c r="H30" s="111">
        <v>1222</v>
      </c>
      <c r="I30" s="111">
        <v>125</v>
      </c>
      <c r="J30" s="111">
        <v>25</v>
      </c>
      <c r="K30" s="111">
        <v>5698</v>
      </c>
      <c r="L30" s="111">
        <v>250</v>
      </c>
      <c r="M30" s="112">
        <v>20</v>
      </c>
      <c r="N30" s="367">
        <v>9357</v>
      </c>
      <c r="O30" s="156"/>
    </row>
    <row r="31" spans="1:15" ht="12.75">
      <c r="A31" s="25" t="s">
        <v>24</v>
      </c>
      <c r="B31" s="277">
        <v>0</v>
      </c>
      <c r="C31" s="111">
        <v>0</v>
      </c>
      <c r="D31" s="111">
        <v>338</v>
      </c>
      <c r="E31" s="111">
        <v>0</v>
      </c>
      <c r="F31" s="111">
        <v>400</v>
      </c>
      <c r="G31" s="111">
        <v>0</v>
      </c>
      <c r="H31" s="111">
        <v>0</v>
      </c>
      <c r="I31" s="111">
        <v>1216</v>
      </c>
      <c r="J31" s="111">
        <v>0</v>
      </c>
      <c r="K31" s="111">
        <v>161</v>
      </c>
      <c r="L31" s="111">
        <v>0</v>
      </c>
      <c r="M31" s="112">
        <v>805</v>
      </c>
      <c r="N31" s="367">
        <v>2920</v>
      </c>
      <c r="O31" s="156"/>
    </row>
    <row r="32" spans="1:15" ht="12.75">
      <c r="A32" s="25" t="s">
        <v>144</v>
      </c>
      <c r="B32" s="277">
        <v>0</v>
      </c>
      <c r="C32" s="277">
        <v>0</v>
      </c>
      <c r="D32" s="277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368">
        <v>0</v>
      </c>
      <c r="O32" s="156"/>
    </row>
    <row r="33" spans="1:15" ht="13.5" thickBot="1">
      <c r="A33" s="236" t="s">
        <v>278</v>
      </c>
      <c r="B33" s="473">
        <v>872</v>
      </c>
      <c r="C33" s="474">
        <v>0</v>
      </c>
      <c r="D33" s="474">
        <v>0</v>
      </c>
      <c r="E33" s="474">
        <v>0</v>
      </c>
      <c r="F33" s="474">
        <v>0</v>
      </c>
      <c r="G33" s="474">
        <v>0</v>
      </c>
      <c r="H33" s="474">
        <v>0</v>
      </c>
      <c r="I33" s="474">
        <v>0</v>
      </c>
      <c r="J33" s="474">
        <v>0</v>
      </c>
      <c r="K33" s="474">
        <v>0</v>
      </c>
      <c r="L33" s="474">
        <v>0</v>
      </c>
      <c r="M33" s="475">
        <v>1098</v>
      </c>
      <c r="N33" s="476">
        <v>1970</v>
      </c>
      <c r="O33" s="156"/>
    </row>
    <row r="34" spans="1:15" ht="13.5" thickBot="1">
      <c r="A34" s="281" t="s">
        <v>99</v>
      </c>
      <c r="B34" s="283">
        <f aca="true" t="shared" si="1" ref="B34:N34">SUM(B25:B33)</f>
        <v>5869</v>
      </c>
      <c r="C34" s="283">
        <f t="shared" si="1"/>
        <v>3124</v>
      </c>
      <c r="D34" s="283">
        <f t="shared" si="1"/>
        <v>4870</v>
      </c>
      <c r="E34" s="283">
        <f t="shared" si="1"/>
        <v>9420</v>
      </c>
      <c r="F34" s="283">
        <f t="shared" si="1"/>
        <v>7271</v>
      </c>
      <c r="G34" s="283">
        <f t="shared" si="1"/>
        <v>6697</v>
      </c>
      <c r="H34" s="283">
        <f t="shared" si="1"/>
        <v>7922</v>
      </c>
      <c r="I34" s="283">
        <f t="shared" si="1"/>
        <v>8013</v>
      </c>
      <c r="J34" s="283">
        <f t="shared" si="1"/>
        <v>7383</v>
      </c>
      <c r="K34" s="283">
        <f t="shared" si="1"/>
        <v>13205</v>
      </c>
      <c r="L34" s="283">
        <f t="shared" si="1"/>
        <v>12496</v>
      </c>
      <c r="M34" s="283">
        <f t="shared" si="1"/>
        <v>11784</v>
      </c>
      <c r="N34" s="276">
        <f t="shared" si="1"/>
        <v>98054</v>
      </c>
      <c r="O34" s="156"/>
    </row>
    <row r="35" spans="2:14" ht="12.7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2:14" ht="12.7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2:14" ht="12.7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2:14" ht="12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</sheetData>
  <sheetProtection/>
  <mergeCells count="2">
    <mergeCell ref="A10:N10"/>
    <mergeCell ref="A24:N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8"/>
  <sheetViews>
    <sheetView zoomScalePageLayoutView="0" workbookViewId="0" topLeftCell="A4">
      <selection activeCell="D13" sqref="D13"/>
    </sheetView>
  </sheetViews>
  <sheetFormatPr defaultColWidth="9.140625" defaultRowHeight="12.75"/>
  <cols>
    <col min="2" max="2" width="1.57421875" style="0" hidden="1" customWidth="1"/>
    <col min="4" max="4" width="30.57421875" style="0" customWidth="1"/>
    <col min="5" max="5" width="14.421875" style="0" customWidth="1"/>
    <col min="7" max="7" width="12.140625" style="0" customWidth="1"/>
    <col min="8" max="8" width="9.140625" style="0" hidden="1" customWidth="1"/>
  </cols>
  <sheetData>
    <row r="6" ht="12.75">
      <c r="D6" s="3" t="s">
        <v>198</v>
      </c>
    </row>
    <row r="7" ht="12.75">
      <c r="E7" t="s">
        <v>86</v>
      </c>
    </row>
    <row r="10" spans="1:7" ht="12.75">
      <c r="A10" s="493" t="s">
        <v>44</v>
      </c>
      <c r="B10" s="494"/>
      <c r="C10" s="494"/>
      <c r="D10" s="494"/>
      <c r="E10" s="494"/>
      <c r="F10" s="494"/>
      <c r="G10" s="494"/>
    </row>
    <row r="11" ht="12.75">
      <c r="C11" s="8"/>
    </row>
    <row r="12" ht="12.75">
      <c r="C12" s="8"/>
    </row>
    <row r="13" ht="12.75">
      <c r="C13" s="8"/>
    </row>
    <row r="14" ht="13.5" thickBot="1">
      <c r="G14" s="3" t="s">
        <v>220</v>
      </c>
    </row>
    <row r="15" spans="3:8" ht="13.5" thickBot="1">
      <c r="C15" s="56" t="s">
        <v>17</v>
      </c>
      <c r="D15" s="29"/>
      <c r="E15" s="68" t="s">
        <v>110</v>
      </c>
      <c r="F15" s="18" t="s">
        <v>218</v>
      </c>
      <c r="G15" s="55" t="s">
        <v>219</v>
      </c>
      <c r="H15" s="20" t="s">
        <v>221</v>
      </c>
    </row>
    <row r="16" spans="3:8" ht="12.75">
      <c r="C16" s="483" t="s">
        <v>222</v>
      </c>
      <c r="D16" s="485"/>
      <c r="E16" s="391" t="s">
        <v>223</v>
      </c>
      <c r="F16" s="60">
        <v>8204</v>
      </c>
      <c r="G16" s="27">
        <v>2027</v>
      </c>
      <c r="H16" s="19">
        <v>2027</v>
      </c>
    </row>
    <row r="17" spans="3:8" ht="12.75">
      <c r="C17" s="123" t="s">
        <v>195</v>
      </c>
      <c r="D17" s="124"/>
      <c r="E17" s="392" t="s">
        <v>223</v>
      </c>
      <c r="F17" s="52">
        <v>0</v>
      </c>
      <c r="G17" s="35">
        <v>119</v>
      </c>
      <c r="H17" s="16">
        <v>119</v>
      </c>
    </row>
    <row r="18" spans="3:8" ht="13.5" thickBot="1">
      <c r="C18" s="486"/>
      <c r="D18" s="488"/>
      <c r="E18" s="98"/>
      <c r="F18" s="61"/>
      <c r="G18" s="62"/>
      <c r="H18" s="63"/>
    </row>
    <row r="19" spans="3:8" ht="13.5" thickBot="1">
      <c r="C19" s="496" t="s">
        <v>95</v>
      </c>
      <c r="D19" s="497"/>
      <c r="E19" s="393" t="s">
        <v>223</v>
      </c>
      <c r="F19" s="165">
        <f>SUM(F16:F18)</f>
        <v>8204</v>
      </c>
      <c r="G19" s="73">
        <f>SUM(G16:G18)</f>
        <v>2146</v>
      </c>
      <c r="H19" s="73">
        <f>SUM(H16:H18)</f>
        <v>2146</v>
      </c>
    </row>
    <row r="20" spans="3:5" ht="12.75">
      <c r="C20" s="65"/>
      <c r="D20" s="65"/>
      <c r="E20" s="65"/>
    </row>
    <row r="21" spans="3:5" ht="12.75">
      <c r="C21" s="65"/>
      <c r="D21" s="65"/>
      <c r="E21" s="65"/>
    </row>
    <row r="22" spans="3:5" ht="13.5" thickBot="1">
      <c r="C22" s="22"/>
      <c r="D22" s="22"/>
      <c r="E22" s="22"/>
    </row>
    <row r="23" spans="3:8" ht="13.5" thickBot="1">
      <c r="C23" s="394" t="s">
        <v>18</v>
      </c>
      <c r="D23" s="395"/>
      <c r="E23" s="396" t="s">
        <v>110</v>
      </c>
      <c r="F23" s="18" t="s">
        <v>218</v>
      </c>
      <c r="G23" s="55" t="s">
        <v>219</v>
      </c>
      <c r="H23" s="20" t="s">
        <v>221</v>
      </c>
    </row>
    <row r="24" spans="3:8" ht="12.75">
      <c r="C24" s="486" t="s">
        <v>222</v>
      </c>
      <c r="D24" s="488"/>
      <c r="E24" s="397" t="s">
        <v>223</v>
      </c>
      <c r="F24" s="60">
        <v>5583</v>
      </c>
      <c r="G24" s="27">
        <v>11799</v>
      </c>
      <c r="H24" s="19">
        <v>11799</v>
      </c>
    </row>
    <row r="25" spans="3:11" ht="13.5" thickBot="1">
      <c r="C25" s="486"/>
      <c r="D25" s="488"/>
      <c r="E25" s="98"/>
      <c r="F25" s="61"/>
      <c r="G25" s="62"/>
      <c r="H25" s="63"/>
      <c r="K25" t="s">
        <v>86</v>
      </c>
    </row>
    <row r="26" spans="3:8" ht="13.5" thickBot="1">
      <c r="C26" s="496" t="s">
        <v>95</v>
      </c>
      <c r="D26" s="497"/>
      <c r="E26" s="393" t="s">
        <v>223</v>
      </c>
      <c r="F26" s="398">
        <f>SUM(F24:F25)</f>
        <v>5583</v>
      </c>
      <c r="G26" s="399">
        <f>SUM(G24:G25)</f>
        <v>11799</v>
      </c>
      <c r="H26" s="400">
        <f>SUM(H24:H25)</f>
        <v>11799</v>
      </c>
    </row>
    <row r="27" ht="13.5" thickBot="1"/>
    <row r="28" spans="3:8" ht="13.5" thickBot="1">
      <c r="C28" s="480" t="s">
        <v>100</v>
      </c>
      <c r="D28" s="495"/>
      <c r="E28" s="358" t="s">
        <v>223</v>
      </c>
      <c r="F28" s="165">
        <f>SUM(F26,F19)</f>
        <v>13787</v>
      </c>
      <c r="G28" s="400">
        <f>SUM(G26,G19)</f>
        <v>13945</v>
      </c>
      <c r="H28" s="77">
        <f>SUM(H26,H19)</f>
        <v>13945</v>
      </c>
    </row>
  </sheetData>
  <sheetProtection/>
  <mergeCells count="8">
    <mergeCell ref="A10:G10"/>
    <mergeCell ref="C28:D28"/>
    <mergeCell ref="C26:D26"/>
    <mergeCell ref="C25:D25"/>
    <mergeCell ref="C16:D16"/>
    <mergeCell ref="C18:D18"/>
    <mergeCell ref="C19:D19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K2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00390625" style="0" customWidth="1"/>
    <col min="4" max="4" width="7.28125" style="0" customWidth="1"/>
    <col min="5" max="5" width="12.28125" style="0" customWidth="1"/>
    <col min="8" max="8" width="11.28125" style="0" customWidth="1"/>
  </cols>
  <sheetData>
    <row r="3" spans="2:11" ht="12.75">
      <c r="B3" s="498" t="s">
        <v>213</v>
      </c>
      <c r="C3" s="492"/>
      <c r="D3" s="492"/>
      <c r="E3" s="492"/>
      <c r="F3" s="492"/>
      <c r="G3" s="492"/>
      <c r="H3" s="492"/>
      <c r="I3" s="492"/>
      <c r="J3" s="492"/>
      <c r="K3" s="492"/>
    </row>
    <row r="4" spans="2:11" ht="12.75">
      <c r="B4" s="387"/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387"/>
      <c r="C5" s="59"/>
      <c r="D5" s="59"/>
      <c r="E5" s="59"/>
      <c r="F5" s="59"/>
      <c r="G5" s="59"/>
      <c r="H5" s="59"/>
      <c r="I5" s="59"/>
      <c r="J5" s="59"/>
      <c r="K5" s="59"/>
    </row>
    <row r="6" spans="2:11" ht="12.75">
      <c r="B6" s="387"/>
      <c r="C6" s="59"/>
      <c r="D6" s="59"/>
      <c r="E6" s="59"/>
      <c r="F6" s="59"/>
      <c r="G6" s="59"/>
      <c r="H6" s="59"/>
      <c r="I6" s="59"/>
      <c r="J6" s="59"/>
      <c r="K6" s="59"/>
    </row>
    <row r="8" spans="2:5" ht="12.75">
      <c r="B8" s="15" t="s">
        <v>170</v>
      </c>
      <c r="C8" s="1"/>
      <c r="E8" s="1"/>
    </row>
    <row r="9" spans="2:5" ht="13.5" thickBot="1">
      <c r="B9" s="15"/>
      <c r="C9" s="1"/>
      <c r="E9" s="1"/>
    </row>
    <row r="10" spans="2:11" ht="12.75">
      <c r="B10" s="545" t="s">
        <v>171</v>
      </c>
      <c r="C10" s="546"/>
      <c r="D10" s="547"/>
      <c r="E10" s="554" t="s">
        <v>172</v>
      </c>
      <c r="F10" s="555"/>
      <c r="G10" s="556"/>
      <c r="H10" s="557" t="s">
        <v>173</v>
      </c>
      <c r="I10" s="555" t="s">
        <v>174</v>
      </c>
      <c r="J10" s="555"/>
      <c r="K10" s="558"/>
    </row>
    <row r="11" spans="2:11" ht="12.75">
      <c r="B11" s="548"/>
      <c r="C11" s="549"/>
      <c r="D11" s="550"/>
      <c r="E11" s="308" t="s">
        <v>175</v>
      </c>
      <c r="F11" s="309" t="s">
        <v>176</v>
      </c>
      <c r="G11" s="334" t="s">
        <v>177</v>
      </c>
      <c r="H11" s="548"/>
      <c r="I11" s="310" t="s">
        <v>176</v>
      </c>
      <c r="J11" s="310" t="s">
        <v>177</v>
      </c>
      <c r="K11" s="311" t="s">
        <v>75</v>
      </c>
    </row>
    <row r="12" spans="2:11" ht="18" customHeight="1" thickBot="1">
      <c r="B12" s="551"/>
      <c r="C12" s="552"/>
      <c r="D12" s="553"/>
      <c r="E12" s="312" t="s">
        <v>178</v>
      </c>
      <c r="F12" s="313" t="s">
        <v>179</v>
      </c>
      <c r="G12" s="335" t="s">
        <v>180</v>
      </c>
      <c r="H12" s="551"/>
      <c r="I12" s="314" t="s">
        <v>179</v>
      </c>
      <c r="J12" s="314" t="s">
        <v>180</v>
      </c>
      <c r="K12" s="315" t="s">
        <v>180</v>
      </c>
    </row>
    <row r="13" spans="2:11" ht="18" customHeight="1">
      <c r="B13" s="316" t="s">
        <v>181</v>
      </c>
      <c r="C13" s="317"/>
      <c r="D13" s="318"/>
      <c r="E13" s="319" t="s">
        <v>182</v>
      </c>
      <c r="F13" s="317"/>
      <c r="G13" s="336"/>
      <c r="H13" s="340" t="s">
        <v>187</v>
      </c>
      <c r="I13" s="317"/>
      <c r="J13" s="317">
        <v>0</v>
      </c>
      <c r="K13" s="343">
        <f aca="true" t="shared" si="0" ref="K13:K18">SUM(J13)</f>
        <v>0</v>
      </c>
    </row>
    <row r="14" spans="2:11" ht="15.75" customHeight="1">
      <c r="B14" s="320" t="s">
        <v>183</v>
      </c>
      <c r="C14" s="321"/>
      <c r="D14" s="322"/>
      <c r="E14" s="323" t="s">
        <v>182</v>
      </c>
      <c r="F14" s="321"/>
      <c r="G14" s="337"/>
      <c r="H14" s="341" t="s">
        <v>188</v>
      </c>
      <c r="I14" s="321"/>
      <c r="J14" s="321">
        <v>26</v>
      </c>
      <c r="K14" s="344">
        <f t="shared" si="0"/>
        <v>26</v>
      </c>
    </row>
    <row r="15" spans="2:11" ht="15.75" customHeight="1">
      <c r="B15" s="320" t="s">
        <v>184</v>
      </c>
      <c r="C15" s="321"/>
      <c r="D15" s="322"/>
      <c r="E15" s="323" t="s">
        <v>182</v>
      </c>
      <c r="F15" s="321"/>
      <c r="G15" s="337">
        <v>15</v>
      </c>
      <c r="H15" s="341"/>
      <c r="I15" s="321"/>
      <c r="J15" s="321">
        <v>0</v>
      </c>
      <c r="K15" s="344">
        <v>15</v>
      </c>
    </row>
    <row r="16" spans="2:11" ht="15.75" customHeight="1">
      <c r="B16" s="320" t="s">
        <v>189</v>
      </c>
      <c r="C16" s="321"/>
      <c r="D16" s="322"/>
      <c r="E16" s="323" t="s">
        <v>182</v>
      </c>
      <c r="F16" s="321"/>
      <c r="G16" s="337"/>
      <c r="H16" s="341" t="s">
        <v>187</v>
      </c>
      <c r="I16" s="321"/>
      <c r="J16" s="321"/>
      <c r="K16" s="344">
        <f t="shared" si="0"/>
        <v>0</v>
      </c>
    </row>
    <row r="17" spans="2:11" ht="15.75" customHeight="1">
      <c r="B17" s="324" t="s">
        <v>185</v>
      </c>
      <c r="C17" s="321"/>
      <c r="D17" s="322"/>
      <c r="E17" s="325" t="s">
        <v>182</v>
      </c>
      <c r="F17" s="321"/>
      <c r="G17" s="337"/>
      <c r="H17" s="341" t="s">
        <v>187</v>
      </c>
      <c r="I17" s="321"/>
      <c r="J17" s="321">
        <v>0</v>
      </c>
      <c r="K17" s="344">
        <f t="shared" si="0"/>
        <v>0</v>
      </c>
    </row>
    <row r="18" spans="2:11" ht="18.75" customHeight="1" thickBot="1">
      <c r="B18" s="326" t="s">
        <v>186</v>
      </c>
      <c r="C18" s="327"/>
      <c r="D18" s="328"/>
      <c r="E18" s="329" t="s">
        <v>182</v>
      </c>
      <c r="F18" s="327"/>
      <c r="G18" s="338"/>
      <c r="H18" s="342" t="s">
        <v>190</v>
      </c>
      <c r="I18" s="327"/>
      <c r="J18" s="327">
        <v>0</v>
      </c>
      <c r="K18" s="345">
        <f t="shared" si="0"/>
        <v>0</v>
      </c>
    </row>
    <row r="19" spans="2:11" ht="17.25" customHeight="1" thickBot="1">
      <c r="B19" s="330" t="s">
        <v>75</v>
      </c>
      <c r="C19" s="331"/>
      <c r="D19" s="332"/>
      <c r="E19" s="333"/>
      <c r="F19" s="331"/>
      <c r="G19" s="339">
        <f>SUM(G13:G18)</f>
        <v>15</v>
      </c>
      <c r="H19" s="330"/>
      <c r="I19" s="331"/>
      <c r="J19" s="331">
        <f>SUM(J13:J18)</f>
        <v>26</v>
      </c>
      <c r="K19" s="332">
        <v>41</v>
      </c>
    </row>
    <row r="20" ht="12.75">
      <c r="K20" s="3" t="s">
        <v>280</v>
      </c>
    </row>
    <row r="22" spans="2:6" ht="12.75">
      <c r="B22" s="3"/>
      <c r="E22" s="3"/>
      <c r="F22" s="106"/>
    </row>
  </sheetData>
  <sheetProtection/>
  <mergeCells count="5">
    <mergeCell ref="B3:K3"/>
    <mergeCell ref="B10:D12"/>
    <mergeCell ref="E10:G10"/>
    <mergeCell ref="H10:H12"/>
    <mergeCell ref="I10:K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5.28125" style="0" customWidth="1"/>
    <col min="3" max="3" width="13.421875" style="0" customWidth="1"/>
    <col min="4" max="4" width="16.57421875" style="0" customWidth="1"/>
    <col min="6" max="6" width="10.7109375" style="0" customWidth="1"/>
  </cols>
  <sheetData>
    <row r="3" spans="2:5" ht="12.75">
      <c r="B3" s="498" t="s">
        <v>199</v>
      </c>
      <c r="C3" s="492"/>
      <c r="D3" s="492"/>
      <c r="E3" s="492"/>
    </row>
    <row r="6" spans="1:6" ht="12.75">
      <c r="A6" s="493" t="s">
        <v>96</v>
      </c>
      <c r="B6" s="494"/>
      <c r="C6" s="494"/>
      <c r="D6" s="494"/>
      <c r="E6" s="494"/>
      <c r="F6" s="494"/>
    </row>
    <row r="7" spans="1:6" ht="12.75">
      <c r="A7" s="494"/>
      <c r="B7" s="494"/>
      <c r="C7" s="494"/>
      <c r="D7" s="494"/>
      <c r="E7" s="494"/>
      <c r="F7" s="494"/>
    </row>
    <row r="8" spans="1:6" ht="12.75">
      <c r="A8" s="493" t="s">
        <v>103</v>
      </c>
      <c r="B8" s="494"/>
      <c r="C8" s="494"/>
      <c r="D8" s="494"/>
      <c r="E8" s="494"/>
      <c r="F8" s="494"/>
    </row>
    <row r="9" ht="12.75">
      <c r="B9" s="8"/>
    </row>
    <row r="10" ht="12.75">
      <c r="B10" s="8"/>
    </row>
    <row r="11" ht="12.75">
      <c r="B11" s="9"/>
    </row>
    <row r="12" ht="13.5" thickBot="1">
      <c r="D12" s="387" t="s">
        <v>220</v>
      </c>
    </row>
    <row r="13" spans="2:4" ht="13.5" thickBot="1">
      <c r="B13" s="58"/>
      <c r="C13" s="32" t="s">
        <v>17</v>
      </c>
      <c r="D13" s="29" t="s">
        <v>18</v>
      </c>
    </row>
    <row r="14" spans="2:4" ht="13.5" thickBot="1">
      <c r="B14" s="32" t="s">
        <v>2</v>
      </c>
      <c r="C14" s="39"/>
      <c r="D14" s="19"/>
    </row>
    <row r="15" spans="2:4" ht="12.75">
      <c r="B15" s="50"/>
      <c r="C15" s="121"/>
      <c r="D15" s="71">
        <v>0</v>
      </c>
    </row>
    <row r="16" spans="2:4" ht="12.75">
      <c r="B16" s="48"/>
      <c r="C16" s="37"/>
      <c r="D16" s="16"/>
    </row>
    <row r="17" spans="2:4" ht="13.5" thickBot="1">
      <c r="B17" s="49"/>
      <c r="C17" s="54"/>
      <c r="D17" s="17"/>
    </row>
    <row r="18" spans="2:4" ht="13.5" thickBot="1">
      <c r="B18" s="104"/>
      <c r="C18" s="44"/>
      <c r="D18" s="45"/>
    </row>
    <row r="19" spans="2:4" ht="13.5" thickBot="1">
      <c r="B19" s="40"/>
      <c r="C19" s="41"/>
      <c r="D19" s="31"/>
    </row>
    <row r="20" spans="2:4" ht="13.5" thickBot="1">
      <c r="B20" s="70"/>
      <c r="C20" s="29" t="s">
        <v>17</v>
      </c>
      <c r="D20" s="29" t="s">
        <v>18</v>
      </c>
    </row>
    <row r="21" spans="2:4" ht="13.5" thickBot="1">
      <c r="B21" s="32" t="s">
        <v>3</v>
      </c>
      <c r="C21" s="39"/>
      <c r="D21" s="19"/>
    </row>
    <row r="22" spans="2:4" ht="12.75">
      <c r="B22" s="50"/>
      <c r="C22" s="37"/>
      <c r="D22" s="71">
        <v>0</v>
      </c>
    </row>
    <row r="23" spans="2:4" ht="12.75">
      <c r="B23" s="48"/>
      <c r="C23" s="37"/>
      <c r="D23" s="16"/>
    </row>
    <row r="24" spans="2:4" ht="13.5" thickBot="1">
      <c r="B24" s="49"/>
      <c r="C24" s="54"/>
      <c r="D24" s="17"/>
    </row>
  </sheetData>
  <sheetProtection/>
  <mergeCells count="3">
    <mergeCell ref="A6:F7"/>
    <mergeCell ref="A8:F8"/>
    <mergeCell ref="B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8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5.57421875" style="0" customWidth="1"/>
    <col min="2" max="2" width="6.7109375" style="0" customWidth="1"/>
    <col min="3" max="3" width="9.28125" style="0" customWidth="1"/>
    <col min="4" max="4" width="9.7109375" style="0" bestFit="1" customWidth="1"/>
    <col min="5" max="5" width="7.57421875" style="0" customWidth="1"/>
    <col min="6" max="6" width="10.140625" style="0" customWidth="1"/>
    <col min="7" max="7" width="7.57421875" style="0" customWidth="1"/>
    <col min="8" max="8" width="9.57421875" style="0" customWidth="1"/>
    <col min="9" max="9" width="11.00390625" style="0" customWidth="1"/>
    <col min="10" max="10" width="12.00390625" style="0" customWidth="1"/>
    <col min="15" max="15" width="10.57421875" style="0" customWidth="1"/>
  </cols>
  <sheetData>
    <row r="3" spans="1:9" ht="12.75">
      <c r="A3" s="498" t="s">
        <v>200</v>
      </c>
      <c r="B3" s="492"/>
      <c r="C3" s="492"/>
      <c r="D3" s="492"/>
      <c r="E3" s="492"/>
      <c r="F3" s="492"/>
      <c r="G3" s="492"/>
      <c r="H3" s="492"/>
      <c r="I3" s="492"/>
    </row>
    <row r="4" spans="1:9" ht="12.75">
      <c r="A4" s="387"/>
      <c r="B4" s="59"/>
      <c r="C4" s="59"/>
      <c r="D4" s="59"/>
      <c r="E4" s="59"/>
      <c r="F4" s="59"/>
      <c r="G4" s="59"/>
      <c r="H4" s="59"/>
      <c r="I4" s="59"/>
    </row>
    <row r="5" spans="1:9" ht="12.75">
      <c r="A5" s="387"/>
      <c r="B5" s="59"/>
      <c r="C5" s="59"/>
      <c r="D5" s="59"/>
      <c r="E5" s="59"/>
      <c r="F5" s="59"/>
      <c r="G5" s="59"/>
      <c r="H5" s="59"/>
      <c r="I5" s="59"/>
    </row>
    <row r="6" spans="1:9" ht="12.75">
      <c r="A6" s="387"/>
      <c r="B6" s="59"/>
      <c r="C6" s="59"/>
      <c r="D6" s="59"/>
      <c r="E6" s="59"/>
      <c r="F6" s="59"/>
      <c r="G6" s="59"/>
      <c r="H6" s="59"/>
      <c r="I6" s="59"/>
    </row>
    <row r="7" spans="1:9" ht="12.75">
      <c r="A7" s="387"/>
      <c r="B7" s="59"/>
      <c r="C7" s="59"/>
      <c r="D7" s="59"/>
      <c r="E7" s="59"/>
      <c r="F7" s="59"/>
      <c r="G7" s="59"/>
      <c r="H7" s="59"/>
      <c r="I7" s="59"/>
    </row>
    <row r="8" spans="1:15" ht="16.5" customHeight="1" thickBot="1">
      <c r="A8" s="15" t="s">
        <v>154</v>
      </c>
      <c r="B8" s="11"/>
      <c r="I8" s="3" t="s">
        <v>220</v>
      </c>
      <c r="N8" s="2"/>
      <c r="O8" s="2"/>
    </row>
    <row r="9" spans="1:19" ht="12.75">
      <c r="A9" s="194" t="s">
        <v>154</v>
      </c>
      <c r="B9" s="194" t="s">
        <v>110</v>
      </c>
      <c r="C9" s="499" t="s">
        <v>104</v>
      </c>
      <c r="D9" s="500"/>
      <c r="E9" s="499" t="s">
        <v>105</v>
      </c>
      <c r="F9" s="500"/>
      <c r="G9" s="499" t="s">
        <v>106</v>
      </c>
      <c r="H9" s="500"/>
      <c r="I9" s="164" t="s">
        <v>75</v>
      </c>
      <c r="J9" s="151"/>
      <c r="K9" s="186"/>
      <c r="L9" s="186"/>
      <c r="M9" s="186"/>
      <c r="N9" s="186"/>
      <c r="O9" s="186"/>
      <c r="P9" s="186"/>
      <c r="Q9" s="1"/>
      <c r="R9" s="1"/>
      <c r="S9" s="1"/>
    </row>
    <row r="10" spans="1:16" ht="13.5" thickBot="1">
      <c r="A10" s="162"/>
      <c r="B10" s="162"/>
      <c r="C10" s="127" t="s">
        <v>214</v>
      </c>
      <c r="D10" s="127" t="s">
        <v>215</v>
      </c>
      <c r="E10" s="127" t="s">
        <v>214</v>
      </c>
      <c r="F10" s="127" t="s">
        <v>215</v>
      </c>
      <c r="G10" s="144" t="s">
        <v>214</v>
      </c>
      <c r="H10" s="144" t="s">
        <v>215</v>
      </c>
      <c r="I10" s="49"/>
      <c r="J10" s="22"/>
      <c r="K10" s="138"/>
      <c r="L10" s="138"/>
      <c r="M10" s="138"/>
      <c r="N10" s="138"/>
      <c r="O10" s="138"/>
      <c r="P10" s="138"/>
    </row>
    <row r="11" spans="1:16" ht="13.5" thickBot="1">
      <c r="A11" s="163"/>
      <c r="B11" s="163"/>
      <c r="C11" s="73"/>
      <c r="D11" s="73"/>
      <c r="E11" s="73"/>
      <c r="F11" s="73"/>
      <c r="G11" s="165"/>
      <c r="H11" s="73"/>
      <c r="I11" s="146"/>
      <c r="J11" s="126"/>
      <c r="K11" s="138"/>
      <c r="L11" s="138"/>
      <c r="M11" s="138"/>
      <c r="N11" s="138"/>
      <c r="O11" s="138"/>
      <c r="P11" s="138"/>
    </row>
    <row r="12" spans="1:17" ht="17.25" customHeight="1">
      <c r="A12" s="249" t="s">
        <v>121</v>
      </c>
      <c r="B12" s="241" t="s">
        <v>120</v>
      </c>
      <c r="C12" s="142">
        <v>29381</v>
      </c>
      <c r="D12" s="142">
        <v>73937</v>
      </c>
      <c r="E12" s="142">
        <v>0</v>
      </c>
      <c r="F12" s="142">
        <v>0</v>
      </c>
      <c r="G12" s="360">
        <v>0</v>
      </c>
      <c r="H12" s="360">
        <v>0</v>
      </c>
      <c r="I12" s="147">
        <f>SUM(D12:H12)</f>
        <v>73937</v>
      </c>
      <c r="J12" s="126"/>
      <c r="K12" s="187"/>
      <c r="L12" s="187"/>
      <c r="M12" s="187"/>
      <c r="N12" s="187"/>
      <c r="O12" s="187"/>
      <c r="P12" s="187"/>
      <c r="Q12" s="10"/>
    </row>
    <row r="13" spans="1:16" ht="15" customHeight="1">
      <c r="A13" s="250" t="s">
        <v>216</v>
      </c>
      <c r="B13" s="242" t="s">
        <v>123</v>
      </c>
      <c r="C13" s="136">
        <v>0</v>
      </c>
      <c r="D13" s="136">
        <v>0</v>
      </c>
      <c r="E13" s="142">
        <v>0</v>
      </c>
      <c r="F13" s="142">
        <v>0</v>
      </c>
      <c r="G13" s="360">
        <v>0</v>
      </c>
      <c r="H13" s="360">
        <v>0</v>
      </c>
      <c r="I13" s="147">
        <f aca="true" t="shared" si="0" ref="I13:I27">SUM(D13:H13)</f>
        <v>0</v>
      </c>
      <c r="J13" s="126"/>
      <c r="K13" s="149"/>
      <c r="L13" s="149"/>
      <c r="M13" s="138"/>
      <c r="N13" s="138"/>
      <c r="O13" s="138"/>
      <c r="P13" s="138"/>
    </row>
    <row r="14" spans="1:16" ht="18" customHeight="1">
      <c r="A14" s="250" t="s">
        <v>124</v>
      </c>
      <c r="B14" s="242" t="s">
        <v>125</v>
      </c>
      <c r="C14" s="136">
        <v>6660</v>
      </c>
      <c r="D14" s="136">
        <v>6660</v>
      </c>
      <c r="E14" s="142">
        <v>0</v>
      </c>
      <c r="F14" s="142">
        <v>0</v>
      </c>
      <c r="G14" s="360">
        <v>0</v>
      </c>
      <c r="H14" s="360">
        <v>0</v>
      </c>
      <c r="I14" s="147">
        <f t="shared" si="0"/>
        <v>6660</v>
      </c>
      <c r="J14" s="126"/>
      <c r="K14" s="149"/>
      <c r="L14" s="149"/>
      <c r="M14" s="149"/>
      <c r="N14" s="138"/>
      <c r="O14" s="138"/>
      <c r="P14" s="138"/>
    </row>
    <row r="15" spans="1:16" ht="16.5" customHeight="1">
      <c r="A15" s="250" t="s">
        <v>126</v>
      </c>
      <c r="B15" s="242" t="s">
        <v>127</v>
      </c>
      <c r="C15" s="253">
        <v>2055</v>
      </c>
      <c r="D15" s="253">
        <v>1936</v>
      </c>
      <c r="E15" s="142">
        <v>0</v>
      </c>
      <c r="F15" s="142">
        <v>0</v>
      </c>
      <c r="G15" s="360">
        <v>0</v>
      </c>
      <c r="H15" s="360">
        <v>0</v>
      </c>
      <c r="I15" s="147">
        <f t="shared" si="0"/>
        <v>1936</v>
      </c>
      <c r="J15" s="153"/>
      <c r="K15" s="150"/>
      <c r="L15" s="185"/>
      <c r="M15" s="149"/>
      <c r="N15" s="138"/>
      <c r="O15" s="138"/>
      <c r="P15" s="138"/>
    </row>
    <row r="16" spans="1:16" ht="15.75" customHeight="1">
      <c r="A16" s="249" t="s">
        <v>85</v>
      </c>
      <c r="B16" s="242" t="s">
        <v>128</v>
      </c>
      <c r="C16" s="136">
        <v>0</v>
      </c>
      <c r="D16" s="136">
        <v>0</v>
      </c>
      <c r="E16" s="142">
        <v>0</v>
      </c>
      <c r="F16" s="142">
        <v>0</v>
      </c>
      <c r="G16" s="360">
        <v>0</v>
      </c>
      <c r="H16" s="360">
        <v>0</v>
      </c>
      <c r="I16" s="147">
        <f t="shared" si="0"/>
        <v>0</v>
      </c>
      <c r="J16" s="152"/>
      <c r="K16" s="149"/>
      <c r="L16" s="149"/>
      <c r="M16" s="138"/>
      <c r="N16" s="138"/>
      <c r="O16" s="138"/>
      <c r="P16" s="138"/>
    </row>
    <row r="17" spans="1:16" ht="15.75" customHeight="1">
      <c r="A17" s="250" t="s">
        <v>129</v>
      </c>
      <c r="B17" s="242" t="s">
        <v>130</v>
      </c>
      <c r="C17" s="136">
        <v>0</v>
      </c>
      <c r="D17" s="136">
        <v>0</v>
      </c>
      <c r="E17" s="142">
        <v>0</v>
      </c>
      <c r="F17" s="142">
        <v>0</v>
      </c>
      <c r="G17" s="360">
        <v>0</v>
      </c>
      <c r="H17" s="360">
        <v>0</v>
      </c>
      <c r="I17" s="147">
        <f t="shared" si="0"/>
        <v>0</v>
      </c>
      <c r="J17" s="126"/>
      <c r="K17" s="149"/>
      <c r="L17" s="149"/>
      <c r="M17" s="138"/>
      <c r="N17" s="138"/>
      <c r="O17" s="138"/>
      <c r="P17" s="138"/>
    </row>
    <row r="18" spans="1:16" ht="18.75" customHeight="1">
      <c r="A18" s="251" t="s">
        <v>131</v>
      </c>
      <c r="B18" s="243" t="s">
        <v>132</v>
      </c>
      <c r="C18" s="127">
        <v>478</v>
      </c>
      <c r="D18" s="127">
        <v>478</v>
      </c>
      <c r="E18" s="142">
        <v>0</v>
      </c>
      <c r="F18" s="142">
        <v>0</v>
      </c>
      <c r="G18" s="360">
        <v>0</v>
      </c>
      <c r="H18" s="360">
        <v>0</v>
      </c>
      <c r="I18" s="147">
        <f t="shared" si="0"/>
        <v>478</v>
      </c>
      <c r="J18" s="6"/>
      <c r="K18" s="149"/>
      <c r="L18" s="149"/>
      <c r="M18" s="138"/>
      <c r="N18" s="138"/>
      <c r="O18" s="138"/>
      <c r="P18" s="138"/>
    </row>
    <row r="19" spans="1:16" ht="18.75" customHeight="1" thickBot="1">
      <c r="A19" s="252" t="s">
        <v>133</v>
      </c>
      <c r="B19" s="242" t="s">
        <v>134</v>
      </c>
      <c r="C19" s="136">
        <v>13787</v>
      </c>
      <c r="D19" s="136">
        <v>15043</v>
      </c>
      <c r="E19" s="142">
        <v>0</v>
      </c>
      <c r="F19" s="142">
        <v>0</v>
      </c>
      <c r="G19" s="360">
        <v>0</v>
      </c>
      <c r="H19" s="360">
        <v>0</v>
      </c>
      <c r="I19" s="147">
        <f t="shared" si="0"/>
        <v>15043</v>
      </c>
      <c r="J19" s="126"/>
      <c r="K19" s="149"/>
      <c r="L19" s="149"/>
      <c r="M19" s="138"/>
      <c r="N19" s="138"/>
      <c r="O19" s="138"/>
      <c r="P19" s="138"/>
    </row>
    <row r="20" spans="1:16" ht="13.5" hidden="1" thickBot="1">
      <c r="A20" s="156"/>
      <c r="B20" s="156"/>
      <c r="C20" s="145"/>
      <c r="D20" s="145"/>
      <c r="E20" s="145"/>
      <c r="F20" s="145"/>
      <c r="G20" s="148"/>
      <c r="H20" s="148"/>
      <c r="I20" s="147">
        <f t="shared" si="0"/>
        <v>0</v>
      </c>
      <c r="J20" s="7"/>
      <c r="K20" s="150"/>
      <c r="L20" s="150"/>
      <c r="M20" s="138"/>
      <c r="N20" s="138"/>
      <c r="O20" s="138"/>
      <c r="P20" s="138"/>
    </row>
    <row r="21" spans="1:16" ht="13.5" hidden="1" thickBot="1">
      <c r="A21" s="156"/>
      <c r="B21" s="156"/>
      <c r="C21" s="25"/>
      <c r="D21" s="25"/>
      <c r="E21" s="25"/>
      <c r="F21" s="25"/>
      <c r="G21" s="28"/>
      <c r="H21" s="28"/>
      <c r="I21" s="147">
        <f t="shared" si="0"/>
        <v>0</v>
      </c>
      <c r="J21" s="6"/>
      <c r="K21" s="149"/>
      <c r="L21" s="149"/>
      <c r="M21" s="138"/>
      <c r="N21" s="138"/>
      <c r="O21" s="138"/>
      <c r="P21" s="138"/>
    </row>
    <row r="22" spans="1:16" ht="13.5" hidden="1" thickBot="1">
      <c r="A22" s="156"/>
      <c r="B22" s="156"/>
      <c r="C22" s="25"/>
      <c r="D22" s="25"/>
      <c r="E22" s="25"/>
      <c r="F22" s="25"/>
      <c r="G22" s="28"/>
      <c r="H22" s="28"/>
      <c r="I22" s="147">
        <f t="shared" si="0"/>
        <v>0</v>
      </c>
      <c r="J22" s="6"/>
      <c r="K22" s="149"/>
      <c r="L22" s="149"/>
      <c r="M22" s="138"/>
      <c r="N22" s="138"/>
      <c r="O22" s="138"/>
      <c r="P22" s="138"/>
    </row>
    <row r="23" spans="1:16" ht="13.5" hidden="1" thickBot="1">
      <c r="A23" s="156"/>
      <c r="B23" s="156"/>
      <c r="C23" s="25"/>
      <c r="D23" s="25"/>
      <c r="E23" s="25"/>
      <c r="F23" s="25"/>
      <c r="G23" s="28"/>
      <c r="H23" s="28"/>
      <c r="I23" s="147">
        <f t="shared" si="0"/>
        <v>0</v>
      </c>
      <c r="J23" s="6"/>
      <c r="K23" s="149"/>
      <c r="L23" s="149"/>
      <c r="M23" s="138"/>
      <c r="N23" s="138"/>
      <c r="O23" s="138"/>
      <c r="P23" s="138"/>
    </row>
    <row r="24" spans="1:16" ht="13.5" hidden="1" thickBot="1">
      <c r="A24" s="156"/>
      <c r="B24" s="156"/>
      <c r="C24" s="25"/>
      <c r="D24" s="25"/>
      <c r="E24" s="25"/>
      <c r="F24" s="25"/>
      <c r="G24" s="28"/>
      <c r="H24" s="28"/>
      <c r="I24" s="147">
        <f t="shared" si="0"/>
        <v>0</v>
      </c>
      <c r="J24" s="6"/>
      <c r="K24" s="149"/>
      <c r="L24" s="149"/>
      <c r="M24" s="138"/>
      <c r="N24" s="138"/>
      <c r="O24" s="138"/>
      <c r="P24" s="138"/>
    </row>
    <row r="25" spans="1:16" ht="13.5" hidden="1" thickBot="1">
      <c r="A25" s="156"/>
      <c r="B25" s="156"/>
      <c r="C25" s="25"/>
      <c r="D25" s="25"/>
      <c r="E25" s="25"/>
      <c r="F25" s="25"/>
      <c r="G25" s="28"/>
      <c r="H25" s="28"/>
      <c r="I25" s="147">
        <f t="shared" si="0"/>
        <v>0</v>
      </c>
      <c r="J25" s="6"/>
      <c r="K25" s="149"/>
      <c r="L25" s="149"/>
      <c r="M25" s="138"/>
      <c r="N25" s="138"/>
      <c r="O25" s="138"/>
      <c r="P25" s="138"/>
    </row>
    <row r="26" spans="1:16" ht="13.5" hidden="1" thickBot="1">
      <c r="A26" s="156"/>
      <c r="B26" s="156"/>
      <c r="C26" s="127"/>
      <c r="D26" s="127"/>
      <c r="E26" s="127"/>
      <c r="F26" s="127"/>
      <c r="G26" s="144"/>
      <c r="H26" s="144"/>
      <c r="I26" s="147">
        <f t="shared" si="0"/>
        <v>0</v>
      </c>
      <c r="J26" s="6"/>
      <c r="K26" s="149"/>
      <c r="L26" s="149"/>
      <c r="M26" s="149"/>
      <c r="N26" s="138"/>
      <c r="O26" s="138"/>
      <c r="P26" s="138"/>
    </row>
    <row r="27" spans="1:16" ht="17.25" customHeight="1" thickBot="1">
      <c r="A27" s="240" t="s">
        <v>136</v>
      </c>
      <c r="B27" s="160"/>
      <c r="C27" s="73">
        <f>SUM(C12:C19)</f>
        <v>52361</v>
      </c>
      <c r="D27" s="73">
        <f>SUM(D12:D26)</f>
        <v>98054</v>
      </c>
      <c r="E27" s="73">
        <f>SUM(E12:E19)</f>
        <v>0</v>
      </c>
      <c r="F27" s="73">
        <v>0</v>
      </c>
      <c r="G27" s="165">
        <f>SUM(G12:G19)</f>
        <v>0</v>
      </c>
      <c r="H27" s="165">
        <v>0</v>
      </c>
      <c r="I27" s="147">
        <f t="shared" si="0"/>
        <v>98054</v>
      </c>
      <c r="J27" s="126"/>
      <c r="K27" s="149"/>
      <c r="L27" s="149"/>
      <c r="M27" s="149"/>
      <c r="N27" s="138"/>
      <c r="O27" s="138"/>
      <c r="P27" s="138"/>
    </row>
    <row r="28" spans="1:16" ht="12.75">
      <c r="A28" s="155"/>
      <c r="B28" s="155"/>
      <c r="C28" s="126"/>
      <c r="D28" s="126"/>
      <c r="E28" s="126"/>
      <c r="F28" s="126"/>
      <c r="G28" s="126"/>
      <c r="H28" s="126"/>
      <c r="I28" s="126"/>
      <c r="J28" s="126"/>
      <c r="K28" s="149"/>
      <c r="L28" s="149"/>
      <c r="M28" s="149"/>
      <c r="N28" s="138"/>
      <c r="O28" s="138"/>
      <c r="P28" s="138"/>
    </row>
    <row r="29" spans="1:16" ht="12.75">
      <c r="A29" s="155"/>
      <c r="B29" s="155"/>
      <c r="C29" s="126"/>
      <c r="D29" s="126"/>
      <c r="E29" s="126"/>
      <c r="F29" s="126"/>
      <c r="G29" s="126"/>
      <c r="H29" s="126"/>
      <c r="I29" s="126"/>
      <c r="J29" s="126"/>
      <c r="K29" s="149"/>
      <c r="L29" s="149"/>
      <c r="M29" s="149"/>
      <c r="N29" s="138"/>
      <c r="O29" s="138"/>
      <c r="P29" s="138"/>
    </row>
    <row r="30" spans="1:16" ht="12.75">
      <c r="A30" s="155"/>
      <c r="B30" s="155"/>
      <c r="C30" s="126"/>
      <c r="D30" s="126"/>
      <c r="E30" s="126"/>
      <c r="F30" s="126"/>
      <c r="G30" s="126"/>
      <c r="H30" s="126"/>
      <c r="I30" s="126"/>
      <c r="J30" s="126"/>
      <c r="K30" s="149"/>
      <c r="L30" s="149"/>
      <c r="M30" s="149"/>
      <c r="N30" s="138"/>
      <c r="O30" s="138"/>
      <c r="P30" s="138"/>
    </row>
    <row r="31" spans="1:16" ht="12.75">
      <c r="A31" s="155"/>
      <c r="B31" s="155"/>
      <c r="C31" s="6"/>
      <c r="D31" s="6"/>
      <c r="E31" s="6"/>
      <c r="F31" s="6"/>
      <c r="G31" s="6"/>
      <c r="H31" s="6"/>
      <c r="I31" s="6"/>
      <c r="J31" s="6"/>
      <c r="K31" s="149"/>
      <c r="L31" s="149"/>
      <c r="M31" s="149"/>
      <c r="N31" s="138"/>
      <c r="O31" s="138"/>
      <c r="P31" s="138"/>
    </row>
    <row r="32" spans="1:16" ht="12.75">
      <c r="A32" s="6"/>
      <c r="B32" s="6"/>
      <c r="C32" s="22"/>
      <c r="D32" s="22"/>
      <c r="E32" s="22"/>
      <c r="F32" s="22"/>
      <c r="G32" s="22"/>
      <c r="H32" s="22"/>
      <c r="I32" s="22"/>
      <c r="J32" s="22"/>
      <c r="K32" s="149"/>
      <c r="L32" s="149"/>
      <c r="M32" s="149"/>
      <c r="N32" s="138"/>
      <c r="O32" s="138"/>
      <c r="P32" s="138"/>
    </row>
    <row r="33" spans="1:1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49"/>
      <c r="L33" s="149"/>
      <c r="M33" s="149"/>
      <c r="N33" s="138"/>
      <c r="O33" s="138"/>
      <c r="P33" s="138"/>
    </row>
    <row r="34" spans="1:1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49"/>
      <c r="L34" s="149"/>
      <c r="M34" s="149"/>
      <c r="N34" s="138"/>
      <c r="O34" s="138"/>
      <c r="P34" s="138"/>
    </row>
    <row r="35" spans="1:16" ht="12.75">
      <c r="A35" s="67"/>
      <c r="B35" s="67"/>
      <c r="C35" s="126"/>
      <c r="D35" s="126"/>
      <c r="E35" s="126"/>
      <c r="F35" s="126"/>
      <c r="G35" s="126"/>
      <c r="H35" s="126"/>
      <c r="I35" s="126"/>
      <c r="J35" s="126"/>
      <c r="K35" s="149"/>
      <c r="L35" s="149"/>
      <c r="M35" s="149"/>
      <c r="N35" s="138"/>
      <c r="O35" s="138"/>
      <c r="P35" s="138"/>
    </row>
    <row r="36" spans="1:16" ht="12.75">
      <c r="A36" s="238"/>
      <c r="B36" s="238"/>
      <c r="C36" s="152"/>
      <c r="D36" s="152"/>
      <c r="E36" s="152"/>
      <c r="F36" s="152"/>
      <c r="G36" s="152"/>
      <c r="H36" s="152"/>
      <c r="I36" s="152"/>
      <c r="J36" s="152"/>
      <c r="K36" s="149"/>
      <c r="L36" s="149"/>
      <c r="M36" s="149"/>
      <c r="N36" s="138"/>
      <c r="O36" s="138"/>
      <c r="P36" s="138"/>
    </row>
    <row r="37" spans="1:16" ht="12.75">
      <c r="A37" s="238"/>
      <c r="B37" s="238"/>
      <c r="C37" s="152"/>
      <c r="D37" s="152"/>
      <c r="E37" s="152"/>
      <c r="F37" s="152"/>
      <c r="G37" s="152"/>
      <c r="H37" s="152"/>
      <c r="I37" s="152"/>
      <c r="J37" s="152"/>
      <c r="K37" s="149"/>
      <c r="L37" s="149"/>
      <c r="M37" s="138"/>
      <c r="N37" s="138"/>
      <c r="O37" s="138"/>
      <c r="P37" s="138"/>
    </row>
    <row r="38" spans="1:16" ht="12.75">
      <c r="A38" s="238"/>
      <c r="B38" s="238"/>
      <c r="C38" s="126"/>
      <c r="D38" s="126"/>
      <c r="E38" s="126"/>
      <c r="F38" s="126"/>
      <c r="G38" s="126"/>
      <c r="H38" s="126"/>
      <c r="I38" s="152"/>
      <c r="J38" s="152"/>
      <c r="K38" s="149"/>
      <c r="L38" s="149"/>
      <c r="M38" s="138"/>
      <c r="N38" s="138"/>
      <c r="O38" s="138"/>
      <c r="P38" s="138"/>
    </row>
    <row r="39" spans="1:16" ht="12.75">
      <c r="A39" s="149"/>
      <c r="B39" s="149"/>
      <c r="C39" s="152"/>
      <c r="D39" s="152"/>
      <c r="E39" s="152"/>
      <c r="F39" s="152"/>
      <c r="G39" s="152"/>
      <c r="H39" s="152"/>
      <c r="I39" s="152"/>
      <c r="J39" s="152"/>
      <c r="K39" s="149"/>
      <c r="L39" s="149"/>
      <c r="M39" s="138"/>
      <c r="N39" s="138"/>
      <c r="O39" s="138"/>
      <c r="P39" s="138"/>
    </row>
    <row r="40" spans="1:16" ht="12.75">
      <c r="A40" s="149"/>
      <c r="B40" s="149"/>
      <c r="C40" s="152"/>
      <c r="D40" s="152"/>
      <c r="E40" s="152"/>
      <c r="F40" s="152"/>
      <c r="G40" s="152"/>
      <c r="H40" s="152"/>
      <c r="I40" s="152"/>
      <c r="J40" s="152"/>
      <c r="K40" s="149"/>
      <c r="L40" s="149"/>
      <c r="M40" s="138"/>
      <c r="N40" s="138"/>
      <c r="O40" s="138"/>
      <c r="P40" s="138"/>
    </row>
    <row r="41" spans="1:16" ht="12.75">
      <c r="A41" s="239"/>
      <c r="B41" s="239"/>
      <c r="C41" s="6"/>
      <c r="D41" s="6"/>
      <c r="E41" s="6"/>
      <c r="F41" s="6"/>
      <c r="G41" s="6"/>
      <c r="H41" s="6"/>
      <c r="I41" s="152"/>
      <c r="J41" s="154"/>
      <c r="K41" s="149"/>
      <c r="L41" s="149"/>
      <c r="M41" s="149"/>
      <c r="N41" s="138"/>
      <c r="O41" s="138"/>
      <c r="P41" s="138"/>
    </row>
    <row r="42" spans="1:16" ht="12.75">
      <c r="A42" s="155"/>
      <c r="B42" s="155"/>
      <c r="C42" s="126"/>
      <c r="D42" s="126"/>
      <c r="E42" s="126"/>
      <c r="F42" s="126"/>
      <c r="G42" s="126"/>
      <c r="H42" s="126"/>
      <c r="I42" s="126"/>
      <c r="J42" s="126"/>
      <c r="K42" s="149"/>
      <c r="L42" s="149"/>
      <c r="M42" s="149"/>
      <c r="N42" s="138"/>
      <c r="O42" s="138"/>
      <c r="P42" s="138"/>
    </row>
    <row r="43" spans="1:16" ht="12.75">
      <c r="A43" s="22"/>
      <c r="B43" s="22"/>
      <c r="C43" s="6"/>
      <c r="D43" s="6"/>
      <c r="E43" s="6"/>
      <c r="F43" s="6"/>
      <c r="G43" s="6"/>
      <c r="H43" s="6"/>
      <c r="I43" s="6"/>
      <c r="J43" s="6"/>
      <c r="K43" s="149"/>
      <c r="L43" s="149"/>
      <c r="M43" s="149"/>
      <c r="N43" s="138"/>
      <c r="O43" s="138"/>
      <c r="P43" s="138"/>
    </row>
    <row r="44" spans="1:16" ht="12.75">
      <c r="A44" s="23"/>
      <c r="B44" s="23"/>
      <c r="C44" s="6"/>
      <c r="D44" s="6"/>
      <c r="E44" s="6"/>
      <c r="F44" s="6"/>
      <c r="G44" s="6"/>
      <c r="H44" s="6"/>
      <c r="I44" s="6"/>
      <c r="J44" s="6"/>
      <c r="K44" s="149"/>
      <c r="L44" s="149"/>
      <c r="M44" s="138"/>
      <c r="N44" s="138"/>
      <c r="O44" s="138"/>
      <c r="P44" s="138"/>
    </row>
    <row r="45" spans="1:16" ht="12.75">
      <c r="A45" s="23"/>
      <c r="B45" s="23"/>
      <c r="C45" s="6"/>
      <c r="D45" s="6"/>
      <c r="E45" s="6"/>
      <c r="F45" s="6"/>
      <c r="G45" s="6"/>
      <c r="H45" s="6"/>
      <c r="I45" s="6"/>
      <c r="J45" s="6"/>
      <c r="K45" s="149"/>
      <c r="L45" s="149"/>
      <c r="M45" s="138"/>
      <c r="N45" s="138"/>
      <c r="O45" s="138"/>
      <c r="P45" s="138"/>
    </row>
    <row r="46" spans="1:16" ht="12.75">
      <c r="A46" s="23"/>
      <c r="B46" s="23"/>
      <c r="C46" s="6"/>
      <c r="D46" s="6"/>
      <c r="E46" s="6"/>
      <c r="F46" s="6"/>
      <c r="G46" s="6"/>
      <c r="H46" s="6"/>
      <c r="I46" s="6"/>
      <c r="J46" s="6"/>
      <c r="K46" s="149"/>
      <c r="L46" s="149"/>
      <c r="M46" s="149"/>
      <c r="N46" s="184"/>
      <c r="O46" s="138"/>
      <c r="P46" s="138"/>
    </row>
    <row r="47" spans="1:16" ht="12.75">
      <c r="A47" s="23"/>
      <c r="B47" s="23"/>
      <c r="C47" s="3"/>
      <c r="D47" s="3"/>
      <c r="E47" s="3"/>
      <c r="F47" s="3"/>
      <c r="G47" s="3"/>
      <c r="H47" s="3"/>
      <c r="I47" s="3"/>
      <c r="J47" s="3"/>
      <c r="K47" s="149"/>
      <c r="L47" s="149"/>
      <c r="M47" s="149"/>
      <c r="N47" s="184"/>
      <c r="O47" s="138"/>
      <c r="P47" s="138"/>
    </row>
    <row r="48" spans="1:16" ht="12.75">
      <c r="A48" s="23"/>
      <c r="B48" s="23"/>
      <c r="C48" s="3"/>
      <c r="D48" s="3"/>
      <c r="E48" s="3"/>
      <c r="F48" s="3"/>
      <c r="G48" s="3"/>
      <c r="H48" s="3"/>
      <c r="I48" s="3"/>
      <c r="J48" s="3"/>
      <c r="K48" s="149"/>
      <c r="L48" s="149"/>
      <c r="M48" s="138"/>
      <c r="N48" s="184"/>
      <c r="O48" s="138"/>
      <c r="P48" s="138"/>
    </row>
    <row r="49" spans="1:16" ht="12.75">
      <c r="A49" s="23"/>
      <c r="B49" s="23"/>
      <c r="C49" s="3"/>
      <c r="D49" s="3"/>
      <c r="E49" s="3"/>
      <c r="F49" s="3"/>
      <c r="G49" s="3"/>
      <c r="H49" s="3"/>
      <c r="I49" s="3"/>
      <c r="J49" s="3"/>
      <c r="K49" s="149"/>
      <c r="L49" s="149"/>
      <c r="M49" s="138"/>
      <c r="N49" s="138"/>
      <c r="O49" s="138"/>
      <c r="P49" s="138"/>
    </row>
    <row r="50" spans="1:16" ht="12.75">
      <c r="A50" s="23"/>
      <c r="B50" s="23"/>
      <c r="C50" s="3"/>
      <c r="D50" s="3"/>
      <c r="E50" s="3"/>
      <c r="F50" s="3"/>
      <c r="G50" s="3"/>
      <c r="H50" s="3"/>
      <c r="I50" s="3"/>
      <c r="J50" s="3"/>
      <c r="K50" s="149"/>
      <c r="L50" s="149"/>
      <c r="M50" s="138"/>
      <c r="N50" s="138"/>
      <c r="O50" s="138"/>
      <c r="P50" s="138"/>
    </row>
    <row r="51" spans="1:12" ht="12.75">
      <c r="A51" s="23"/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23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23"/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23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23"/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23"/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23"/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23"/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23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23"/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23"/>
      <c r="B61" s="2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23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192"/>
      <c r="B63" s="192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 customHeight="1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193"/>
      <c r="B65" s="19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1:12" ht="12.75">
      <c r="K67" s="3"/>
      <c r="L67" s="3"/>
    </row>
    <row r="68" spans="3:12" ht="12.75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.75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.75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.75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.75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8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.75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.75">
      <c r="C75" s="3"/>
      <c r="D75" s="3"/>
      <c r="E75" s="3"/>
      <c r="F75" s="3"/>
      <c r="G75" s="3"/>
      <c r="H75" s="3"/>
      <c r="I75" s="3"/>
      <c r="J75" s="3"/>
      <c r="K75" s="3"/>
      <c r="L75" s="3"/>
    </row>
    <row r="80" spans="1:2" ht="12.75">
      <c r="A80" s="8"/>
      <c r="B80" s="8"/>
    </row>
    <row r="81" spans="1:2" ht="12.75">
      <c r="A81" s="8"/>
      <c r="B81" s="8"/>
    </row>
  </sheetData>
  <sheetProtection/>
  <mergeCells count="4">
    <mergeCell ref="A3:I3"/>
    <mergeCell ref="C9:D9"/>
    <mergeCell ref="E9:F9"/>
    <mergeCell ref="G9:H9"/>
  </mergeCells>
  <printOptions/>
  <pageMargins left="1.377952755905511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7"/>
  <sheetViews>
    <sheetView zoomScalePageLayoutView="0" workbookViewId="0" topLeftCell="A1">
      <selection activeCell="Q32" sqref="Q32"/>
    </sheetView>
  </sheetViews>
  <sheetFormatPr defaultColWidth="9.140625" defaultRowHeight="12.75"/>
  <cols>
    <col min="1" max="1" width="3.8515625" style="0" customWidth="1"/>
    <col min="2" max="2" width="27.7109375" style="0" customWidth="1"/>
    <col min="3" max="3" width="7.421875" style="0" customWidth="1"/>
    <col min="4" max="4" width="10.57421875" style="0" customWidth="1"/>
    <col min="5" max="5" width="9.140625" style="0" hidden="1" customWidth="1"/>
    <col min="6" max="6" width="10.8515625" style="106" customWidth="1"/>
    <col min="7" max="7" width="9.00390625" style="0" customWidth="1"/>
    <col min="8" max="8" width="11.8515625" style="0" customWidth="1"/>
    <col min="9" max="9" width="7.421875" style="0" customWidth="1"/>
    <col min="10" max="10" width="10.28125" style="0" customWidth="1"/>
    <col min="11" max="11" width="13.7109375" style="0" customWidth="1"/>
  </cols>
  <sheetData>
    <row r="3" spans="2:3" ht="12.75">
      <c r="B3" s="3" t="s">
        <v>227</v>
      </c>
      <c r="C3" s="3"/>
    </row>
    <row r="4" spans="2:3" ht="12.75">
      <c r="B4" s="3"/>
      <c r="C4" s="3"/>
    </row>
    <row r="5" spans="2:3" ht="12.75">
      <c r="B5" s="3"/>
      <c r="C5" s="3"/>
    </row>
    <row r="7" ht="13.5" thickBot="1">
      <c r="A7" s="8" t="s">
        <v>155</v>
      </c>
    </row>
    <row r="8" spans="1:11" ht="13.5" thickBot="1">
      <c r="A8" s="171"/>
      <c r="B8" s="172"/>
      <c r="C8" s="195" t="s">
        <v>110</v>
      </c>
      <c r="D8" s="503" t="s">
        <v>104</v>
      </c>
      <c r="E8" s="504"/>
      <c r="F8" s="505"/>
      <c r="G8" s="506" t="s">
        <v>105</v>
      </c>
      <c r="H8" s="505"/>
      <c r="I8" s="503" t="s">
        <v>107</v>
      </c>
      <c r="J8" s="505"/>
      <c r="K8" s="173" t="s">
        <v>75</v>
      </c>
    </row>
    <row r="9" spans="1:11" ht="13.5" thickBot="1">
      <c r="A9" s="171"/>
      <c r="B9" s="172"/>
      <c r="C9" s="195"/>
      <c r="D9" s="362" t="s">
        <v>214</v>
      </c>
      <c r="E9" s="363"/>
      <c r="F9" s="401" t="s">
        <v>215</v>
      </c>
      <c r="G9" s="363" t="s">
        <v>214</v>
      </c>
      <c r="H9" s="362" t="s">
        <v>215</v>
      </c>
      <c r="I9" s="362" t="s">
        <v>214</v>
      </c>
      <c r="J9" s="357" t="s">
        <v>215</v>
      </c>
      <c r="K9" s="173"/>
    </row>
    <row r="10" spans="1:11" ht="18" customHeight="1" thickBot="1">
      <c r="A10" s="90" t="s">
        <v>14</v>
      </c>
      <c r="B10" s="166"/>
      <c r="C10" s="196"/>
      <c r="D10" s="73">
        <f>SUM(D11:D15)</f>
        <v>46300</v>
      </c>
      <c r="E10" s="73">
        <f>SUM(E11:E15)</f>
        <v>0</v>
      </c>
      <c r="F10" s="73">
        <f>SUM(F11:F15)</f>
        <v>83807</v>
      </c>
      <c r="G10" s="161">
        <f>SUM(G11:G16)</f>
        <v>0</v>
      </c>
      <c r="H10" s="73">
        <v>0</v>
      </c>
      <c r="I10" s="73">
        <f>SUM(I11:I16)</f>
        <v>0</v>
      </c>
      <c r="J10" s="77">
        <v>0</v>
      </c>
      <c r="K10" s="77">
        <f>SUM(F10:J10)</f>
        <v>83807</v>
      </c>
    </row>
    <row r="11" spans="1:11" ht="18" customHeight="1" thickBot="1">
      <c r="A11" s="244"/>
      <c r="B11" s="170" t="s">
        <v>66</v>
      </c>
      <c r="C11" s="245" t="s">
        <v>111</v>
      </c>
      <c r="D11" s="118">
        <v>14751</v>
      </c>
      <c r="E11" s="94"/>
      <c r="F11" s="402">
        <v>39396</v>
      </c>
      <c r="G11" s="359">
        <v>0</v>
      </c>
      <c r="H11" s="142">
        <v>0</v>
      </c>
      <c r="I11" s="118">
        <v>0</v>
      </c>
      <c r="J11" s="76">
        <v>0</v>
      </c>
      <c r="K11" s="77">
        <f aca="true" t="shared" si="0" ref="K11:K26">SUM(F11:J11)</f>
        <v>39396</v>
      </c>
    </row>
    <row r="12" spans="1:11" ht="15.75" customHeight="1" thickBot="1">
      <c r="A12" s="229"/>
      <c r="B12" s="168" t="s">
        <v>82</v>
      </c>
      <c r="C12" s="246" t="s">
        <v>112</v>
      </c>
      <c r="D12" s="136">
        <v>4039</v>
      </c>
      <c r="E12" s="159"/>
      <c r="F12" s="403">
        <v>7366</v>
      </c>
      <c r="G12" s="352">
        <v>0</v>
      </c>
      <c r="H12" s="142">
        <v>0</v>
      </c>
      <c r="I12" s="119">
        <v>0</v>
      </c>
      <c r="J12" s="76">
        <v>0</v>
      </c>
      <c r="K12" s="77">
        <f t="shared" si="0"/>
        <v>7366</v>
      </c>
    </row>
    <row r="13" spans="1:12" ht="15.75" customHeight="1" thickBot="1">
      <c r="A13" s="229"/>
      <c r="B13" s="168" t="s">
        <v>67</v>
      </c>
      <c r="C13" s="246" t="s">
        <v>113</v>
      </c>
      <c r="D13" s="136">
        <v>16611</v>
      </c>
      <c r="E13" s="159"/>
      <c r="F13" s="403">
        <v>22069</v>
      </c>
      <c r="G13" s="352">
        <v>0</v>
      </c>
      <c r="H13" s="142">
        <v>0</v>
      </c>
      <c r="I13" s="119">
        <v>0</v>
      </c>
      <c r="J13" s="76">
        <v>0</v>
      </c>
      <c r="K13" s="77">
        <f t="shared" si="0"/>
        <v>22069</v>
      </c>
      <c r="L13" t="s">
        <v>86</v>
      </c>
    </row>
    <row r="14" spans="1:11" ht="15.75" customHeight="1" thickBot="1">
      <c r="A14" s="229"/>
      <c r="B14" s="168" t="s">
        <v>114</v>
      </c>
      <c r="C14" s="246" t="s">
        <v>115</v>
      </c>
      <c r="D14" s="136">
        <v>6690</v>
      </c>
      <c r="E14" s="159"/>
      <c r="F14" s="403">
        <v>7473</v>
      </c>
      <c r="G14" s="352">
        <v>0</v>
      </c>
      <c r="H14" s="142">
        <v>0</v>
      </c>
      <c r="I14" s="119">
        <v>0</v>
      </c>
      <c r="J14" s="76">
        <v>0</v>
      </c>
      <c r="K14" s="77">
        <f t="shared" si="0"/>
        <v>7473</v>
      </c>
    </row>
    <row r="15" spans="1:11" ht="15.75" customHeight="1" thickBot="1">
      <c r="A15" s="229"/>
      <c r="B15" s="168" t="s">
        <v>68</v>
      </c>
      <c r="C15" s="246" t="s">
        <v>116</v>
      </c>
      <c r="D15" s="136">
        <v>4209</v>
      </c>
      <c r="E15" s="159"/>
      <c r="F15" s="403">
        <v>7503</v>
      </c>
      <c r="G15" s="352">
        <v>0</v>
      </c>
      <c r="H15" s="142">
        <v>0</v>
      </c>
      <c r="I15" s="119">
        <v>0</v>
      </c>
      <c r="J15" s="76">
        <v>0</v>
      </c>
      <c r="K15" s="77">
        <f t="shared" si="0"/>
        <v>7503</v>
      </c>
    </row>
    <row r="16" spans="1:16" ht="17.25" customHeight="1" thickBot="1">
      <c r="A16" s="61"/>
      <c r="B16" s="169" t="s">
        <v>135</v>
      </c>
      <c r="C16" s="247"/>
      <c r="D16" s="353">
        <v>3000</v>
      </c>
      <c r="E16" s="93"/>
      <c r="F16" s="404">
        <v>0</v>
      </c>
      <c r="G16" s="361">
        <v>0</v>
      </c>
      <c r="H16" s="142">
        <v>0</v>
      </c>
      <c r="I16" s="120">
        <v>0</v>
      </c>
      <c r="J16" s="76">
        <v>0</v>
      </c>
      <c r="K16" s="77">
        <f t="shared" si="0"/>
        <v>0</v>
      </c>
      <c r="P16" s="175"/>
    </row>
    <row r="17" spans="1:12" ht="17.25" customHeight="1" thickBot="1">
      <c r="A17" s="18" t="s">
        <v>16</v>
      </c>
      <c r="B17" s="166"/>
      <c r="C17" s="103"/>
      <c r="D17" s="73">
        <f>SUM(D18:D23)</f>
        <v>6061</v>
      </c>
      <c r="E17" s="73">
        <f>SUM(E18:E23)</f>
        <v>0</v>
      </c>
      <c r="F17" s="73">
        <f>SUM(F18:F23)</f>
        <v>12277</v>
      </c>
      <c r="G17" s="161">
        <f>SUM(G18:G23)</f>
        <v>0</v>
      </c>
      <c r="H17" s="73">
        <v>0</v>
      </c>
      <c r="I17" s="73">
        <f>SUM(I18:I23)</f>
        <v>0</v>
      </c>
      <c r="J17" s="77">
        <v>0</v>
      </c>
      <c r="K17" s="77">
        <f t="shared" si="0"/>
        <v>12277</v>
      </c>
      <c r="L17" s="106"/>
    </row>
    <row r="18" spans="1:12" ht="15" customHeight="1" thickBot="1">
      <c r="A18" s="42"/>
      <c r="B18" s="167" t="s">
        <v>83</v>
      </c>
      <c r="C18" s="245" t="s">
        <v>117</v>
      </c>
      <c r="D18" s="142">
        <v>254</v>
      </c>
      <c r="E18" s="94"/>
      <c r="F18" s="402">
        <v>9357</v>
      </c>
      <c r="G18" s="359">
        <v>0</v>
      </c>
      <c r="H18" s="142">
        <v>0</v>
      </c>
      <c r="I18" s="118">
        <v>0</v>
      </c>
      <c r="J18" s="76">
        <v>0</v>
      </c>
      <c r="K18" s="77">
        <f t="shared" si="0"/>
        <v>9357</v>
      </c>
      <c r="L18" s="184"/>
    </row>
    <row r="19" spans="1:12" ht="16.5" customHeight="1" thickBot="1">
      <c r="A19" s="43"/>
      <c r="B19" s="168" t="s">
        <v>24</v>
      </c>
      <c r="C19" s="246" t="s">
        <v>118</v>
      </c>
      <c r="D19" s="136">
        <v>478</v>
      </c>
      <c r="E19" s="159"/>
      <c r="F19" s="403">
        <v>2920</v>
      </c>
      <c r="G19" s="352">
        <v>0</v>
      </c>
      <c r="H19" s="142">
        <v>0</v>
      </c>
      <c r="I19" s="119">
        <v>0</v>
      </c>
      <c r="J19" s="76">
        <v>0</v>
      </c>
      <c r="K19" s="77">
        <f t="shared" si="0"/>
        <v>2920</v>
      </c>
      <c r="L19" s="184"/>
    </row>
    <row r="20" spans="1:11" ht="13.5" hidden="1" thickBot="1">
      <c r="A20" s="52"/>
      <c r="B20" s="22"/>
      <c r="C20" s="248"/>
      <c r="D20" s="25">
        <v>0</v>
      </c>
      <c r="E20" s="159"/>
      <c r="F20" s="403"/>
      <c r="G20" s="352"/>
      <c r="H20" s="142">
        <v>0</v>
      </c>
      <c r="I20" s="119"/>
      <c r="J20" s="76">
        <v>0</v>
      </c>
      <c r="K20" s="77">
        <f t="shared" si="0"/>
        <v>0</v>
      </c>
    </row>
    <row r="21" spans="1:11" ht="13.5" hidden="1" thickBot="1">
      <c r="A21" s="52"/>
      <c r="B21" s="22"/>
      <c r="C21" s="248"/>
      <c r="D21" s="48"/>
      <c r="E21" s="36"/>
      <c r="F21" s="405"/>
      <c r="G21" s="158"/>
      <c r="H21" s="142">
        <v>0</v>
      </c>
      <c r="I21" s="119"/>
      <c r="J21" s="76">
        <v>0</v>
      </c>
      <c r="K21" s="77">
        <f t="shared" si="0"/>
        <v>0</v>
      </c>
    </row>
    <row r="22" spans="1:11" ht="13.5" hidden="1" thickBot="1">
      <c r="A22" s="52"/>
      <c r="B22" s="22"/>
      <c r="C22" s="248"/>
      <c r="D22" s="48"/>
      <c r="E22" s="36"/>
      <c r="F22" s="405"/>
      <c r="G22" s="158"/>
      <c r="H22" s="142">
        <v>0</v>
      </c>
      <c r="I22" s="119"/>
      <c r="J22" s="76">
        <v>0</v>
      </c>
      <c r="K22" s="77">
        <f t="shared" si="0"/>
        <v>0</v>
      </c>
    </row>
    <row r="23" spans="1:12" ht="16.5" customHeight="1" thickBot="1">
      <c r="A23" s="408"/>
      <c r="B23" s="169" t="s">
        <v>70</v>
      </c>
      <c r="C23" s="247" t="s">
        <v>119</v>
      </c>
      <c r="D23" s="120">
        <v>5329</v>
      </c>
      <c r="E23" s="128"/>
      <c r="F23" s="409">
        <v>0</v>
      </c>
      <c r="G23" s="130">
        <v>0</v>
      </c>
      <c r="H23" s="372">
        <v>0</v>
      </c>
      <c r="I23" s="120">
        <v>0</v>
      </c>
      <c r="J23" s="407">
        <v>0</v>
      </c>
      <c r="K23" s="347">
        <f t="shared" si="0"/>
        <v>0</v>
      </c>
      <c r="L23" s="184"/>
    </row>
    <row r="24" spans="1:12" ht="16.5" customHeight="1" thickBot="1">
      <c r="A24" s="507" t="s">
        <v>224</v>
      </c>
      <c r="B24" s="508"/>
      <c r="C24" s="103"/>
      <c r="D24" s="254">
        <v>0</v>
      </c>
      <c r="E24" s="58"/>
      <c r="F24" s="73">
        <v>1970</v>
      </c>
      <c r="G24" s="254"/>
      <c r="H24" s="224"/>
      <c r="I24" s="254"/>
      <c r="J24" s="254"/>
      <c r="K24" s="73">
        <v>1970</v>
      </c>
      <c r="L24" s="184"/>
    </row>
    <row r="25" spans="1:12" ht="35.25" customHeight="1" thickBot="1">
      <c r="A25" s="411"/>
      <c r="B25" s="410" t="s">
        <v>226</v>
      </c>
      <c r="C25" s="248" t="s">
        <v>152</v>
      </c>
      <c r="D25" s="406">
        <v>0</v>
      </c>
      <c r="E25" s="22"/>
      <c r="F25" s="407">
        <v>1970</v>
      </c>
      <c r="G25" s="125"/>
      <c r="H25" s="372"/>
      <c r="I25" s="406"/>
      <c r="J25" s="407"/>
      <c r="K25" s="412">
        <v>1970</v>
      </c>
      <c r="L25" s="184"/>
    </row>
    <row r="26" spans="1:11" ht="16.5" customHeight="1" thickBot="1">
      <c r="A26" s="501" t="s">
        <v>84</v>
      </c>
      <c r="B26" s="502"/>
      <c r="C26" s="57"/>
      <c r="D26" s="73">
        <f>SUM(D17,D10)</f>
        <v>52361</v>
      </c>
      <c r="E26" s="73">
        <f>SUM(E17,E10)</f>
        <v>0</v>
      </c>
      <c r="F26" s="73">
        <f>SUM(F17,F10,F24)</f>
        <v>98054</v>
      </c>
      <c r="G26" s="77">
        <f>SUM(G17,G10)</f>
        <v>0</v>
      </c>
      <c r="H26" s="73">
        <v>0</v>
      </c>
      <c r="I26" s="73">
        <f>SUM(I17,I10)</f>
        <v>0</v>
      </c>
      <c r="J26" s="77">
        <v>0</v>
      </c>
      <c r="K26" s="77">
        <f t="shared" si="0"/>
        <v>98054</v>
      </c>
    </row>
    <row r="27" spans="1:6" ht="12.75">
      <c r="A27" s="22"/>
      <c r="B27" s="22"/>
      <c r="C27" s="22"/>
      <c r="D27" s="22"/>
      <c r="E27" s="39"/>
      <c r="F27" s="125"/>
    </row>
    <row r="28" spans="1:6" ht="12.75">
      <c r="A28" s="22"/>
      <c r="B28" s="22"/>
      <c r="C28" s="22"/>
      <c r="D28" s="22"/>
      <c r="E28" s="37"/>
      <c r="F28" s="125"/>
    </row>
    <row r="29" spans="1:6" ht="12.75">
      <c r="A29" s="22"/>
      <c r="B29" s="22"/>
      <c r="C29" s="22"/>
      <c r="D29" s="22"/>
      <c r="E29" s="37"/>
      <c r="F29" s="125"/>
    </row>
    <row r="30" spans="1:6" ht="12.75">
      <c r="A30" s="22"/>
      <c r="B30" s="22"/>
      <c r="C30" s="22"/>
      <c r="D30" s="22"/>
      <c r="E30" s="37"/>
      <c r="F30" s="125"/>
    </row>
    <row r="31" spans="1:6" ht="12.75">
      <c r="A31" s="22"/>
      <c r="B31" s="22"/>
      <c r="C31" s="22"/>
      <c r="D31" s="22"/>
      <c r="E31" s="37"/>
      <c r="F31" s="125"/>
    </row>
    <row r="32" spans="1:6" ht="12.75">
      <c r="A32" s="22"/>
      <c r="B32" s="22"/>
      <c r="C32" s="22"/>
      <c r="D32" s="22"/>
      <c r="E32" s="37"/>
      <c r="F32" s="125"/>
    </row>
    <row r="33" spans="1:6" ht="12.75">
      <c r="A33" s="22"/>
      <c r="B33" s="22"/>
      <c r="C33" s="22"/>
      <c r="D33" s="22"/>
      <c r="E33" s="37"/>
      <c r="F33" s="125"/>
    </row>
    <row r="34" spans="1:6" ht="12.75">
      <c r="A34" s="22"/>
      <c r="B34" s="22"/>
      <c r="C34" s="22"/>
      <c r="D34" s="22"/>
      <c r="E34" s="37"/>
      <c r="F34" s="125"/>
    </row>
    <row r="35" spans="1:6" ht="12.75">
      <c r="A35" s="22"/>
      <c r="B35" s="22"/>
      <c r="C35" s="22"/>
      <c r="D35" s="22"/>
      <c r="E35" s="37"/>
      <c r="F35" s="125"/>
    </row>
    <row r="36" spans="1:6" ht="12.75">
      <c r="A36" s="22"/>
      <c r="B36" s="22"/>
      <c r="C36" s="22"/>
      <c r="D36" s="22"/>
      <c r="E36" s="37"/>
      <c r="F36" s="125"/>
    </row>
    <row r="37" spans="1:6" ht="12.75">
      <c r="A37" s="22"/>
      <c r="B37" s="22"/>
      <c r="C37" s="22"/>
      <c r="D37" s="22"/>
      <c r="E37" s="37"/>
      <c r="F37" s="125"/>
    </row>
  </sheetData>
  <sheetProtection/>
  <mergeCells count="5">
    <mergeCell ref="A26:B26"/>
    <mergeCell ref="D8:F8"/>
    <mergeCell ref="G8:H8"/>
    <mergeCell ref="I8:J8"/>
    <mergeCell ref="A24:B24"/>
  </mergeCells>
  <printOptions/>
  <pageMargins left="1.1811023622047245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140625" style="0" customWidth="1"/>
    <col min="2" max="2" width="10.140625" style="0" customWidth="1"/>
    <col min="3" max="4" width="11.421875" style="0" customWidth="1"/>
    <col min="5" max="5" width="12.00390625" style="0" customWidth="1"/>
    <col min="6" max="6" width="9.8515625" style="0" customWidth="1"/>
    <col min="8" max="8" width="9.140625" style="0" customWidth="1"/>
    <col min="10" max="10" width="12.140625" style="0" customWidth="1"/>
  </cols>
  <sheetData>
    <row r="3" spans="1:2" ht="12.75">
      <c r="A3" s="3" t="s">
        <v>265</v>
      </c>
      <c r="B3" s="3"/>
    </row>
    <row r="5" spans="1:4" ht="12.75">
      <c r="A5" s="8" t="s">
        <v>228</v>
      </c>
      <c r="B5" s="8"/>
      <c r="C5" s="413"/>
      <c r="D5" s="413"/>
    </row>
    <row r="6" ht="13.5" thickBot="1">
      <c r="J6" s="3" t="s">
        <v>220</v>
      </c>
    </row>
    <row r="7" spans="1:10" ht="13.5" thickBot="1">
      <c r="A7" s="414" t="s">
        <v>89</v>
      </c>
      <c r="B7" s="396"/>
      <c r="C7" s="511" t="s">
        <v>104</v>
      </c>
      <c r="D7" s="512"/>
      <c r="E7" s="513" t="s">
        <v>105</v>
      </c>
      <c r="F7" s="512"/>
      <c r="G7" s="513" t="s">
        <v>107</v>
      </c>
      <c r="H7" s="512"/>
      <c r="I7" s="509" t="s">
        <v>75</v>
      </c>
      <c r="J7" s="510"/>
    </row>
    <row r="8" spans="1:10" ht="13.5" thickBot="1">
      <c r="A8" s="415"/>
      <c r="B8" s="32" t="s">
        <v>110</v>
      </c>
      <c r="C8" s="388" t="s">
        <v>218</v>
      </c>
      <c r="D8" s="176" t="s">
        <v>219</v>
      </c>
      <c r="E8" s="176" t="s">
        <v>218</v>
      </c>
      <c r="F8" s="389" t="s">
        <v>219</v>
      </c>
      <c r="G8" s="176" t="s">
        <v>218</v>
      </c>
      <c r="H8" s="176" t="s">
        <v>219</v>
      </c>
      <c r="I8" s="32" t="s">
        <v>218</v>
      </c>
      <c r="J8" s="32" t="s">
        <v>219</v>
      </c>
    </row>
    <row r="9" spans="1:10" ht="12.75">
      <c r="A9" s="292" t="s">
        <v>229</v>
      </c>
      <c r="B9" s="94" t="s">
        <v>117</v>
      </c>
      <c r="C9" s="300">
        <v>254</v>
      </c>
      <c r="D9" s="416">
        <v>0</v>
      </c>
      <c r="E9" s="417">
        <v>0</v>
      </c>
      <c r="F9" s="418">
        <v>0</v>
      </c>
      <c r="G9" s="418">
        <v>0</v>
      </c>
      <c r="H9" s="418">
        <v>0</v>
      </c>
      <c r="I9" s="300">
        <v>254</v>
      </c>
      <c r="J9" s="71">
        <v>0</v>
      </c>
    </row>
    <row r="10" spans="1:10" ht="12.75">
      <c r="A10" s="34" t="s">
        <v>230</v>
      </c>
      <c r="B10" s="159" t="s">
        <v>117</v>
      </c>
      <c r="C10" s="119">
        <v>0</v>
      </c>
      <c r="D10" s="416">
        <v>1778</v>
      </c>
      <c r="E10" s="419">
        <v>0</v>
      </c>
      <c r="F10" s="416">
        <v>0</v>
      </c>
      <c r="G10" s="416">
        <v>0</v>
      </c>
      <c r="H10" s="416">
        <v>0</v>
      </c>
      <c r="I10" s="119">
        <v>0</v>
      </c>
      <c r="J10" s="71">
        <v>1778</v>
      </c>
    </row>
    <row r="11" spans="1:10" ht="12.75">
      <c r="A11" s="34" t="s">
        <v>231</v>
      </c>
      <c r="B11" s="159" t="s">
        <v>117</v>
      </c>
      <c r="C11" s="119">
        <v>0</v>
      </c>
      <c r="D11" s="416">
        <v>26</v>
      </c>
      <c r="E11" s="419">
        <v>0</v>
      </c>
      <c r="F11" s="416">
        <v>0</v>
      </c>
      <c r="G11" s="416">
        <v>0</v>
      </c>
      <c r="H11" s="416">
        <v>0</v>
      </c>
      <c r="I11" s="119">
        <v>0</v>
      </c>
      <c r="J11" s="71">
        <v>26</v>
      </c>
    </row>
    <row r="12" spans="1:10" ht="12.75">
      <c r="A12" s="34" t="s">
        <v>232</v>
      </c>
      <c r="B12" s="159" t="s">
        <v>117</v>
      </c>
      <c r="C12" s="119">
        <v>0</v>
      </c>
      <c r="D12" s="416">
        <v>4</v>
      </c>
      <c r="E12" s="419">
        <v>0</v>
      </c>
      <c r="F12" s="416">
        <v>0</v>
      </c>
      <c r="G12" s="416">
        <v>0</v>
      </c>
      <c r="H12" s="416">
        <v>0</v>
      </c>
      <c r="I12" s="119">
        <v>0</v>
      </c>
      <c r="J12" s="71">
        <v>4</v>
      </c>
    </row>
    <row r="13" spans="1:10" ht="12.75">
      <c r="A13" s="34" t="s">
        <v>233</v>
      </c>
      <c r="B13" s="159" t="s">
        <v>117</v>
      </c>
      <c r="C13" s="119">
        <v>0</v>
      </c>
      <c r="D13" s="416">
        <v>18</v>
      </c>
      <c r="E13" s="419">
        <v>0</v>
      </c>
      <c r="F13" s="416">
        <v>0</v>
      </c>
      <c r="G13" s="416">
        <v>0</v>
      </c>
      <c r="H13" s="416">
        <v>0</v>
      </c>
      <c r="I13" s="119">
        <v>0</v>
      </c>
      <c r="J13" s="71">
        <v>18</v>
      </c>
    </row>
    <row r="14" spans="1:10" ht="12.75">
      <c r="A14" s="34" t="s">
        <v>234</v>
      </c>
      <c r="B14" s="159" t="s">
        <v>117</v>
      </c>
      <c r="C14" s="119">
        <v>0</v>
      </c>
      <c r="D14" s="416">
        <v>13</v>
      </c>
      <c r="E14" s="419">
        <v>0</v>
      </c>
      <c r="F14" s="416">
        <v>0</v>
      </c>
      <c r="G14" s="416">
        <v>0</v>
      </c>
      <c r="H14" s="416">
        <v>0</v>
      </c>
      <c r="I14" s="119">
        <v>0</v>
      </c>
      <c r="J14" s="71">
        <v>13</v>
      </c>
    </row>
    <row r="15" spans="1:10" ht="12.75">
      <c r="A15" s="34" t="s">
        <v>235</v>
      </c>
      <c r="B15" s="159"/>
      <c r="C15" s="119"/>
      <c r="D15" s="416"/>
      <c r="E15" s="419">
        <v>0</v>
      </c>
      <c r="F15" s="416">
        <v>0</v>
      </c>
      <c r="G15" s="416">
        <v>0</v>
      </c>
      <c r="H15" s="416">
        <v>0</v>
      </c>
      <c r="I15" s="119"/>
      <c r="J15" s="71"/>
    </row>
    <row r="16" spans="1:10" ht="12.75">
      <c r="A16" s="25" t="s">
        <v>236</v>
      </c>
      <c r="B16" s="159" t="s">
        <v>117</v>
      </c>
      <c r="C16" s="119">
        <v>0</v>
      </c>
      <c r="D16" s="416">
        <v>389</v>
      </c>
      <c r="E16" s="419">
        <v>0</v>
      </c>
      <c r="F16" s="416">
        <v>0</v>
      </c>
      <c r="G16" s="416">
        <v>0</v>
      </c>
      <c r="H16" s="416">
        <v>0</v>
      </c>
      <c r="I16" s="119">
        <v>0</v>
      </c>
      <c r="J16" s="71">
        <v>389</v>
      </c>
    </row>
    <row r="17" spans="1:10" ht="12.75">
      <c r="A17" s="25" t="s">
        <v>237</v>
      </c>
      <c r="B17" s="159" t="s">
        <v>117</v>
      </c>
      <c r="C17" s="119">
        <v>0</v>
      </c>
      <c r="D17" s="416">
        <v>4980</v>
      </c>
      <c r="E17" s="419">
        <v>0</v>
      </c>
      <c r="F17" s="416">
        <v>0</v>
      </c>
      <c r="G17" s="416">
        <v>0</v>
      </c>
      <c r="H17" s="416">
        <v>0</v>
      </c>
      <c r="I17" s="119">
        <v>0</v>
      </c>
      <c r="J17" s="71">
        <v>4980</v>
      </c>
    </row>
    <row r="18" spans="1:10" ht="12.75">
      <c r="A18" s="127" t="s">
        <v>238</v>
      </c>
      <c r="B18" s="25" t="s">
        <v>117</v>
      </c>
      <c r="C18" s="119">
        <v>0</v>
      </c>
      <c r="D18" s="420">
        <v>52</v>
      </c>
      <c r="E18" s="419">
        <v>0</v>
      </c>
      <c r="F18" s="416">
        <v>0</v>
      </c>
      <c r="G18" s="416">
        <v>0</v>
      </c>
      <c r="H18" s="416">
        <v>0</v>
      </c>
      <c r="I18" s="119">
        <v>0</v>
      </c>
      <c r="J18" s="72">
        <v>52</v>
      </c>
    </row>
    <row r="19" spans="1:10" ht="12.75">
      <c r="A19" s="25" t="s">
        <v>239</v>
      </c>
      <c r="B19" s="25" t="s">
        <v>117</v>
      </c>
      <c r="C19" s="119">
        <v>0</v>
      </c>
      <c r="D19" s="119">
        <v>52</v>
      </c>
      <c r="E19" s="419">
        <v>0</v>
      </c>
      <c r="F19" s="416">
        <v>0</v>
      </c>
      <c r="G19" s="416">
        <v>0</v>
      </c>
      <c r="H19" s="416">
        <v>0</v>
      </c>
      <c r="I19" s="119">
        <v>0</v>
      </c>
      <c r="J19" s="119">
        <v>52</v>
      </c>
    </row>
    <row r="20" spans="1:10" ht="12.75">
      <c r="A20" s="25" t="s">
        <v>240</v>
      </c>
      <c r="B20" s="25" t="s">
        <v>117</v>
      </c>
      <c r="C20" s="119">
        <v>0</v>
      </c>
      <c r="D20" s="119">
        <v>386</v>
      </c>
      <c r="E20" s="419">
        <v>0</v>
      </c>
      <c r="F20" s="416">
        <v>0</v>
      </c>
      <c r="G20" s="416">
        <v>0</v>
      </c>
      <c r="H20" s="416">
        <v>0</v>
      </c>
      <c r="I20" s="119">
        <v>0</v>
      </c>
      <c r="J20" s="119">
        <v>386</v>
      </c>
    </row>
    <row r="21" spans="1:10" ht="12.75">
      <c r="A21" s="25" t="s">
        <v>241</v>
      </c>
      <c r="B21" s="25" t="s">
        <v>117</v>
      </c>
      <c r="C21" s="119">
        <v>0</v>
      </c>
      <c r="D21" s="119">
        <v>61</v>
      </c>
      <c r="E21" s="419">
        <v>0</v>
      </c>
      <c r="F21" s="416">
        <v>0</v>
      </c>
      <c r="G21" s="416">
        <v>0</v>
      </c>
      <c r="H21" s="416">
        <v>0</v>
      </c>
      <c r="I21" s="119">
        <v>0</v>
      </c>
      <c r="J21" s="119">
        <v>61</v>
      </c>
    </row>
    <row r="22" spans="1:10" ht="12.75">
      <c r="A22" s="25" t="s">
        <v>264</v>
      </c>
      <c r="B22" s="25" t="s">
        <v>117</v>
      </c>
      <c r="C22" s="119">
        <v>0</v>
      </c>
      <c r="D22" s="119">
        <v>130</v>
      </c>
      <c r="E22" s="419">
        <v>0</v>
      </c>
      <c r="F22" s="416">
        <v>0</v>
      </c>
      <c r="G22" s="416">
        <v>0</v>
      </c>
      <c r="H22" s="416">
        <v>0</v>
      </c>
      <c r="I22" s="119">
        <v>0</v>
      </c>
      <c r="J22" s="119">
        <v>130</v>
      </c>
    </row>
    <row r="23" spans="1:10" ht="12.75">
      <c r="A23" s="25" t="s">
        <v>242</v>
      </c>
      <c r="B23" s="25" t="s">
        <v>117</v>
      </c>
      <c r="C23" s="119">
        <v>0</v>
      </c>
      <c r="D23" s="119">
        <v>75</v>
      </c>
      <c r="E23" s="419">
        <v>0</v>
      </c>
      <c r="F23" s="416">
        <v>0</v>
      </c>
      <c r="G23" s="416">
        <v>0</v>
      </c>
      <c r="H23" s="416">
        <v>0</v>
      </c>
      <c r="I23" s="119">
        <v>0</v>
      </c>
      <c r="J23" s="119">
        <v>75</v>
      </c>
    </row>
    <row r="24" spans="1:10" ht="12.75">
      <c r="A24" s="25" t="s">
        <v>243</v>
      </c>
      <c r="B24" s="25" t="s">
        <v>117</v>
      </c>
      <c r="C24" s="119">
        <v>0</v>
      </c>
      <c r="D24" s="119">
        <v>378</v>
      </c>
      <c r="E24" s="419">
        <v>0</v>
      </c>
      <c r="F24" s="416">
        <v>0</v>
      </c>
      <c r="G24" s="416">
        <v>0</v>
      </c>
      <c r="H24" s="416">
        <v>0</v>
      </c>
      <c r="I24" s="119">
        <v>0</v>
      </c>
      <c r="J24" s="119">
        <v>378</v>
      </c>
    </row>
    <row r="25" spans="1:10" ht="12.75">
      <c r="A25" s="25" t="s">
        <v>244</v>
      </c>
      <c r="B25" s="25" t="s">
        <v>117</v>
      </c>
      <c r="C25" s="119">
        <v>0</v>
      </c>
      <c r="D25" s="119">
        <v>195</v>
      </c>
      <c r="E25" s="419">
        <v>0</v>
      </c>
      <c r="F25" s="416">
        <v>0</v>
      </c>
      <c r="G25" s="416">
        <v>0</v>
      </c>
      <c r="H25" s="416">
        <v>0</v>
      </c>
      <c r="I25" s="119">
        <v>0</v>
      </c>
      <c r="J25" s="119">
        <v>195</v>
      </c>
    </row>
    <row r="26" spans="1:10" ht="12.75">
      <c r="A26" s="25" t="s">
        <v>245</v>
      </c>
      <c r="B26" s="25" t="s">
        <v>117</v>
      </c>
      <c r="C26" s="119">
        <v>0</v>
      </c>
      <c r="D26" s="119">
        <v>74</v>
      </c>
      <c r="E26" s="419">
        <v>0</v>
      </c>
      <c r="F26" s="416">
        <v>0</v>
      </c>
      <c r="G26" s="416">
        <v>0</v>
      </c>
      <c r="H26" s="416">
        <v>0</v>
      </c>
      <c r="I26" s="119">
        <v>0</v>
      </c>
      <c r="J26" s="119">
        <v>74</v>
      </c>
    </row>
    <row r="27" spans="1:10" ht="12.75">
      <c r="A27" s="25" t="s">
        <v>246</v>
      </c>
      <c r="B27" s="25" t="s">
        <v>117</v>
      </c>
      <c r="C27" s="119">
        <v>0</v>
      </c>
      <c r="D27" s="119">
        <v>50</v>
      </c>
      <c r="E27" s="419">
        <v>0</v>
      </c>
      <c r="F27" s="416">
        <v>0</v>
      </c>
      <c r="G27" s="416">
        <v>0</v>
      </c>
      <c r="H27" s="416">
        <v>0</v>
      </c>
      <c r="I27" s="119">
        <v>0</v>
      </c>
      <c r="J27" s="119">
        <v>50</v>
      </c>
    </row>
    <row r="28" spans="1:10" ht="12.75">
      <c r="A28" s="25" t="s">
        <v>247</v>
      </c>
      <c r="B28" s="25" t="s">
        <v>117</v>
      </c>
      <c r="C28" s="119">
        <v>0</v>
      </c>
      <c r="D28" s="119">
        <v>30</v>
      </c>
      <c r="E28" s="419">
        <v>0</v>
      </c>
      <c r="F28" s="416">
        <v>0</v>
      </c>
      <c r="G28" s="416">
        <v>0</v>
      </c>
      <c r="H28" s="416">
        <v>0</v>
      </c>
      <c r="I28" s="119">
        <v>0</v>
      </c>
      <c r="J28" s="119">
        <v>30</v>
      </c>
    </row>
    <row r="29" spans="1:10" ht="12.75">
      <c r="A29" s="127" t="s">
        <v>248</v>
      </c>
      <c r="B29" s="127" t="s">
        <v>117</v>
      </c>
      <c r="C29" s="119">
        <v>0</v>
      </c>
      <c r="D29" s="120">
        <v>190</v>
      </c>
      <c r="E29" s="419">
        <v>0</v>
      </c>
      <c r="F29" s="416">
        <v>0</v>
      </c>
      <c r="G29" s="416">
        <v>0</v>
      </c>
      <c r="H29" s="416">
        <v>0</v>
      </c>
      <c r="I29" s="119">
        <v>0</v>
      </c>
      <c r="J29" s="120">
        <v>190</v>
      </c>
    </row>
    <row r="30" spans="1:10" ht="12.75">
      <c r="A30" s="127" t="s">
        <v>249</v>
      </c>
      <c r="B30" s="127" t="s">
        <v>117</v>
      </c>
      <c r="C30" s="119">
        <v>0</v>
      </c>
      <c r="D30" s="120">
        <v>160</v>
      </c>
      <c r="E30" s="419">
        <v>0</v>
      </c>
      <c r="F30" s="416">
        <v>0</v>
      </c>
      <c r="G30" s="416">
        <v>0</v>
      </c>
      <c r="H30" s="416">
        <v>0</v>
      </c>
      <c r="I30" s="119">
        <v>0</v>
      </c>
      <c r="J30" s="120">
        <v>160</v>
      </c>
    </row>
    <row r="31" spans="1:10" ht="12.75">
      <c r="A31" s="127" t="s">
        <v>250</v>
      </c>
      <c r="B31" s="127" t="s">
        <v>117</v>
      </c>
      <c r="C31" s="119">
        <v>0</v>
      </c>
      <c r="D31" s="120">
        <v>69</v>
      </c>
      <c r="E31" s="419">
        <v>0</v>
      </c>
      <c r="F31" s="416">
        <v>0</v>
      </c>
      <c r="G31" s="416">
        <v>0</v>
      </c>
      <c r="H31" s="416">
        <v>0</v>
      </c>
      <c r="I31" s="119">
        <v>0</v>
      </c>
      <c r="J31" s="120">
        <v>69</v>
      </c>
    </row>
    <row r="32" spans="1:10" ht="12.75">
      <c r="A32" s="127" t="s">
        <v>251</v>
      </c>
      <c r="B32" s="127" t="s">
        <v>117</v>
      </c>
      <c r="C32" s="119">
        <v>0</v>
      </c>
      <c r="D32" s="120">
        <v>12</v>
      </c>
      <c r="E32" s="419">
        <v>0</v>
      </c>
      <c r="F32" s="416">
        <v>0</v>
      </c>
      <c r="G32" s="416">
        <v>0</v>
      </c>
      <c r="H32" s="416">
        <v>0</v>
      </c>
      <c r="I32" s="119">
        <v>0</v>
      </c>
      <c r="J32" s="120">
        <v>12</v>
      </c>
    </row>
    <row r="33" spans="1:10" ht="12.75">
      <c r="A33" s="127" t="s">
        <v>252</v>
      </c>
      <c r="B33" s="127" t="s">
        <v>117</v>
      </c>
      <c r="C33" s="119">
        <v>0</v>
      </c>
      <c r="D33" s="120">
        <v>27</v>
      </c>
      <c r="E33" s="419">
        <v>0</v>
      </c>
      <c r="F33" s="416">
        <v>0</v>
      </c>
      <c r="G33" s="416">
        <v>0</v>
      </c>
      <c r="H33" s="416">
        <v>0</v>
      </c>
      <c r="I33" s="119">
        <v>0</v>
      </c>
      <c r="J33" s="120">
        <v>27</v>
      </c>
    </row>
    <row r="34" spans="1:10" ht="12.75">
      <c r="A34" s="127" t="s">
        <v>253</v>
      </c>
      <c r="B34" s="127" t="s">
        <v>117</v>
      </c>
      <c r="C34" s="119">
        <v>0</v>
      </c>
      <c r="D34" s="120">
        <v>24</v>
      </c>
      <c r="E34" s="419">
        <v>0</v>
      </c>
      <c r="F34" s="416">
        <v>0</v>
      </c>
      <c r="G34" s="416">
        <v>0</v>
      </c>
      <c r="H34" s="416">
        <v>0</v>
      </c>
      <c r="I34" s="119">
        <v>0</v>
      </c>
      <c r="J34" s="120">
        <v>24</v>
      </c>
    </row>
    <row r="35" spans="1:10" ht="12.75">
      <c r="A35" s="127" t="s">
        <v>254</v>
      </c>
      <c r="B35" s="127" t="s">
        <v>117</v>
      </c>
      <c r="C35" s="119">
        <v>0</v>
      </c>
      <c r="D35" s="120">
        <v>27</v>
      </c>
      <c r="E35" s="419">
        <v>0</v>
      </c>
      <c r="F35" s="416">
        <v>0</v>
      </c>
      <c r="G35" s="416">
        <v>0</v>
      </c>
      <c r="H35" s="416">
        <v>0</v>
      </c>
      <c r="I35" s="119">
        <v>0</v>
      </c>
      <c r="J35" s="120">
        <v>27</v>
      </c>
    </row>
    <row r="36" spans="1:10" ht="16.5" customHeight="1">
      <c r="A36" s="127" t="s">
        <v>255</v>
      </c>
      <c r="B36" s="127" t="s">
        <v>117</v>
      </c>
      <c r="C36" s="120">
        <v>0</v>
      </c>
      <c r="D36" s="120">
        <v>152</v>
      </c>
      <c r="E36" s="419">
        <v>0</v>
      </c>
      <c r="F36" s="416">
        <v>0</v>
      </c>
      <c r="G36" s="420">
        <v>0</v>
      </c>
      <c r="H36" s="420">
        <v>0</v>
      </c>
      <c r="I36" s="120">
        <v>0</v>
      </c>
      <c r="J36" s="120">
        <v>152</v>
      </c>
    </row>
    <row r="37" spans="1:10" ht="16.5" customHeight="1" thickBot="1">
      <c r="A37" s="236" t="s">
        <v>256</v>
      </c>
      <c r="B37" s="236" t="s">
        <v>117</v>
      </c>
      <c r="C37" s="421">
        <v>0</v>
      </c>
      <c r="D37" s="421">
        <v>5</v>
      </c>
      <c r="E37" s="422">
        <v>0</v>
      </c>
      <c r="F37" s="422">
        <v>0</v>
      </c>
      <c r="G37" s="422">
        <v>0</v>
      </c>
      <c r="H37" s="422">
        <v>0</v>
      </c>
      <c r="I37" s="422">
        <v>0</v>
      </c>
      <c r="J37" s="424">
        <v>5</v>
      </c>
    </row>
    <row r="38" spans="1:10" s="428" customFormat="1" ht="15.75" thickBot="1">
      <c r="A38" s="425" t="s">
        <v>257</v>
      </c>
      <c r="B38" s="425"/>
      <c r="C38" s="426">
        <f>SUM(C9:C19)</f>
        <v>254</v>
      </c>
      <c r="D38" s="427">
        <f>SUM(D9:D37)</f>
        <v>9357</v>
      </c>
      <c r="E38" s="426">
        <f>SUM(E9:E19)</f>
        <v>0</v>
      </c>
      <c r="F38" s="426">
        <f>SUM(F9:F19)</f>
        <v>0</v>
      </c>
      <c r="G38" s="426">
        <f>SUM(G9:G19)</f>
        <v>0</v>
      </c>
      <c r="H38" s="426">
        <f>SUM(H9:H19)</f>
        <v>0</v>
      </c>
      <c r="I38" s="426">
        <f>SUM(I9:I19)</f>
        <v>254</v>
      </c>
      <c r="J38" s="426">
        <f>SUM(J9:J37)</f>
        <v>9357</v>
      </c>
    </row>
  </sheetData>
  <sheetProtection/>
  <mergeCells count="4">
    <mergeCell ref="I7:J7"/>
    <mergeCell ref="C7:D7"/>
    <mergeCell ref="E7:F7"/>
    <mergeCell ref="G7:H7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43.28125" style="0" customWidth="1"/>
    <col min="2" max="2" width="9.7109375" style="0" customWidth="1"/>
    <col min="3" max="4" width="11.28125" style="0" customWidth="1"/>
    <col min="5" max="5" width="11.7109375" style="0" customWidth="1"/>
  </cols>
  <sheetData>
    <row r="1" spans="1:8" ht="12.75">
      <c r="A1" s="498" t="s">
        <v>201</v>
      </c>
      <c r="B1" s="492"/>
      <c r="C1" s="492"/>
      <c r="D1" s="492"/>
      <c r="E1" s="492"/>
      <c r="F1" s="492"/>
      <c r="G1" s="492"/>
      <c r="H1" s="492"/>
    </row>
    <row r="6" spans="1:2" ht="12.75">
      <c r="A6" s="8" t="s">
        <v>156</v>
      </c>
      <c r="B6" s="8"/>
    </row>
    <row r="7" ht="13.5" thickBot="1"/>
    <row r="8" spans="1:10" ht="13.5" thickBot="1">
      <c r="A8" s="56" t="s">
        <v>88</v>
      </c>
      <c r="B8" s="56" t="s">
        <v>110</v>
      </c>
      <c r="C8" s="503" t="s">
        <v>104</v>
      </c>
      <c r="D8" s="506"/>
      <c r="E8" s="515" t="s">
        <v>105</v>
      </c>
      <c r="F8" s="506"/>
      <c r="G8" s="515" t="s">
        <v>107</v>
      </c>
      <c r="H8" s="506"/>
      <c r="I8" s="513" t="s">
        <v>75</v>
      </c>
      <c r="J8" s="514"/>
    </row>
    <row r="9" spans="1:10" ht="13.5" thickBot="1">
      <c r="A9" s="51"/>
      <c r="B9" s="51"/>
      <c r="C9" s="429" t="s">
        <v>218</v>
      </c>
      <c r="D9" s="430" t="s">
        <v>219</v>
      </c>
      <c r="E9" s="431" t="s">
        <v>218</v>
      </c>
      <c r="F9" s="432" t="s">
        <v>219</v>
      </c>
      <c r="G9" s="433" t="s">
        <v>218</v>
      </c>
      <c r="H9" s="434" t="s">
        <v>219</v>
      </c>
      <c r="I9" s="435" t="s">
        <v>218</v>
      </c>
      <c r="J9" s="103" t="s">
        <v>219</v>
      </c>
    </row>
    <row r="10" spans="1:10" ht="12.75">
      <c r="A10" s="28" t="s">
        <v>258</v>
      </c>
      <c r="B10" s="28" t="s">
        <v>118</v>
      </c>
      <c r="C10" s="436">
        <v>478</v>
      </c>
      <c r="D10" s="416">
        <v>560</v>
      </c>
      <c r="E10" s="95">
        <v>0</v>
      </c>
      <c r="F10" s="95">
        <v>0</v>
      </c>
      <c r="G10" s="95">
        <v>0</v>
      </c>
      <c r="H10" s="95">
        <v>0</v>
      </c>
      <c r="I10" s="129">
        <f aca="true" t="shared" si="0" ref="I10:J13">SUM(C10,E10,G10)</f>
        <v>478</v>
      </c>
      <c r="J10" s="147">
        <f t="shared" si="0"/>
        <v>560</v>
      </c>
    </row>
    <row r="11" spans="1:10" ht="12.75">
      <c r="A11" s="28" t="s">
        <v>259</v>
      </c>
      <c r="B11" s="28" t="s">
        <v>118</v>
      </c>
      <c r="C11" s="419">
        <v>0</v>
      </c>
      <c r="D11" s="416">
        <v>338</v>
      </c>
      <c r="E11" s="95">
        <v>0</v>
      </c>
      <c r="F11" s="95">
        <v>0</v>
      </c>
      <c r="G11" s="95">
        <v>0</v>
      </c>
      <c r="H11" s="95">
        <v>0</v>
      </c>
      <c r="I11" s="158">
        <f t="shared" si="0"/>
        <v>0</v>
      </c>
      <c r="J11" s="147">
        <f t="shared" si="0"/>
        <v>338</v>
      </c>
    </row>
    <row r="12" spans="1:10" ht="12.75">
      <c r="A12" s="28" t="s">
        <v>260</v>
      </c>
      <c r="B12" s="28" t="s">
        <v>118</v>
      </c>
      <c r="C12" s="419">
        <v>0</v>
      </c>
      <c r="D12" s="416">
        <v>826</v>
      </c>
      <c r="E12" s="95">
        <v>0</v>
      </c>
      <c r="F12" s="95">
        <v>0</v>
      </c>
      <c r="G12" s="95">
        <v>0</v>
      </c>
      <c r="H12" s="95">
        <v>0</v>
      </c>
      <c r="I12" s="158">
        <f t="shared" si="0"/>
        <v>0</v>
      </c>
      <c r="J12" s="147">
        <f t="shared" si="0"/>
        <v>826</v>
      </c>
    </row>
    <row r="13" spans="1:10" ht="12.75">
      <c r="A13" s="144" t="s">
        <v>261</v>
      </c>
      <c r="B13" s="144" t="s">
        <v>118</v>
      </c>
      <c r="C13" s="437">
        <v>0</v>
      </c>
      <c r="D13" s="420">
        <v>390</v>
      </c>
      <c r="E13" s="95">
        <v>0</v>
      </c>
      <c r="F13" s="95">
        <v>0</v>
      </c>
      <c r="G13" s="95">
        <v>0</v>
      </c>
      <c r="H13" s="95">
        <v>0</v>
      </c>
      <c r="I13" s="130">
        <f t="shared" si="0"/>
        <v>0</v>
      </c>
      <c r="J13" s="445">
        <f t="shared" si="0"/>
        <v>390</v>
      </c>
    </row>
    <row r="14" spans="1:15" ht="13.5" thickBot="1">
      <c r="A14" s="438" t="s">
        <v>262</v>
      </c>
      <c r="B14" s="439" t="s">
        <v>118</v>
      </c>
      <c r="C14" s="422">
        <v>0</v>
      </c>
      <c r="D14" s="423">
        <v>806</v>
      </c>
      <c r="E14" s="95">
        <v>0</v>
      </c>
      <c r="F14" s="95">
        <v>0</v>
      </c>
      <c r="G14" s="95">
        <v>0</v>
      </c>
      <c r="H14" s="95">
        <v>0</v>
      </c>
      <c r="I14" s="423">
        <v>0</v>
      </c>
      <c r="J14" s="440">
        <f>SUM(D14,F14,H14)</f>
        <v>806</v>
      </c>
      <c r="K14" s="126"/>
      <c r="L14" s="22"/>
      <c r="M14" s="22"/>
      <c r="N14" s="126"/>
      <c r="O14" s="22"/>
    </row>
    <row r="15" spans="1:10" s="428" customFormat="1" ht="15.75" thickBot="1">
      <c r="A15" s="441" t="s">
        <v>263</v>
      </c>
      <c r="B15" s="442"/>
      <c r="C15" s="443">
        <f>SUM(C10:C14)</f>
        <v>478</v>
      </c>
      <c r="D15" s="426">
        <f>SUM(D10:D14)</f>
        <v>2920</v>
      </c>
      <c r="E15" s="444">
        <f>SUM(E10:E13)</f>
        <v>0</v>
      </c>
      <c r="F15" s="444">
        <f>SUM(F10:F13)</f>
        <v>0</v>
      </c>
      <c r="G15" s="444">
        <f>SUM(G10:G13)</f>
        <v>0</v>
      </c>
      <c r="H15" s="444">
        <f>SUM(H10:H13)</f>
        <v>0</v>
      </c>
      <c r="I15" s="443">
        <f>SUM(I10:I13)</f>
        <v>478</v>
      </c>
      <c r="J15" s="426">
        <f>SUM(J10:J14)</f>
        <v>2920</v>
      </c>
    </row>
  </sheetData>
  <sheetProtection/>
  <mergeCells count="5">
    <mergeCell ref="I8:J8"/>
    <mergeCell ref="A1:H1"/>
    <mergeCell ref="C8:D8"/>
    <mergeCell ref="E8:F8"/>
    <mergeCell ref="G8:H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3.8515625" style="0" customWidth="1"/>
    <col min="3" max="6" width="10.140625" style="0" customWidth="1"/>
    <col min="7" max="8" width="10.421875" style="0" customWidth="1"/>
    <col min="9" max="9" width="10.00390625" style="0" customWidth="1"/>
  </cols>
  <sheetData>
    <row r="2" ht="12.75">
      <c r="A2" s="3" t="s">
        <v>266</v>
      </c>
    </row>
    <row r="5" ht="12.75">
      <c r="A5" s="8" t="s">
        <v>158</v>
      </c>
    </row>
    <row r="7" ht="12.75">
      <c r="A7" s="21"/>
    </row>
    <row r="8" ht="13.5" thickBot="1"/>
    <row r="9" spans="1:9" ht="18" customHeight="1" thickBot="1">
      <c r="A9" s="32" t="s">
        <v>114</v>
      </c>
      <c r="B9" s="103" t="s">
        <v>110</v>
      </c>
      <c r="C9" s="516" t="s">
        <v>104</v>
      </c>
      <c r="D9" s="517"/>
      <c r="E9" s="516" t="s">
        <v>159</v>
      </c>
      <c r="F9" s="517"/>
      <c r="G9" s="516" t="s">
        <v>107</v>
      </c>
      <c r="H9" s="517"/>
      <c r="I9" s="176" t="s">
        <v>75</v>
      </c>
    </row>
    <row r="10" spans="1:9" ht="18" customHeight="1" thickBot="1">
      <c r="A10" s="32"/>
      <c r="B10" s="103"/>
      <c r="C10" s="364" t="s">
        <v>214</v>
      </c>
      <c r="D10" s="364" t="s">
        <v>215</v>
      </c>
      <c r="E10" s="364" t="s">
        <v>214</v>
      </c>
      <c r="F10" s="364" t="s">
        <v>215</v>
      </c>
      <c r="G10" s="364" t="s">
        <v>214</v>
      </c>
      <c r="H10" s="364" t="s">
        <v>215</v>
      </c>
      <c r="I10" s="176"/>
    </row>
    <row r="11" spans="1:9" ht="18" customHeight="1">
      <c r="A11" s="50" t="s">
        <v>160</v>
      </c>
      <c r="B11" s="303" t="s">
        <v>161</v>
      </c>
      <c r="C11" s="118">
        <v>814</v>
      </c>
      <c r="D11" s="118">
        <v>1597</v>
      </c>
      <c r="E11" s="118">
        <v>0</v>
      </c>
      <c r="F11" s="118">
        <v>0</v>
      </c>
      <c r="G11" s="118">
        <v>0</v>
      </c>
      <c r="H11" s="118">
        <v>0</v>
      </c>
      <c r="I11" s="147">
        <v>1597</v>
      </c>
    </row>
    <row r="12" spans="1:9" ht="15.75" customHeight="1">
      <c r="A12" s="48" t="s">
        <v>162</v>
      </c>
      <c r="B12" s="304" t="s">
        <v>163</v>
      </c>
      <c r="C12" s="366">
        <v>328</v>
      </c>
      <c r="D12" s="366">
        <v>45</v>
      </c>
      <c r="E12" s="366">
        <v>0</v>
      </c>
      <c r="F12" s="118">
        <v>0</v>
      </c>
      <c r="G12" s="366">
        <v>0</v>
      </c>
      <c r="H12" s="118">
        <v>0</v>
      </c>
      <c r="I12" s="305">
        <f>SUM(D12:H12)</f>
        <v>45</v>
      </c>
    </row>
    <row r="13" spans="1:9" ht="16.5" customHeight="1">
      <c r="A13" s="48" t="s">
        <v>164</v>
      </c>
      <c r="B13" s="304" t="s">
        <v>165</v>
      </c>
      <c r="C13" s="367">
        <v>1505</v>
      </c>
      <c r="D13" s="367">
        <v>1305</v>
      </c>
      <c r="E13" s="367">
        <v>0</v>
      </c>
      <c r="F13" s="118">
        <v>0</v>
      </c>
      <c r="G13" s="367">
        <v>0</v>
      </c>
      <c r="H13" s="118">
        <v>0</v>
      </c>
      <c r="I13" s="305">
        <f>SUM(D13:H13)</f>
        <v>1305</v>
      </c>
    </row>
    <row r="14" spans="1:9" ht="15" customHeight="1">
      <c r="A14" s="306" t="s">
        <v>166</v>
      </c>
      <c r="B14" s="304" t="s">
        <v>167</v>
      </c>
      <c r="C14" s="367">
        <v>1150</v>
      </c>
      <c r="D14" s="367">
        <v>655</v>
      </c>
      <c r="E14" s="367">
        <v>0</v>
      </c>
      <c r="F14" s="118">
        <v>0</v>
      </c>
      <c r="G14" s="367">
        <v>0</v>
      </c>
      <c r="H14" s="118">
        <v>0</v>
      </c>
      <c r="I14" s="305">
        <f>SUM(D14:H14)</f>
        <v>655</v>
      </c>
    </row>
    <row r="15" spans="1:9" ht="16.5" customHeight="1">
      <c r="A15" s="48" t="s">
        <v>168</v>
      </c>
      <c r="B15" s="304" t="s">
        <v>169</v>
      </c>
      <c r="C15" s="367">
        <v>2893</v>
      </c>
      <c r="D15" s="367">
        <v>3871</v>
      </c>
      <c r="E15" s="367">
        <v>0</v>
      </c>
      <c r="F15" s="118">
        <v>0</v>
      </c>
      <c r="G15" s="367">
        <v>0</v>
      </c>
      <c r="H15" s="118">
        <v>0</v>
      </c>
      <c r="I15" s="305">
        <f>SUM(D15:H15)</f>
        <v>3871</v>
      </c>
    </row>
    <row r="16" spans="1:9" ht="13.5" thickBot="1">
      <c r="A16" s="96"/>
      <c r="B16" s="307"/>
      <c r="C16" s="368"/>
      <c r="D16" s="368"/>
      <c r="E16" s="368"/>
      <c r="F16" s="368"/>
      <c r="G16" s="368"/>
      <c r="H16" s="368"/>
      <c r="I16" s="305"/>
    </row>
    <row r="17" spans="1:9" ht="17.25" customHeight="1" thickBot="1">
      <c r="A17" s="32" t="s">
        <v>75</v>
      </c>
      <c r="B17" s="32"/>
      <c r="C17" s="73">
        <f>SUM(C11:C16)</f>
        <v>6690</v>
      </c>
      <c r="D17" s="73">
        <f>SUM(D11:D16)</f>
        <v>7473</v>
      </c>
      <c r="E17" s="73">
        <f>SUM(E11:E16)</f>
        <v>0</v>
      </c>
      <c r="F17" s="73">
        <v>0</v>
      </c>
      <c r="G17" s="73">
        <f>SUM(G11:G16)</f>
        <v>0</v>
      </c>
      <c r="H17" s="73">
        <v>0</v>
      </c>
      <c r="I17" s="305">
        <f>SUM(D17:H17)</f>
        <v>7473</v>
      </c>
    </row>
  </sheetData>
  <sheetProtection/>
  <mergeCells count="3">
    <mergeCell ref="C9:D9"/>
    <mergeCell ref="E9:F9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00390625" style="0" customWidth="1"/>
    <col min="2" max="2" width="10.00390625" style="0" customWidth="1"/>
    <col min="3" max="3" width="11.421875" style="0" customWidth="1"/>
    <col min="4" max="4" width="12.7109375" style="0" customWidth="1"/>
    <col min="5" max="5" width="13.8515625" style="0" customWidth="1"/>
    <col min="6" max="6" width="11.421875" style="0" customWidth="1"/>
    <col min="8" max="8" width="16.140625" style="0" customWidth="1"/>
  </cols>
  <sheetData>
    <row r="2" spans="1:6" ht="12.75">
      <c r="A2" s="498" t="s">
        <v>202</v>
      </c>
      <c r="B2" s="492"/>
      <c r="C2" s="492"/>
      <c r="D2" s="492"/>
      <c r="E2" s="492"/>
      <c r="F2" s="492"/>
    </row>
    <row r="8" spans="1:2" ht="12.75">
      <c r="A8" s="8" t="s">
        <v>48</v>
      </c>
      <c r="B8" s="8"/>
    </row>
    <row r="9" spans="1:2" ht="12.75">
      <c r="A9" s="8"/>
      <c r="B9" s="8"/>
    </row>
    <row r="10" spans="1:5" ht="12.75">
      <c r="A10" s="67">
        <v>2015</v>
      </c>
      <c r="B10" s="67"/>
      <c r="C10" s="22"/>
      <c r="D10" s="22"/>
      <c r="E10" s="22"/>
    </row>
    <row r="11" spans="1:5" ht="13.5" thickBot="1">
      <c r="A11" s="67"/>
      <c r="B11" s="67"/>
      <c r="C11" s="22"/>
      <c r="D11" s="22"/>
      <c r="E11" s="22"/>
    </row>
    <row r="12" spans="1:5" ht="18.75" customHeight="1" thickBot="1">
      <c r="A12" s="197" t="s">
        <v>74</v>
      </c>
      <c r="B12" s="201" t="s">
        <v>110</v>
      </c>
      <c r="C12" s="207" t="s">
        <v>72</v>
      </c>
      <c r="D12" s="190" t="s">
        <v>73</v>
      </c>
      <c r="E12" s="191" t="s">
        <v>75</v>
      </c>
    </row>
    <row r="13" spans="1:5" ht="12.75">
      <c r="A13" s="198"/>
      <c r="B13" s="202"/>
      <c r="C13" s="21"/>
      <c r="D13" s="107"/>
      <c r="E13" s="108"/>
    </row>
    <row r="14" spans="1:8" ht="12.75">
      <c r="A14" s="199"/>
      <c r="B14" s="255"/>
      <c r="C14" s="129">
        <v>0</v>
      </c>
      <c r="D14" s="95">
        <v>0</v>
      </c>
      <c r="E14" s="105">
        <f>SUM(C14:D14)</f>
        <v>0</v>
      </c>
      <c r="H14" t="s">
        <v>86</v>
      </c>
    </row>
    <row r="15" spans="1:5" ht="12.75">
      <c r="A15" s="144"/>
      <c r="B15" s="127"/>
      <c r="C15" s="128"/>
      <c r="D15" s="62"/>
      <c r="E15" s="63"/>
    </row>
    <row r="16" spans="1:5" ht="12" customHeight="1">
      <c r="A16" s="178"/>
      <c r="B16" s="203"/>
      <c r="C16" s="125">
        <v>0</v>
      </c>
      <c r="D16" s="92">
        <v>0</v>
      </c>
      <c r="E16" s="116">
        <f>SUM(C16:D16)</f>
        <v>0</v>
      </c>
    </row>
    <row r="17" spans="1:5" ht="12.75">
      <c r="A17" s="162"/>
      <c r="B17" s="96"/>
      <c r="C17" s="128" t="s">
        <v>86</v>
      </c>
      <c r="D17" s="62"/>
      <c r="E17" s="63"/>
    </row>
    <row r="18" spans="1:5" ht="12.75">
      <c r="A18" s="178"/>
      <c r="B18" s="203"/>
      <c r="C18" s="125">
        <v>0</v>
      </c>
      <c r="D18" s="92">
        <v>0</v>
      </c>
      <c r="E18" s="116">
        <f>SUM(C18:D18)</f>
        <v>0</v>
      </c>
    </row>
    <row r="19" spans="1:5" ht="12.75">
      <c r="A19" s="162"/>
      <c r="B19" s="96"/>
      <c r="C19" s="128"/>
      <c r="D19" s="62"/>
      <c r="E19" s="63"/>
    </row>
    <row r="20" spans="1:5" ht="12.75">
      <c r="A20" s="141"/>
      <c r="B20" s="34"/>
      <c r="C20" s="129">
        <v>0</v>
      </c>
      <c r="D20" s="95">
        <v>0</v>
      </c>
      <c r="E20" s="105">
        <f>SUM(C20:D20)</f>
        <v>0</v>
      </c>
    </row>
    <row r="21" spans="1:5" ht="12.75">
      <c r="A21" s="162"/>
      <c r="B21" s="96"/>
      <c r="C21" s="130"/>
      <c r="D21" s="62"/>
      <c r="E21" s="72"/>
    </row>
    <row r="22" spans="1:5" ht="13.5" thickBot="1">
      <c r="A22" s="143"/>
      <c r="B22" s="204"/>
      <c r="C22" s="133">
        <v>0</v>
      </c>
      <c r="D22" s="134">
        <v>0</v>
      </c>
      <c r="E22" s="135">
        <f>SUM(C22:D22)</f>
        <v>0</v>
      </c>
    </row>
    <row r="23" spans="1:6" ht="20.25" customHeight="1" thickBot="1">
      <c r="A23" s="177" t="s">
        <v>95</v>
      </c>
      <c r="B23" s="205"/>
      <c r="C23" s="200">
        <f>SUM(C14:C21)</f>
        <v>0</v>
      </c>
      <c r="D23" s="131">
        <f>SUM(D14:D22)</f>
        <v>0</v>
      </c>
      <c r="E23" s="132">
        <f>SUM(E14:E22)</f>
        <v>0</v>
      </c>
      <c r="F23" s="106"/>
    </row>
    <row r="24" spans="1:8" ht="12.75">
      <c r="A24" s="22"/>
      <c r="B24" s="22"/>
      <c r="C24" s="22"/>
      <c r="D24" s="22"/>
      <c r="E24" s="22"/>
      <c r="H24" t="s">
        <v>86</v>
      </c>
    </row>
    <row r="26" spans="1:2" ht="12.75">
      <c r="A26" s="64">
        <v>2016</v>
      </c>
      <c r="B26" s="64"/>
    </row>
    <row r="27" spans="1:2" ht="13.5" thickBot="1">
      <c r="A27" s="64"/>
      <c r="B27" s="64"/>
    </row>
    <row r="28" spans="1:5" ht="26.25" thickBot="1">
      <c r="A28" s="197" t="s">
        <v>74</v>
      </c>
      <c r="B28" s="201" t="s">
        <v>110</v>
      </c>
      <c r="C28" s="207" t="s">
        <v>72</v>
      </c>
      <c r="D28" s="190" t="s">
        <v>73</v>
      </c>
      <c r="E28" s="191" t="s">
        <v>75</v>
      </c>
    </row>
    <row r="29" spans="1:5" ht="12.75">
      <c r="A29" s="51"/>
      <c r="B29" s="50"/>
      <c r="C29" s="39"/>
      <c r="D29" s="27"/>
      <c r="E29" s="19"/>
    </row>
    <row r="30" spans="1:5" ht="12.75">
      <c r="A30" s="157"/>
      <c r="B30" s="48"/>
      <c r="C30" s="37"/>
      <c r="D30" s="35"/>
      <c r="E30" s="16"/>
    </row>
    <row r="31" spans="1:5" ht="13.5" thickBot="1">
      <c r="A31" s="206"/>
      <c r="B31" s="49"/>
      <c r="C31" s="54"/>
      <c r="D31" s="46"/>
      <c r="E31" s="17"/>
    </row>
    <row r="33" spans="1:2" ht="12.75">
      <c r="A33" s="64">
        <v>2017</v>
      </c>
      <c r="B33" s="64"/>
    </row>
    <row r="34" spans="1:2" ht="13.5" thickBot="1">
      <c r="A34" s="64"/>
      <c r="B34" s="64"/>
    </row>
    <row r="35" spans="1:5" ht="26.25" thickBot="1">
      <c r="A35" s="197" t="s">
        <v>74</v>
      </c>
      <c r="B35" s="201" t="s">
        <v>110</v>
      </c>
      <c r="C35" s="207" t="s">
        <v>72</v>
      </c>
      <c r="D35" s="190" t="s">
        <v>73</v>
      </c>
      <c r="E35" s="191" t="s">
        <v>75</v>
      </c>
    </row>
    <row r="36" spans="1:5" ht="12.75">
      <c r="A36" s="51"/>
      <c r="B36" s="50"/>
      <c r="C36" s="39"/>
      <c r="D36" s="27"/>
      <c r="E36" s="19"/>
    </row>
    <row r="37" spans="1:5" ht="12.75">
      <c r="A37" s="157"/>
      <c r="B37" s="48"/>
      <c r="C37" s="37"/>
      <c r="D37" s="35"/>
      <c r="E37" s="16"/>
    </row>
    <row r="38" spans="1:5" ht="13.5" thickBot="1">
      <c r="A38" s="206"/>
      <c r="B38" s="49"/>
      <c r="C38" s="54"/>
      <c r="D38" s="46"/>
      <c r="E38" s="17"/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Magnes</cp:lastModifiedBy>
  <cp:lastPrinted>2016-06-08T14:30:05Z</cp:lastPrinted>
  <dcterms:created xsi:type="dcterms:W3CDTF">2006-01-17T11:47:21Z</dcterms:created>
  <dcterms:modified xsi:type="dcterms:W3CDTF">2016-06-08T14:30:15Z</dcterms:modified>
  <cp:category/>
  <cp:version/>
  <cp:contentType/>
  <cp:contentStatus/>
</cp:coreProperties>
</file>