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25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87" i="1" l="1"/>
  <c r="E87" i="1"/>
  <c r="D87" i="1"/>
  <c r="C87" i="1"/>
  <c r="G86" i="1"/>
  <c r="G85" i="1"/>
  <c r="G84" i="1"/>
  <c r="G83" i="1"/>
  <c r="G82" i="1"/>
  <c r="F81" i="1"/>
  <c r="E81" i="1"/>
  <c r="D81" i="1"/>
  <c r="F79" i="1"/>
  <c r="E79" i="1"/>
  <c r="D79" i="1"/>
  <c r="C79" i="1"/>
  <c r="G78" i="1"/>
  <c r="G77" i="1"/>
  <c r="G76" i="1"/>
  <c r="G75" i="1"/>
  <c r="G74" i="1"/>
  <c r="G73" i="1"/>
  <c r="G87" i="1" l="1"/>
  <c r="G79" i="1"/>
  <c r="C32" i="1"/>
  <c r="G37" i="1" l="1"/>
  <c r="G36" i="1"/>
  <c r="G65" i="1" l="1"/>
  <c r="F66" i="1"/>
  <c r="E66" i="1"/>
  <c r="D66" i="1"/>
  <c r="C66" i="1"/>
  <c r="G64" i="1"/>
  <c r="G63" i="1"/>
  <c r="G62" i="1"/>
  <c r="G61" i="1"/>
  <c r="F58" i="1"/>
  <c r="E58" i="1"/>
  <c r="D58" i="1"/>
  <c r="C58" i="1"/>
  <c r="G57" i="1"/>
  <c r="G56" i="1"/>
  <c r="G55" i="1"/>
  <c r="G54" i="1"/>
  <c r="G53" i="1"/>
  <c r="G52" i="1"/>
  <c r="C13" i="1"/>
  <c r="G9" i="1"/>
  <c r="G38" i="1"/>
  <c r="G35" i="1"/>
  <c r="G27" i="1"/>
  <c r="G28" i="1"/>
  <c r="G29" i="1"/>
  <c r="G30" i="1"/>
  <c r="G31" i="1"/>
  <c r="G26" i="1"/>
  <c r="G17" i="1"/>
  <c r="G18" i="1"/>
  <c r="G19" i="1"/>
  <c r="G16" i="1"/>
  <c r="G8" i="1"/>
  <c r="G10" i="1"/>
  <c r="G11" i="1"/>
  <c r="G12" i="1"/>
  <c r="G7" i="1"/>
  <c r="G58" i="1" l="1"/>
  <c r="G66" i="1"/>
  <c r="F39" i="1"/>
  <c r="E39" i="1"/>
  <c r="D39" i="1"/>
  <c r="G39" i="1"/>
  <c r="F32" i="1"/>
  <c r="E32" i="1"/>
  <c r="D32" i="1"/>
  <c r="G32" i="1"/>
  <c r="F20" i="1"/>
  <c r="E20" i="1"/>
  <c r="D20" i="1"/>
  <c r="G20" i="1"/>
  <c r="F13" i="1"/>
  <c r="E13" i="1"/>
  <c r="D13" i="1"/>
  <c r="G13" i="1"/>
  <c r="F6" i="1"/>
  <c r="F15" i="1" s="1"/>
  <c r="F25" i="1" s="1"/>
  <c r="F34" i="1" s="1"/>
  <c r="F60" i="1" s="1"/>
  <c r="E6" i="1"/>
  <c r="D6" i="1"/>
  <c r="F5" i="1"/>
  <c r="F24" i="1" s="1"/>
  <c r="D15" i="1" l="1"/>
  <c r="D25" i="1" s="1"/>
  <c r="D34" i="1" s="1"/>
  <c r="D60" i="1" s="1"/>
  <c r="E15" i="1"/>
  <c r="E25" i="1" s="1"/>
  <c r="E34" i="1" s="1"/>
  <c r="E60" i="1" s="1"/>
</calcChain>
</file>

<file path=xl/sharedStrings.xml><?xml version="1.0" encoding="utf-8"?>
<sst xmlns="http://schemas.openxmlformats.org/spreadsheetml/2006/main" count="151" uniqueCount="47">
  <si>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</si>
  <si>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</si>
  <si>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</si>
  <si>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</si>
  <si>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</si>
  <si>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</si>
  <si>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</si>
  <si>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</si>
  <si>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</si>
  <si>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</si>
  <si>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</si>
  <si>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</si>
  <si>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</si>
  <si>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</si>
  <si>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</si>
  <si>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</si>
  <si>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TOP-2.1.3 -15 Csapadékvíz elvezetések fejlesztése</t>
  </si>
  <si>
    <t>2017.</t>
  </si>
  <si>
    <t>TOP-3.2.1-15 Önkormányzati épületek energetikai korszerúsítése</t>
  </si>
  <si>
    <t>Iskola épületének hőszigetelése</t>
  </si>
  <si>
    <t>forintban</t>
  </si>
  <si>
    <t>Dologi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</si>
  <si>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</si>
  <si>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</si>
  <si>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</si>
  <si>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</si>
  <si>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</si>
  <si>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</si>
  <si>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</si>
  <si>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</si>
  <si>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</si>
  <si>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</si>
  <si>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</si>
  <si>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</si>
  <si>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</t>
  </si>
  <si>
    <t>Tardos Község Önkormányzata Európai Uniós támogatással megvalósuló projektjei</t>
  </si>
  <si>
    <t>Csabán Béla</t>
  </si>
  <si>
    <t>polgármester</t>
  </si>
  <si>
    <t>Szakmáry Lászlóné</t>
  </si>
  <si>
    <t>jegyző</t>
  </si>
  <si>
    <t>1/2 oldal</t>
  </si>
  <si>
    <t>EFOP-1.5.2-16 "Humánközszolgáltatások fejlesztése térségi szemléletben"</t>
  </si>
  <si>
    <t>2019 után</t>
  </si>
  <si>
    <t>2/2 oldal</t>
  </si>
  <si>
    <t>KEHOP-2.2.2-15-2016-00066  Észak és Közép-Dunántúli szennyvízelvezetési és kezelési fejlesztés 7. "(ÉKDU7)"</t>
  </si>
  <si>
    <t>11. melléklet     6/2020. (IV.30.) önkormányzati rendelethez</t>
  </si>
  <si>
    <t>11. melléklet    6/2020. (IV.30.)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</si>
</sst>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left" vertical="center" indent="1"/>
    </xf>
    <xf numFmtId="49" fontId="4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0" fillId="0" borderId="13" xfId="0" applyFill="1" applyBorder="1"/>
    <xf numFmtId="49" fontId="0" fillId="0" borderId="13" xfId="0" applyNumberFormat="1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1" fontId="4" fillId="0" borderId="11" xfId="0" applyNumberFormat="1" applyFont="1" applyFill="1" applyBorder="1" applyAlignment="1" applyProtection="1">
      <alignment horizontal="center" vertical="center"/>
    </xf>
    <xf numFmtId="3" fontId="4" fillId="0" borderId="18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ál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aly/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Normal="100" workbookViewId="0">
      <selection activeCell="B47" sqref="B47"/>
    </sheetView>
  </sheetViews>
  <sheetFormatPr defaultRowHeight="15" x14ac:dyDescent="0.25"/>
  <cols>
    <col min="1" max="1" width="4.7109375" style="2" customWidth="1"/>
    <col min="2" max="2" width="25.42578125" style="2" customWidth="1"/>
    <col min="3" max="3" width="8.42578125" style="2" customWidth="1"/>
    <col min="4" max="4" width="9.140625" style="2" customWidth="1"/>
    <col min="5" max="5" width="9.85546875" style="2" customWidth="1"/>
    <col min="6" max="6" width="9.7109375" style="2" customWidth="1"/>
    <col min="7" max="7" width="10.85546875" style="2" customWidth="1"/>
    <col min="8" max="258" width="9.140625" style="2"/>
    <col min="259" max="259" width="33.140625" style="2" customWidth="1"/>
    <col min="260" max="263" width="11.85546875" style="2" customWidth="1"/>
    <col min="264" max="514" width="9.140625" style="2"/>
    <col min="515" max="515" width="33.140625" style="2" customWidth="1"/>
    <col min="516" max="519" width="11.85546875" style="2" customWidth="1"/>
    <col min="520" max="770" width="9.140625" style="2"/>
    <col min="771" max="771" width="33.140625" style="2" customWidth="1"/>
    <col min="772" max="775" width="11.85546875" style="2" customWidth="1"/>
    <col min="776" max="1026" width="9.140625" style="2"/>
    <col min="1027" max="1027" width="33.140625" style="2" customWidth="1"/>
    <col min="1028" max="1031" width="11.85546875" style="2" customWidth="1"/>
    <col min="1032" max="1282" width="9.140625" style="2"/>
    <col min="1283" max="1283" width="33.140625" style="2" customWidth="1"/>
    <col min="1284" max="1287" width="11.85546875" style="2" customWidth="1"/>
    <col min="1288" max="1538" width="9.140625" style="2"/>
    <col min="1539" max="1539" width="33.140625" style="2" customWidth="1"/>
    <col min="1540" max="1543" width="11.85546875" style="2" customWidth="1"/>
    <col min="1544" max="1794" width="9.140625" style="2"/>
    <col min="1795" max="1795" width="33.140625" style="2" customWidth="1"/>
    <col min="1796" max="1799" width="11.85546875" style="2" customWidth="1"/>
    <col min="1800" max="2050" width="9.140625" style="2"/>
    <col min="2051" max="2051" width="33.140625" style="2" customWidth="1"/>
    <col min="2052" max="2055" width="11.85546875" style="2" customWidth="1"/>
    <col min="2056" max="2306" width="9.140625" style="2"/>
    <col min="2307" max="2307" width="33.140625" style="2" customWidth="1"/>
    <col min="2308" max="2311" width="11.85546875" style="2" customWidth="1"/>
    <col min="2312" max="2562" width="9.140625" style="2"/>
    <col min="2563" max="2563" width="33.140625" style="2" customWidth="1"/>
    <col min="2564" max="2567" width="11.85546875" style="2" customWidth="1"/>
    <col min="2568" max="2818" width="9.140625" style="2"/>
    <col min="2819" max="2819" width="33.140625" style="2" customWidth="1"/>
    <col min="2820" max="2823" width="11.85546875" style="2" customWidth="1"/>
    <col min="2824" max="3074" width="9.140625" style="2"/>
    <col min="3075" max="3075" width="33.140625" style="2" customWidth="1"/>
    <col min="3076" max="3079" width="11.85546875" style="2" customWidth="1"/>
    <col min="3080" max="3330" width="9.140625" style="2"/>
    <col min="3331" max="3331" width="33.140625" style="2" customWidth="1"/>
    <col min="3332" max="3335" width="11.85546875" style="2" customWidth="1"/>
    <col min="3336" max="3586" width="9.140625" style="2"/>
    <col min="3587" max="3587" width="33.140625" style="2" customWidth="1"/>
    <col min="3588" max="3591" width="11.85546875" style="2" customWidth="1"/>
    <col min="3592" max="3842" width="9.140625" style="2"/>
    <col min="3843" max="3843" width="33.140625" style="2" customWidth="1"/>
    <col min="3844" max="3847" width="11.85546875" style="2" customWidth="1"/>
    <col min="3848" max="4098" width="9.140625" style="2"/>
    <col min="4099" max="4099" width="33.140625" style="2" customWidth="1"/>
    <col min="4100" max="4103" width="11.85546875" style="2" customWidth="1"/>
    <col min="4104" max="4354" width="9.140625" style="2"/>
    <col min="4355" max="4355" width="33.140625" style="2" customWidth="1"/>
    <col min="4356" max="4359" width="11.85546875" style="2" customWidth="1"/>
    <col min="4360" max="4610" width="9.140625" style="2"/>
    <col min="4611" max="4611" width="33.140625" style="2" customWidth="1"/>
    <col min="4612" max="4615" width="11.85546875" style="2" customWidth="1"/>
    <col min="4616" max="4866" width="9.140625" style="2"/>
    <col min="4867" max="4867" width="33.140625" style="2" customWidth="1"/>
    <col min="4868" max="4871" width="11.85546875" style="2" customWidth="1"/>
    <col min="4872" max="5122" width="9.140625" style="2"/>
    <col min="5123" max="5123" width="33.140625" style="2" customWidth="1"/>
    <col min="5124" max="5127" width="11.85546875" style="2" customWidth="1"/>
    <col min="5128" max="5378" width="9.140625" style="2"/>
    <col min="5379" max="5379" width="33.140625" style="2" customWidth="1"/>
    <col min="5380" max="5383" width="11.85546875" style="2" customWidth="1"/>
    <col min="5384" max="5634" width="9.140625" style="2"/>
    <col min="5635" max="5635" width="33.140625" style="2" customWidth="1"/>
    <col min="5636" max="5639" width="11.85546875" style="2" customWidth="1"/>
    <col min="5640" max="5890" width="9.140625" style="2"/>
    <col min="5891" max="5891" width="33.140625" style="2" customWidth="1"/>
    <col min="5892" max="5895" width="11.85546875" style="2" customWidth="1"/>
    <col min="5896" max="6146" width="9.140625" style="2"/>
    <col min="6147" max="6147" width="33.140625" style="2" customWidth="1"/>
    <col min="6148" max="6151" width="11.85546875" style="2" customWidth="1"/>
    <col min="6152" max="6402" width="9.140625" style="2"/>
    <col min="6403" max="6403" width="33.140625" style="2" customWidth="1"/>
    <col min="6404" max="6407" width="11.85546875" style="2" customWidth="1"/>
    <col min="6408" max="6658" width="9.140625" style="2"/>
    <col min="6659" max="6659" width="33.140625" style="2" customWidth="1"/>
    <col min="6660" max="6663" width="11.85546875" style="2" customWidth="1"/>
    <col min="6664" max="6914" width="9.140625" style="2"/>
    <col min="6915" max="6915" width="33.140625" style="2" customWidth="1"/>
    <col min="6916" max="6919" width="11.85546875" style="2" customWidth="1"/>
    <col min="6920" max="7170" width="9.140625" style="2"/>
    <col min="7171" max="7171" width="33.140625" style="2" customWidth="1"/>
    <col min="7172" max="7175" width="11.85546875" style="2" customWidth="1"/>
    <col min="7176" max="7426" width="9.140625" style="2"/>
    <col min="7427" max="7427" width="33.140625" style="2" customWidth="1"/>
    <col min="7428" max="7431" width="11.85546875" style="2" customWidth="1"/>
    <col min="7432" max="7682" width="9.140625" style="2"/>
    <col min="7683" max="7683" width="33.140625" style="2" customWidth="1"/>
    <col min="7684" max="7687" width="11.85546875" style="2" customWidth="1"/>
    <col min="7688" max="7938" width="9.140625" style="2"/>
    <col min="7939" max="7939" width="33.140625" style="2" customWidth="1"/>
    <col min="7940" max="7943" width="11.85546875" style="2" customWidth="1"/>
    <col min="7944" max="8194" width="9.140625" style="2"/>
    <col min="8195" max="8195" width="33.140625" style="2" customWidth="1"/>
    <col min="8196" max="8199" width="11.85546875" style="2" customWidth="1"/>
    <col min="8200" max="8450" width="9.140625" style="2"/>
    <col min="8451" max="8451" width="33.140625" style="2" customWidth="1"/>
    <col min="8452" max="8455" width="11.85546875" style="2" customWidth="1"/>
    <col min="8456" max="8706" width="9.140625" style="2"/>
    <col min="8707" max="8707" width="33.140625" style="2" customWidth="1"/>
    <col min="8708" max="8711" width="11.85546875" style="2" customWidth="1"/>
    <col min="8712" max="8962" width="9.140625" style="2"/>
    <col min="8963" max="8963" width="33.140625" style="2" customWidth="1"/>
    <col min="8964" max="8967" width="11.85546875" style="2" customWidth="1"/>
    <col min="8968" max="9218" width="9.140625" style="2"/>
    <col min="9219" max="9219" width="33.140625" style="2" customWidth="1"/>
    <col min="9220" max="9223" width="11.85546875" style="2" customWidth="1"/>
    <col min="9224" max="9474" width="9.140625" style="2"/>
    <col min="9475" max="9475" width="33.140625" style="2" customWidth="1"/>
    <col min="9476" max="9479" width="11.85546875" style="2" customWidth="1"/>
    <col min="9480" max="9730" width="9.140625" style="2"/>
    <col min="9731" max="9731" width="33.140625" style="2" customWidth="1"/>
    <col min="9732" max="9735" width="11.85546875" style="2" customWidth="1"/>
    <col min="9736" max="9986" width="9.140625" style="2"/>
    <col min="9987" max="9987" width="33.140625" style="2" customWidth="1"/>
    <col min="9988" max="9991" width="11.85546875" style="2" customWidth="1"/>
    <col min="9992" max="10242" width="9.140625" style="2"/>
    <col min="10243" max="10243" width="33.140625" style="2" customWidth="1"/>
    <col min="10244" max="10247" width="11.85546875" style="2" customWidth="1"/>
    <col min="10248" max="10498" width="9.140625" style="2"/>
    <col min="10499" max="10499" width="33.140625" style="2" customWidth="1"/>
    <col min="10500" max="10503" width="11.85546875" style="2" customWidth="1"/>
    <col min="10504" max="10754" width="9.140625" style="2"/>
    <col min="10755" max="10755" width="33.140625" style="2" customWidth="1"/>
    <col min="10756" max="10759" width="11.85546875" style="2" customWidth="1"/>
    <col min="10760" max="11010" width="9.140625" style="2"/>
    <col min="11011" max="11011" width="33.140625" style="2" customWidth="1"/>
    <col min="11012" max="11015" width="11.85546875" style="2" customWidth="1"/>
    <col min="11016" max="11266" width="9.140625" style="2"/>
    <col min="11267" max="11267" width="33.140625" style="2" customWidth="1"/>
    <col min="11268" max="11271" width="11.85546875" style="2" customWidth="1"/>
    <col min="11272" max="11522" width="9.140625" style="2"/>
    <col min="11523" max="11523" width="33.140625" style="2" customWidth="1"/>
    <col min="11524" max="11527" width="11.85546875" style="2" customWidth="1"/>
    <col min="11528" max="11778" width="9.140625" style="2"/>
    <col min="11779" max="11779" width="33.140625" style="2" customWidth="1"/>
    <col min="11780" max="11783" width="11.85546875" style="2" customWidth="1"/>
    <col min="11784" max="12034" width="9.140625" style="2"/>
    <col min="12035" max="12035" width="33.140625" style="2" customWidth="1"/>
    <col min="12036" max="12039" width="11.85546875" style="2" customWidth="1"/>
    <col min="12040" max="12290" width="9.140625" style="2"/>
    <col min="12291" max="12291" width="33.140625" style="2" customWidth="1"/>
    <col min="12292" max="12295" width="11.85546875" style="2" customWidth="1"/>
    <col min="12296" max="12546" width="9.140625" style="2"/>
    <col min="12547" max="12547" width="33.140625" style="2" customWidth="1"/>
    <col min="12548" max="12551" width="11.85546875" style="2" customWidth="1"/>
    <col min="12552" max="12802" width="9.140625" style="2"/>
    <col min="12803" max="12803" width="33.140625" style="2" customWidth="1"/>
    <col min="12804" max="12807" width="11.85546875" style="2" customWidth="1"/>
    <col min="12808" max="13058" width="9.140625" style="2"/>
    <col min="13059" max="13059" width="33.140625" style="2" customWidth="1"/>
    <col min="13060" max="13063" width="11.85546875" style="2" customWidth="1"/>
    <col min="13064" max="13314" width="9.140625" style="2"/>
    <col min="13315" max="13315" width="33.140625" style="2" customWidth="1"/>
    <col min="13316" max="13319" width="11.85546875" style="2" customWidth="1"/>
    <col min="13320" max="13570" width="9.140625" style="2"/>
    <col min="13571" max="13571" width="33.140625" style="2" customWidth="1"/>
    <col min="13572" max="13575" width="11.85546875" style="2" customWidth="1"/>
    <col min="13576" max="13826" width="9.140625" style="2"/>
    <col min="13827" max="13827" width="33.140625" style="2" customWidth="1"/>
    <col min="13828" max="13831" width="11.85546875" style="2" customWidth="1"/>
    <col min="13832" max="14082" width="9.140625" style="2"/>
    <col min="14083" max="14083" width="33.140625" style="2" customWidth="1"/>
    <col min="14084" max="14087" width="11.85546875" style="2" customWidth="1"/>
    <col min="14088" max="14338" width="9.140625" style="2"/>
    <col min="14339" max="14339" width="33.140625" style="2" customWidth="1"/>
    <col min="14340" max="14343" width="11.85546875" style="2" customWidth="1"/>
    <col min="14344" max="14594" width="9.140625" style="2"/>
    <col min="14595" max="14595" width="33.140625" style="2" customWidth="1"/>
    <col min="14596" max="14599" width="11.85546875" style="2" customWidth="1"/>
    <col min="14600" max="14850" width="9.140625" style="2"/>
    <col min="14851" max="14851" width="33.140625" style="2" customWidth="1"/>
    <col min="14852" max="14855" width="11.85546875" style="2" customWidth="1"/>
    <col min="14856" max="15106" width="9.140625" style="2"/>
    <col min="15107" max="15107" width="33.140625" style="2" customWidth="1"/>
    <col min="15108" max="15111" width="11.85546875" style="2" customWidth="1"/>
    <col min="15112" max="15362" width="9.140625" style="2"/>
    <col min="15363" max="15363" width="33.140625" style="2" customWidth="1"/>
    <col min="15364" max="15367" width="11.85546875" style="2" customWidth="1"/>
    <col min="15368" max="15618" width="9.140625" style="2"/>
    <col min="15619" max="15619" width="33.140625" style="2" customWidth="1"/>
    <col min="15620" max="15623" width="11.85546875" style="2" customWidth="1"/>
    <col min="15624" max="15874" width="9.140625" style="2"/>
    <col min="15875" max="15875" width="33.140625" style="2" customWidth="1"/>
    <col min="15876" max="15879" width="11.85546875" style="2" customWidth="1"/>
    <col min="15880" max="16130" width="9.140625" style="2"/>
    <col min="16131" max="16131" width="33.140625" style="2" customWidth="1"/>
    <col min="16132" max="16135" width="11.85546875" style="2" customWidth="1"/>
    <col min="16136" max="16384" width="9.140625" style="2"/>
  </cols>
  <sheetData>
    <row r="1" spans="1:8" x14ac:dyDescent="0.25">
      <c r="B1" s="1" t="s">
        <v>45</v>
      </c>
      <c r="C1" s="1"/>
      <c r="D1" s="1"/>
      <c r="E1" s="1"/>
      <c r="F1" s="1"/>
      <c r="G1" s="1"/>
      <c r="H1" s="2" t="s">
        <v>40</v>
      </c>
    </row>
    <row r="2" spans="1:8" x14ac:dyDescent="0.25">
      <c r="B2" s="33" t="s">
        <v>35</v>
      </c>
      <c r="C2" s="33"/>
      <c r="D2" s="33"/>
      <c r="E2" s="33"/>
      <c r="F2" s="33"/>
      <c r="G2" s="33"/>
    </row>
    <row r="3" spans="1:8" x14ac:dyDescent="0.25">
      <c r="B3" s="1"/>
      <c r="C3" s="1"/>
      <c r="D3" s="1"/>
      <c r="E3" s="1"/>
      <c r="F3" s="1"/>
      <c r="G3" s="1"/>
    </row>
    <row r="4" spans="1:8" ht="31.5" x14ac:dyDescent="0.25">
      <c r="B4" s="20" t="s">
        <v>0</v>
      </c>
      <c r="C4" s="29"/>
      <c r="D4" s="37" t="s">
        <v>16</v>
      </c>
      <c r="E4" s="37"/>
      <c r="F4" s="37"/>
      <c r="G4" s="37"/>
    </row>
    <row r="5" spans="1:8" ht="15.75" thickBot="1" x14ac:dyDescent="0.3">
      <c r="B5" s="1"/>
      <c r="C5" s="1"/>
      <c r="D5" s="1"/>
      <c r="E5" s="1"/>
      <c r="F5" s="35" t="str">
        <f>'[1]7.sz.mell.'!F2</f>
        <v>Forintban!</v>
      </c>
      <c r="G5" s="35"/>
    </row>
    <row r="6" spans="1:8" ht="15" customHeight="1" thickBot="1" x14ac:dyDescent="0.3">
      <c r="A6" s="24"/>
      <c r="B6" s="12" t="s">
        <v>1</v>
      </c>
      <c r="C6" s="18" t="s">
        <v>17</v>
      </c>
      <c r="D6" s="3" t="str">
        <f>CONCATENATE((LEFT([1]ÖSSZEFÜGGÉSEK!A5,4)),".")</f>
        <v>2018.</v>
      </c>
      <c r="E6" s="3" t="str">
        <f>CONCATENATE((LEFT([1]ÖSSZEFÜGGÉSEK!A5,4))+1,".")</f>
        <v>2019.</v>
      </c>
      <c r="F6" s="3" t="str">
        <f>CONCATENATE((LEFT([1]ÖSSZEFÜGGÉSEK!A5,4))+1,". után")</f>
        <v>2019. után</v>
      </c>
      <c r="G6" s="4" t="s">
        <v>2</v>
      </c>
    </row>
    <row r="7" spans="1:8" ht="15.75" thickBot="1" x14ac:dyDescent="0.3">
      <c r="A7" s="25" t="s">
        <v>22</v>
      </c>
      <c r="B7" s="13" t="s">
        <v>3</v>
      </c>
      <c r="C7" s="13"/>
      <c r="D7" s="5"/>
      <c r="E7" s="5">
        <v>10000000</v>
      </c>
      <c r="F7" s="5"/>
      <c r="G7" s="6">
        <f>SUM(C7:F7)</f>
        <v>10000000</v>
      </c>
    </row>
    <row r="8" spans="1:8" ht="15.75" thickBot="1" x14ac:dyDescent="0.3">
      <c r="A8" s="22" t="s">
        <v>34</v>
      </c>
      <c r="B8" s="14" t="s">
        <v>4</v>
      </c>
      <c r="C8" s="14"/>
      <c r="D8" s="7"/>
      <c r="E8" s="7"/>
      <c r="F8" s="7"/>
      <c r="G8" s="6">
        <f t="shared" ref="G8:G12" si="0">SUM(C8:F8)</f>
        <v>0</v>
      </c>
    </row>
    <row r="9" spans="1:8" ht="15.75" thickBot="1" x14ac:dyDescent="0.3">
      <c r="A9" s="21" t="s">
        <v>23</v>
      </c>
      <c r="B9" s="15" t="s">
        <v>5</v>
      </c>
      <c r="C9" s="8">
        <v>40500000</v>
      </c>
      <c r="D9" s="8"/>
      <c r="E9" s="8">
        <v>1591917</v>
      </c>
      <c r="F9" s="8"/>
      <c r="G9" s="6">
        <f t="shared" si="0"/>
        <v>42091917</v>
      </c>
    </row>
    <row r="10" spans="1:8" ht="15.75" thickBot="1" x14ac:dyDescent="0.3">
      <c r="A10" s="21" t="s">
        <v>24</v>
      </c>
      <c r="B10" s="15" t="s">
        <v>6</v>
      </c>
      <c r="C10" s="8"/>
      <c r="D10" s="8"/>
      <c r="E10" s="8"/>
      <c r="F10" s="8"/>
      <c r="G10" s="6">
        <f t="shared" si="0"/>
        <v>0</v>
      </c>
    </row>
    <row r="11" spans="1:8" ht="15.75" thickBot="1" x14ac:dyDescent="0.3">
      <c r="A11" s="21" t="s">
        <v>25</v>
      </c>
      <c r="B11" s="15" t="s">
        <v>7</v>
      </c>
      <c r="C11" s="8"/>
      <c r="D11" s="8"/>
      <c r="E11" s="8"/>
      <c r="F11" s="8"/>
      <c r="G11" s="6">
        <f t="shared" si="0"/>
        <v>0</v>
      </c>
    </row>
    <row r="12" spans="1:8" ht="15.75" thickBot="1" x14ac:dyDescent="0.3">
      <c r="A12" s="21" t="s">
        <v>26</v>
      </c>
      <c r="B12" s="15" t="s">
        <v>8</v>
      </c>
      <c r="C12" s="8"/>
      <c r="D12" s="8"/>
      <c r="E12" s="8"/>
      <c r="F12" s="8"/>
      <c r="G12" s="6">
        <f t="shared" si="0"/>
        <v>0</v>
      </c>
    </row>
    <row r="13" spans="1:8" ht="15.75" thickBot="1" x14ac:dyDescent="0.3">
      <c r="A13" s="21" t="s">
        <v>27</v>
      </c>
      <c r="B13" s="16" t="s">
        <v>9</v>
      </c>
      <c r="C13" s="9">
        <f>C7+SUM(C9:C12)</f>
        <v>40500000</v>
      </c>
      <c r="D13" s="9">
        <f>D7+SUM(D9:D12)</f>
        <v>0</v>
      </c>
      <c r="E13" s="9">
        <f>E7+SUM(E9:E12)</f>
        <v>11591917</v>
      </c>
      <c r="F13" s="9">
        <f>F7+SUM(F9:F12)</f>
        <v>0</v>
      </c>
      <c r="G13" s="10">
        <f>G7+SUM(G9:G12)</f>
        <v>52091917</v>
      </c>
    </row>
    <row r="14" spans="1:8" ht="15.75" thickBot="1" x14ac:dyDescent="0.3">
      <c r="A14" s="21"/>
      <c r="B14" s="11"/>
      <c r="C14" s="11"/>
      <c r="D14" s="11"/>
      <c r="E14" s="11"/>
      <c r="F14" s="11"/>
      <c r="G14" s="11"/>
    </row>
    <row r="15" spans="1:8" ht="15" customHeight="1" thickBot="1" x14ac:dyDescent="0.3">
      <c r="A15" s="21"/>
      <c r="B15" s="12" t="s">
        <v>10</v>
      </c>
      <c r="C15" s="32" t="s">
        <v>17</v>
      </c>
      <c r="D15" s="3" t="str">
        <f>+D6</f>
        <v>2018.</v>
      </c>
      <c r="E15" s="3" t="str">
        <f>+E6</f>
        <v>2019.</v>
      </c>
      <c r="F15" s="3" t="str">
        <f>+F6</f>
        <v>2019. után</v>
      </c>
      <c r="G15" s="4" t="s">
        <v>2</v>
      </c>
    </row>
    <row r="16" spans="1:8" ht="15.75" thickBot="1" x14ac:dyDescent="0.3">
      <c r="A16" s="21" t="s">
        <v>28</v>
      </c>
      <c r="B16" s="13" t="s">
        <v>11</v>
      </c>
      <c r="C16" s="31"/>
      <c r="D16" s="5"/>
      <c r="E16" s="5"/>
      <c r="F16" s="5"/>
      <c r="G16" s="6">
        <f>SUM(C16:F16)</f>
        <v>0</v>
      </c>
    </row>
    <row r="17" spans="1:8" ht="15.75" thickBot="1" x14ac:dyDescent="0.3">
      <c r="A17" s="21" t="s">
        <v>29</v>
      </c>
      <c r="B17" s="17" t="s">
        <v>12</v>
      </c>
      <c r="C17" s="8"/>
      <c r="D17" s="8"/>
      <c r="E17" s="8"/>
      <c r="F17" s="8"/>
      <c r="G17" s="6">
        <f t="shared" ref="G17:G19" si="1">SUM(C17:F17)</f>
        <v>0</v>
      </c>
    </row>
    <row r="18" spans="1:8" ht="15.75" thickBot="1" x14ac:dyDescent="0.3">
      <c r="A18" s="21" t="s">
        <v>30</v>
      </c>
      <c r="B18" s="15" t="s">
        <v>13</v>
      </c>
      <c r="C18" s="8"/>
      <c r="D18" s="8">
        <v>2908300</v>
      </c>
      <c r="E18" s="8">
        <v>49183617</v>
      </c>
      <c r="F18" s="8"/>
      <c r="G18" s="6">
        <f t="shared" si="1"/>
        <v>52091917</v>
      </c>
    </row>
    <row r="19" spans="1:8" ht="15.75" thickBot="1" x14ac:dyDescent="0.3">
      <c r="A19" s="23" t="s">
        <v>31</v>
      </c>
      <c r="B19" s="15" t="s">
        <v>14</v>
      </c>
      <c r="C19" s="8"/>
      <c r="D19" s="8"/>
      <c r="E19" s="8"/>
      <c r="F19" s="8"/>
      <c r="G19" s="6">
        <f t="shared" si="1"/>
        <v>0</v>
      </c>
    </row>
    <row r="20" spans="1:8" ht="15.75" thickBot="1" x14ac:dyDescent="0.3">
      <c r="A20" s="24" t="s">
        <v>32</v>
      </c>
      <c r="B20" s="16" t="s">
        <v>15</v>
      </c>
      <c r="C20" s="16"/>
      <c r="D20" s="9">
        <f>SUM(D16:D19)</f>
        <v>2908300</v>
      </c>
      <c r="E20" s="9">
        <f>SUM(E16:E19)</f>
        <v>49183617</v>
      </c>
      <c r="F20" s="9">
        <f>SUM(F16:F19)</f>
        <v>0</v>
      </c>
      <c r="G20" s="10">
        <f>SUM(G16:G19)</f>
        <v>52091917</v>
      </c>
    </row>
    <row r="21" spans="1:8" x14ac:dyDescent="0.25">
      <c r="B21" s="1"/>
      <c r="C21" s="1"/>
      <c r="D21" s="1"/>
      <c r="E21" s="1"/>
      <c r="F21" s="1"/>
      <c r="G21" s="1"/>
    </row>
    <row r="22" spans="1:8" x14ac:dyDescent="0.25">
      <c r="B22" s="1"/>
      <c r="C22" s="1"/>
      <c r="D22" s="1"/>
      <c r="E22" s="1"/>
      <c r="F22" s="1"/>
      <c r="G22" s="1"/>
    </row>
    <row r="23" spans="1:8" ht="28.5" customHeight="1" x14ac:dyDescent="0.25">
      <c r="B23" s="20" t="s">
        <v>0</v>
      </c>
      <c r="C23" s="36" t="s">
        <v>18</v>
      </c>
      <c r="D23" s="36"/>
      <c r="E23" s="36"/>
      <c r="F23" s="36"/>
      <c r="G23" s="36"/>
      <c r="H23" s="19"/>
    </row>
    <row r="24" spans="1:8" ht="15.75" thickBot="1" x14ac:dyDescent="0.3">
      <c r="B24" s="1"/>
      <c r="C24" s="1" t="s">
        <v>19</v>
      </c>
      <c r="D24" s="1"/>
      <c r="E24" s="1"/>
      <c r="F24" s="35" t="str">
        <f>F5</f>
        <v>Forintban!</v>
      </c>
      <c r="G24" s="35"/>
    </row>
    <row r="25" spans="1:8" ht="15.75" thickBot="1" x14ac:dyDescent="0.3">
      <c r="A25" s="27"/>
      <c r="B25" s="12" t="s">
        <v>1</v>
      </c>
      <c r="C25" s="18" t="s">
        <v>17</v>
      </c>
      <c r="D25" s="3" t="str">
        <f>+D15</f>
        <v>2018.</v>
      </c>
      <c r="E25" s="3" t="str">
        <f>+E15</f>
        <v>2019.</v>
      </c>
      <c r="F25" s="3" t="str">
        <f>+F15</f>
        <v>2019. után</v>
      </c>
      <c r="G25" s="4" t="s">
        <v>2</v>
      </c>
    </row>
    <row r="26" spans="1:8" ht="15.75" thickBot="1" x14ac:dyDescent="0.3">
      <c r="A26" s="22" t="s">
        <v>22</v>
      </c>
      <c r="B26" s="13" t="s">
        <v>3</v>
      </c>
      <c r="C26" s="13"/>
      <c r="D26" s="5">
        <v>1628861</v>
      </c>
      <c r="E26" s="5"/>
      <c r="F26" s="5"/>
      <c r="G26" s="6">
        <f>SUM(C26:F26)</f>
        <v>1628861</v>
      </c>
    </row>
    <row r="27" spans="1:8" ht="15.75" thickBot="1" x14ac:dyDescent="0.3">
      <c r="A27" s="22" t="s">
        <v>34</v>
      </c>
      <c r="B27" s="14" t="s">
        <v>4</v>
      </c>
      <c r="C27" s="14"/>
      <c r="D27" s="7"/>
      <c r="E27" s="7"/>
      <c r="F27" s="7"/>
      <c r="G27" s="6">
        <f t="shared" ref="G27:G31" si="2">SUM(C27:F27)</f>
        <v>0</v>
      </c>
    </row>
    <row r="28" spans="1:8" ht="15.75" thickBot="1" x14ac:dyDescent="0.3">
      <c r="A28" s="25" t="s">
        <v>23</v>
      </c>
      <c r="B28" s="15" t="s">
        <v>5</v>
      </c>
      <c r="C28" s="8">
        <v>61229202</v>
      </c>
      <c r="D28" s="8"/>
      <c r="E28" s="8"/>
      <c r="F28" s="8"/>
      <c r="G28" s="6">
        <f t="shared" si="2"/>
        <v>61229202</v>
      </c>
    </row>
    <row r="29" spans="1:8" ht="15.75" thickBot="1" x14ac:dyDescent="0.3">
      <c r="A29" s="21" t="s">
        <v>24</v>
      </c>
      <c r="B29" s="15" t="s">
        <v>6</v>
      </c>
      <c r="C29" s="15"/>
      <c r="D29" s="8"/>
      <c r="E29" s="8"/>
      <c r="F29" s="8"/>
      <c r="G29" s="6">
        <f t="shared" si="2"/>
        <v>0</v>
      </c>
    </row>
    <row r="30" spans="1:8" ht="15.75" thickBot="1" x14ac:dyDescent="0.3">
      <c r="A30" s="21" t="s">
        <v>25</v>
      </c>
      <c r="B30" s="15" t="s">
        <v>7</v>
      </c>
      <c r="C30" s="15"/>
      <c r="D30" s="8"/>
      <c r="E30" s="8"/>
      <c r="F30" s="8"/>
      <c r="G30" s="6">
        <f t="shared" si="2"/>
        <v>0</v>
      </c>
    </row>
    <row r="31" spans="1:8" ht="15.75" thickBot="1" x14ac:dyDescent="0.3">
      <c r="A31" s="21" t="s">
        <v>26</v>
      </c>
      <c r="B31" s="15" t="s">
        <v>8</v>
      </c>
      <c r="C31" s="15"/>
      <c r="D31" s="8"/>
      <c r="E31" s="8"/>
      <c r="F31" s="8"/>
      <c r="G31" s="6">
        <f t="shared" si="2"/>
        <v>0</v>
      </c>
    </row>
    <row r="32" spans="1:8" ht="15.75" thickBot="1" x14ac:dyDescent="0.3">
      <c r="A32" s="21" t="s">
        <v>27</v>
      </c>
      <c r="B32" s="16" t="s">
        <v>9</v>
      </c>
      <c r="C32" s="9">
        <f>C26+SUM(C28:C31)</f>
        <v>61229202</v>
      </c>
      <c r="D32" s="9">
        <f>D26+SUM(D28:D31)</f>
        <v>1628861</v>
      </c>
      <c r="E32" s="9">
        <f>E26+SUM(E28:E31)</f>
        <v>0</v>
      </c>
      <c r="F32" s="9">
        <f>F26+SUM(F28:F31)</f>
        <v>0</v>
      </c>
      <c r="G32" s="10">
        <f>G26+SUM(G28:G31)</f>
        <v>62858063</v>
      </c>
    </row>
    <row r="33" spans="1:8" ht="15.75" thickBot="1" x14ac:dyDescent="0.3">
      <c r="A33" s="21"/>
      <c r="B33" s="11"/>
      <c r="C33" s="11"/>
      <c r="D33" s="11"/>
      <c r="E33" s="11"/>
      <c r="F33" s="11"/>
      <c r="G33" s="11"/>
    </row>
    <row r="34" spans="1:8" ht="15.75" thickBot="1" x14ac:dyDescent="0.3">
      <c r="A34" s="21"/>
      <c r="B34" s="12" t="s">
        <v>10</v>
      </c>
      <c r="C34" s="18" t="s">
        <v>17</v>
      </c>
      <c r="D34" s="3" t="str">
        <f>+D25</f>
        <v>2018.</v>
      </c>
      <c r="E34" s="3" t="str">
        <f>+E25</f>
        <v>2019.</v>
      </c>
      <c r="F34" s="3" t="str">
        <f>+F25</f>
        <v>2019. után</v>
      </c>
      <c r="G34" s="4" t="s">
        <v>2</v>
      </c>
    </row>
    <row r="35" spans="1:8" ht="15.75" thickBot="1" x14ac:dyDescent="0.3">
      <c r="A35" s="21" t="s">
        <v>28</v>
      </c>
      <c r="B35" s="13" t="s">
        <v>11</v>
      </c>
      <c r="C35" s="13"/>
      <c r="D35" s="5"/>
      <c r="E35" s="5"/>
      <c r="F35" s="5"/>
      <c r="G35" s="6">
        <f>SUM(C35:F35)</f>
        <v>0</v>
      </c>
    </row>
    <row r="36" spans="1:8" ht="15.75" thickBot="1" x14ac:dyDescent="0.3">
      <c r="A36" s="21" t="s">
        <v>29</v>
      </c>
      <c r="B36" s="17" t="s">
        <v>12</v>
      </c>
      <c r="C36" s="30">
        <v>1899920</v>
      </c>
      <c r="D36" s="8">
        <v>56482504</v>
      </c>
      <c r="E36" s="8">
        <v>4475639</v>
      </c>
      <c r="F36" s="8"/>
      <c r="G36" s="6">
        <f>SUM(C36+D36++E36+F36)</f>
        <v>62858063</v>
      </c>
    </row>
    <row r="37" spans="1:8" ht="15.75" thickBot="1" x14ac:dyDescent="0.3">
      <c r="A37" s="21" t="s">
        <v>30</v>
      </c>
      <c r="B37" s="15" t="s">
        <v>13</v>
      </c>
      <c r="C37" s="15"/>
      <c r="D37" s="8"/>
      <c r="E37" s="8"/>
      <c r="F37" s="8"/>
      <c r="G37" s="6">
        <f>SUM(C37+D37+E37+F37)</f>
        <v>0</v>
      </c>
    </row>
    <row r="38" spans="1:8" ht="15.75" thickBot="1" x14ac:dyDescent="0.3">
      <c r="A38" s="21" t="s">
        <v>31</v>
      </c>
      <c r="B38" s="15" t="s">
        <v>14</v>
      </c>
      <c r="C38" s="15"/>
      <c r="D38" s="8"/>
      <c r="E38" s="8"/>
      <c r="F38" s="8"/>
      <c r="G38" s="6">
        <f t="shared" ref="G38" si="3">SUM(C38:F38)</f>
        <v>0</v>
      </c>
    </row>
    <row r="39" spans="1:8" ht="15.75" thickBot="1" x14ac:dyDescent="0.3">
      <c r="A39" s="26" t="s">
        <v>32</v>
      </c>
      <c r="B39" s="16" t="s">
        <v>15</v>
      </c>
      <c r="C39" s="9">
        <v>1899920</v>
      </c>
      <c r="D39" s="9">
        <f>SUM(D35:D38)</f>
        <v>56482504</v>
      </c>
      <c r="E39" s="9">
        <f>SUM(E35:E38)</f>
        <v>4475639</v>
      </c>
      <c r="F39" s="9">
        <f>SUM(F35:F38)</f>
        <v>0</v>
      </c>
      <c r="G39" s="10">
        <f>SUM(G35:G38)</f>
        <v>62858063</v>
      </c>
    </row>
    <row r="40" spans="1:8" x14ac:dyDescent="0.25">
      <c r="B40" s="1"/>
      <c r="C40" s="1"/>
      <c r="D40" s="1"/>
      <c r="E40" s="1"/>
      <c r="F40" s="1"/>
      <c r="G40" s="1"/>
    </row>
    <row r="41" spans="1:8" x14ac:dyDescent="0.25">
      <c r="G41" s="1"/>
    </row>
    <row r="42" spans="1:8" x14ac:dyDescent="0.25">
      <c r="B42" s="1" t="s">
        <v>36</v>
      </c>
      <c r="C42" s="1"/>
      <c r="D42" s="1"/>
      <c r="E42" s="1" t="s">
        <v>38</v>
      </c>
      <c r="F42" s="1"/>
      <c r="G42" s="1"/>
    </row>
    <row r="43" spans="1:8" x14ac:dyDescent="0.25">
      <c r="B43" s="1" t="s">
        <v>37</v>
      </c>
      <c r="C43" s="1"/>
      <c r="D43" s="1"/>
      <c r="E43" s="1" t="s">
        <v>39</v>
      </c>
      <c r="F43" s="1"/>
      <c r="G43" s="1"/>
    </row>
    <row r="47" spans="1:8" x14ac:dyDescent="0.25">
      <c r="B47" s="1" t="s">
        <v>46</v>
      </c>
      <c r="C47" s="1"/>
      <c r="D47" s="1"/>
      <c r="E47" s="1"/>
      <c r="F47" s="1"/>
      <c r="G47" s="1"/>
      <c r="H47" s="2" t="s">
        <v>43</v>
      </c>
    </row>
    <row r="48" spans="1:8" x14ac:dyDescent="0.25">
      <c r="B48" s="33" t="s">
        <v>35</v>
      </c>
      <c r="C48" s="33"/>
      <c r="D48" s="33"/>
      <c r="E48" s="33"/>
      <c r="F48" s="33"/>
      <c r="G48" s="33"/>
    </row>
    <row r="49" spans="1:13" ht="48.75" customHeight="1" x14ac:dyDescent="0.25">
      <c r="B49" s="20" t="s">
        <v>0</v>
      </c>
      <c r="C49" s="34" t="s">
        <v>41</v>
      </c>
      <c r="D49" s="34"/>
      <c r="E49" s="34"/>
      <c r="F49" s="34"/>
      <c r="G49" s="34"/>
      <c r="H49" s="19"/>
      <c r="I49" s="19"/>
      <c r="J49" s="19"/>
      <c r="K49" s="19"/>
      <c r="L49" s="19"/>
      <c r="M49" s="19"/>
    </row>
    <row r="50" spans="1:13" ht="15.75" thickBot="1" x14ac:dyDescent="0.3">
      <c r="B50" s="1"/>
      <c r="C50" s="1"/>
      <c r="D50" s="1"/>
      <c r="E50" s="1"/>
      <c r="F50" s="35" t="s">
        <v>20</v>
      </c>
      <c r="G50" s="35"/>
    </row>
    <row r="51" spans="1:13" ht="15.75" thickBot="1" x14ac:dyDescent="0.3">
      <c r="A51" s="27"/>
      <c r="B51" s="12" t="s">
        <v>1</v>
      </c>
      <c r="C51" s="18" t="s">
        <v>17</v>
      </c>
      <c r="D51" s="3">
        <v>2018</v>
      </c>
      <c r="E51" s="3">
        <v>2019</v>
      </c>
      <c r="F51" s="3" t="s">
        <v>42</v>
      </c>
      <c r="G51" s="4" t="s">
        <v>2</v>
      </c>
    </row>
    <row r="52" spans="1:13" ht="15.75" thickBot="1" x14ac:dyDescent="0.3">
      <c r="A52" s="21" t="s">
        <v>22</v>
      </c>
      <c r="B52" s="13" t="s">
        <v>3</v>
      </c>
      <c r="C52" s="13"/>
      <c r="D52" s="5"/>
      <c r="E52" s="5"/>
      <c r="F52" s="5"/>
      <c r="G52" s="6">
        <f>SUM(C52:F52)</f>
        <v>0</v>
      </c>
    </row>
    <row r="53" spans="1:13" ht="15.75" thickBot="1" x14ac:dyDescent="0.3">
      <c r="A53" s="22" t="s">
        <v>34</v>
      </c>
      <c r="B53" s="14" t="s">
        <v>4</v>
      </c>
      <c r="C53" s="14"/>
      <c r="D53" s="7"/>
      <c r="E53" s="7"/>
      <c r="F53" s="7"/>
      <c r="G53" s="6">
        <f t="shared" ref="G53:G57" si="4">SUM(C53:F53)</f>
        <v>0</v>
      </c>
    </row>
    <row r="54" spans="1:13" ht="15.75" thickBot="1" x14ac:dyDescent="0.3">
      <c r="A54" s="21" t="s">
        <v>23</v>
      </c>
      <c r="B54" s="15" t="s">
        <v>5</v>
      </c>
      <c r="C54" s="8"/>
      <c r="D54" s="8">
        <v>2169256</v>
      </c>
      <c r="E54" s="8">
        <v>2764250</v>
      </c>
      <c r="F54" s="8">
        <v>1879735</v>
      </c>
      <c r="G54" s="6">
        <f t="shared" si="4"/>
        <v>6813241</v>
      </c>
    </row>
    <row r="55" spans="1:13" ht="15.75" thickBot="1" x14ac:dyDescent="0.3">
      <c r="A55" s="21" t="s">
        <v>24</v>
      </c>
      <c r="B55" s="15" t="s">
        <v>6</v>
      </c>
      <c r="C55" s="15"/>
      <c r="D55" s="8"/>
      <c r="E55" s="8"/>
      <c r="F55" s="8"/>
      <c r="G55" s="6">
        <f t="shared" si="4"/>
        <v>0</v>
      </c>
    </row>
    <row r="56" spans="1:13" ht="15.75" thickBot="1" x14ac:dyDescent="0.3">
      <c r="A56" s="21" t="s">
        <v>25</v>
      </c>
      <c r="B56" s="15" t="s">
        <v>7</v>
      </c>
      <c r="C56" s="15"/>
      <c r="D56" s="8"/>
      <c r="E56" s="8"/>
      <c r="F56" s="8"/>
      <c r="G56" s="6">
        <f t="shared" si="4"/>
        <v>0</v>
      </c>
    </row>
    <row r="57" spans="1:13" ht="15.75" thickBot="1" x14ac:dyDescent="0.3">
      <c r="A57" s="21" t="s">
        <v>26</v>
      </c>
      <c r="B57" s="15" t="s">
        <v>8</v>
      </c>
      <c r="C57" s="15"/>
      <c r="D57" s="8"/>
      <c r="E57" s="8"/>
      <c r="F57" s="8"/>
      <c r="G57" s="6">
        <f t="shared" si="4"/>
        <v>0</v>
      </c>
    </row>
    <row r="58" spans="1:13" ht="15.75" thickBot="1" x14ac:dyDescent="0.3">
      <c r="A58" s="21" t="s">
        <v>27</v>
      </c>
      <c r="B58" s="16" t="s">
        <v>9</v>
      </c>
      <c r="C58" s="9">
        <f>C52+SUM(C54:C57)</f>
        <v>0</v>
      </c>
      <c r="D58" s="9">
        <f>D52+SUM(D54:D57)</f>
        <v>2169256</v>
      </c>
      <c r="E58" s="9">
        <f>E52+SUM(E54:E57)</f>
        <v>2764250</v>
      </c>
      <c r="F58" s="9">
        <f>F52+SUM(F54:F57)</f>
        <v>1879735</v>
      </c>
      <c r="G58" s="10">
        <f>G52+SUM(G54:G57)</f>
        <v>6813241</v>
      </c>
    </row>
    <row r="59" spans="1:13" ht="15.75" thickBot="1" x14ac:dyDescent="0.3">
      <c r="A59" s="21"/>
      <c r="B59" s="11"/>
      <c r="C59" s="11"/>
      <c r="D59" s="11"/>
      <c r="E59" s="11"/>
      <c r="F59" s="11"/>
      <c r="G59" s="11"/>
    </row>
    <row r="60" spans="1:13" ht="15.75" thickBot="1" x14ac:dyDescent="0.3">
      <c r="A60" s="21"/>
      <c r="B60" s="12" t="s">
        <v>10</v>
      </c>
      <c r="C60" s="18" t="s">
        <v>17</v>
      </c>
      <c r="D60" s="3">
        <f>+D51</f>
        <v>2018</v>
      </c>
      <c r="E60" s="3">
        <f>+E51</f>
        <v>2019</v>
      </c>
      <c r="F60" s="3" t="str">
        <f>+F51</f>
        <v>2019 után</v>
      </c>
      <c r="G60" s="4" t="s">
        <v>2</v>
      </c>
    </row>
    <row r="61" spans="1:13" ht="15.75" thickBot="1" x14ac:dyDescent="0.3">
      <c r="A61" s="21" t="s">
        <v>28</v>
      </c>
      <c r="B61" s="13" t="s">
        <v>11</v>
      </c>
      <c r="C61" s="13"/>
      <c r="D61" s="5">
        <v>616588</v>
      </c>
      <c r="E61" s="5">
        <v>651298</v>
      </c>
      <c r="F61" s="5">
        <v>685993</v>
      </c>
      <c r="G61" s="6">
        <f>SUM(C61:F61)</f>
        <v>1953879</v>
      </c>
    </row>
    <row r="62" spans="1:13" ht="15.75" thickBot="1" x14ac:dyDescent="0.3">
      <c r="A62" s="25" t="s">
        <v>29</v>
      </c>
      <c r="B62" s="17" t="s">
        <v>12</v>
      </c>
      <c r="C62" s="8"/>
      <c r="D62" s="8">
        <v>250000</v>
      </c>
      <c r="E62" s="8"/>
      <c r="F62" s="8"/>
      <c r="G62" s="6">
        <f t="shared" ref="G62:G65" si="5">SUM(C62:F62)</f>
        <v>250000</v>
      </c>
    </row>
    <row r="63" spans="1:13" ht="15.75" thickBot="1" x14ac:dyDescent="0.3">
      <c r="A63" s="21" t="s">
        <v>30</v>
      </c>
      <c r="B63" s="15" t="s">
        <v>13</v>
      </c>
      <c r="C63" s="15"/>
      <c r="D63" s="8">
        <v>1247954</v>
      </c>
      <c r="E63" s="8">
        <v>2092952</v>
      </c>
      <c r="F63" s="8">
        <v>1186121</v>
      </c>
      <c r="G63" s="6">
        <f t="shared" si="5"/>
        <v>4527027</v>
      </c>
    </row>
    <row r="64" spans="1:13" ht="15.75" thickBot="1" x14ac:dyDescent="0.3">
      <c r="A64" s="21" t="s">
        <v>31</v>
      </c>
      <c r="B64" s="15" t="s">
        <v>14</v>
      </c>
      <c r="C64" s="15"/>
      <c r="D64" s="8"/>
      <c r="E64" s="8"/>
      <c r="F64" s="8"/>
      <c r="G64" s="6">
        <f t="shared" si="5"/>
        <v>0</v>
      </c>
    </row>
    <row r="65" spans="1:8" ht="15.75" thickBot="1" x14ac:dyDescent="0.3">
      <c r="A65" s="21" t="s">
        <v>32</v>
      </c>
      <c r="B65" s="28" t="s">
        <v>21</v>
      </c>
      <c r="C65" s="8"/>
      <c r="D65" s="8">
        <v>62335</v>
      </c>
      <c r="E65" s="8">
        <v>20000</v>
      </c>
      <c r="F65" s="8"/>
      <c r="G65" s="6">
        <f t="shared" si="5"/>
        <v>82335</v>
      </c>
    </row>
    <row r="66" spans="1:8" ht="15.75" thickBot="1" x14ac:dyDescent="0.3">
      <c r="A66" s="26" t="s">
        <v>33</v>
      </c>
      <c r="B66" s="16" t="s">
        <v>15</v>
      </c>
      <c r="C66" s="9">
        <f>SUM(C61:C65)</f>
        <v>0</v>
      </c>
      <c r="D66" s="9">
        <f>SUM(D61:D65)</f>
        <v>2176877</v>
      </c>
      <c r="E66" s="9">
        <f>SUM(E61:E65)</f>
        <v>2764250</v>
      </c>
      <c r="F66" s="9">
        <f>SUM(F61:F65)</f>
        <v>1872114</v>
      </c>
      <c r="G66" s="10">
        <f>SUM(G61:G65)</f>
        <v>6813241</v>
      </c>
    </row>
    <row r="68" spans="1:8" x14ac:dyDescent="0.25">
      <c r="B68" s="1"/>
      <c r="C68" s="1"/>
      <c r="D68" s="1"/>
      <c r="E68" s="1"/>
      <c r="F68" s="1"/>
    </row>
    <row r="69" spans="1:8" x14ac:dyDescent="0.25">
      <c r="B69" s="33"/>
      <c r="C69" s="33"/>
      <c r="D69" s="33"/>
      <c r="E69" s="33"/>
      <c r="F69" s="33"/>
      <c r="G69" s="33"/>
    </row>
    <row r="70" spans="1:8" ht="45" customHeight="1" x14ac:dyDescent="0.25">
      <c r="B70" s="20" t="s">
        <v>0</v>
      </c>
      <c r="C70" s="34" t="s">
        <v>44</v>
      </c>
      <c r="D70" s="34"/>
      <c r="E70" s="34"/>
      <c r="F70" s="34"/>
      <c r="G70" s="34"/>
      <c r="H70" s="19"/>
    </row>
    <row r="71" spans="1:8" ht="15.75" thickBot="1" x14ac:dyDescent="0.3">
      <c r="B71" s="1"/>
      <c r="C71" s="1"/>
      <c r="D71" s="1"/>
      <c r="E71" s="1"/>
      <c r="F71" s="35" t="s">
        <v>20</v>
      </c>
      <c r="G71" s="35"/>
    </row>
    <row r="72" spans="1:8" ht="15.75" thickBot="1" x14ac:dyDescent="0.3">
      <c r="A72" s="27"/>
      <c r="B72" s="12" t="s">
        <v>1</v>
      </c>
      <c r="C72" s="18" t="s">
        <v>17</v>
      </c>
      <c r="D72" s="3">
        <v>2018</v>
      </c>
      <c r="E72" s="3">
        <v>2019</v>
      </c>
      <c r="F72" s="3" t="s">
        <v>42</v>
      </c>
      <c r="G72" s="4" t="s">
        <v>2</v>
      </c>
    </row>
    <row r="73" spans="1:8" ht="15.75" thickBot="1" x14ac:dyDescent="0.3">
      <c r="A73" s="21" t="s">
        <v>22</v>
      </c>
      <c r="B73" s="13" t="s">
        <v>3</v>
      </c>
      <c r="C73" s="13"/>
      <c r="D73" s="5"/>
      <c r="E73" s="5"/>
      <c r="F73" s="5"/>
      <c r="G73" s="6">
        <f>SUM(C73:F73)</f>
        <v>0</v>
      </c>
    </row>
    <row r="74" spans="1:8" ht="15.75" thickBot="1" x14ac:dyDescent="0.3">
      <c r="A74" s="22" t="s">
        <v>34</v>
      </c>
      <c r="B74" s="14" t="s">
        <v>4</v>
      </c>
      <c r="C74" s="14"/>
      <c r="D74" s="7"/>
      <c r="E74" s="7"/>
      <c r="F74" s="7"/>
      <c r="G74" s="6">
        <f t="shared" ref="G74:G78" si="6">SUM(C74:F74)</f>
        <v>0</v>
      </c>
    </row>
    <row r="75" spans="1:8" ht="15.75" thickBot="1" x14ac:dyDescent="0.3">
      <c r="A75" s="21" t="s">
        <v>23</v>
      </c>
      <c r="B75" s="15" t="s">
        <v>5</v>
      </c>
      <c r="C75" s="8"/>
      <c r="D75" s="8"/>
      <c r="E75" s="8">
        <v>153396713</v>
      </c>
      <c r="F75" s="8">
        <v>160945649</v>
      </c>
      <c r="G75" s="6">
        <f t="shared" si="6"/>
        <v>314342362</v>
      </c>
    </row>
    <row r="76" spans="1:8" ht="15.75" thickBot="1" x14ac:dyDescent="0.3">
      <c r="A76" s="21" t="s">
        <v>24</v>
      </c>
      <c r="B76" s="15" t="s">
        <v>6</v>
      </c>
      <c r="C76" s="15"/>
      <c r="D76" s="8"/>
      <c r="E76" s="8"/>
      <c r="F76" s="8">
        <v>84872418</v>
      </c>
      <c r="G76" s="6">
        <f t="shared" si="6"/>
        <v>84872418</v>
      </c>
    </row>
    <row r="77" spans="1:8" ht="15.75" thickBot="1" x14ac:dyDescent="0.3">
      <c r="A77" s="21" t="s">
        <v>25</v>
      </c>
      <c r="B77" s="15" t="s">
        <v>7</v>
      </c>
      <c r="C77" s="15"/>
      <c r="D77" s="8"/>
      <c r="E77" s="8"/>
      <c r="F77" s="8"/>
      <c r="G77" s="6">
        <f t="shared" si="6"/>
        <v>0</v>
      </c>
    </row>
    <row r="78" spans="1:8" ht="15.75" thickBot="1" x14ac:dyDescent="0.3">
      <c r="A78" s="21" t="s">
        <v>26</v>
      </c>
      <c r="B78" s="15" t="s">
        <v>8</v>
      </c>
      <c r="C78" s="15"/>
      <c r="D78" s="8"/>
      <c r="E78" s="8"/>
      <c r="F78" s="8"/>
      <c r="G78" s="6">
        <f t="shared" si="6"/>
        <v>0</v>
      </c>
    </row>
    <row r="79" spans="1:8" ht="15.75" thickBot="1" x14ac:dyDescent="0.3">
      <c r="A79" s="21" t="s">
        <v>27</v>
      </c>
      <c r="B79" s="16" t="s">
        <v>9</v>
      </c>
      <c r="C79" s="9">
        <f>C73+SUM(C75:C78)</f>
        <v>0</v>
      </c>
      <c r="D79" s="9">
        <f>D73+SUM(D75:D78)</f>
        <v>0</v>
      </c>
      <c r="E79" s="9">
        <f>E73+SUM(E75:E78)</f>
        <v>153396713</v>
      </c>
      <c r="F79" s="9">
        <f>F73+SUM(F75:F78)</f>
        <v>245818067</v>
      </c>
      <c r="G79" s="10">
        <f>G73+SUM(G75:G78)</f>
        <v>399214780</v>
      </c>
    </row>
    <row r="80" spans="1:8" ht="15.75" thickBot="1" x14ac:dyDescent="0.3">
      <c r="A80" s="21"/>
      <c r="B80" s="11"/>
      <c r="C80" s="11"/>
      <c r="D80" s="11"/>
      <c r="E80" s="11"/>
      <c r="F80" s="11"/>
      <c r="G80" s="11"/>
    </row>
    <row r="81" spans="1:7" ht="15.75" thickBot="1" x14ac:dyDescent="0.3">
      <c r="A81" s="21"/>
      <c r="B81" s="12" t="s">
        <v>10</v>
      </c>
      <c r="C81" s="18" t="s">
        <v>17</v>
      </c>
      <c r="D81" s="3">
        <f>+D72</f>
        <v>2018</v>
      </c>
      <c r="E81" s="3">
        <f>+E72</f>
        <v>2019</v>
      </c>
      <c r="F81" s="3" t="str">
        <f>+F72</f>
        <v>2019 után</v>
      </c>
      <c r="G81" s="4" t="s">
        <v>2</v>
      </c>
    </row>
    <row r="82" spans="1:7" ht="15.75" thickBot="1" x14ac:dyDescent="0.3">
      <c r="A82" s="21" t="s">
        <v>28</v>
      </c>
      <c r="B82" s="13" t="s">
        <v>11</v>
      </c>
      <c r="C82" s="13"/>
      <c r="D82" s="5"/>
      <c r="E82" s="5"/>
      <c r="F82" s="5"/>
      <c r="G82" s="6">
        <f>SUM(C82:F82)</f>
        <v>0</v>
      </c>
    </row>
    <row r="83" spans="1:7" ht="15.75" thickBot="1" x14ac:dyDescent="0.3">
      <c r="A83" s="25" t="s">
        <v>29</v>
      </c>
      <c r="B83" s="17" t="s">
        <v>12</v>
      </c>
      <c r="C83" s="8"/>
      <c r="D83" s="8"/>
      <c r="E83" s="8">
        <v>153396713</v>
      </c>
      <c r="F83" s="8">
        <v>243915849</v>
      </c>
      <c r="G83" s="6">
        <f t="shared" ref="G83:G86" si="7">SUM(C83:F83)</f>
        <v>397312562</v>
      </c>
    </row>
    <row r="84" spans="1:7" ht="15.75" thickBot="1" x14ac:dyDescent="0.3">
      <c r="A84" s="21" t="s">
        <v>30</v>
      </c>
      <c r="B84" s="15" t="s">
        <v>13</v>
      </c>
      <c r="C84" s="15"/>
      <c r="D84" s="8"/>
      <c r="E84" s="8"/>
      <c r="F84" s="8">
        <v>1902238</v>
      </c>
      <c r="G84" s="6">
        <f t="shared" si="7"/>
        <v>1902238</v>
      </c>
    </row>
    <row r="85" spans="1:7" ht="15.75" thickBot="1" x14ac:dyDescent="0.3">
      <c r="A85" s="21" t="s">
        <v>31</v>
      </c>
      <c r="B85" s="15" t="s">
        <v>14</v>
      </c>
      <c r="C85" s="15"/>
      <c r="D85" s="8"/>
      <c r="E85" s="8"/>
      <c r="F85" s="8"/>
      <c r="G85" s="6">
        <f t="shared" si="7"/>
        <v>0</v>
      </c>
    </row>
    <row r="86" spans="1:7" ht="15.75" thickBot="1" x14ac:dyDescent="0.3">
      <c r="A86" s="21" t="s">
        <v>32</v>
      </c>
      <c r="B86" s="28" t="s">
        <v>21</v>
      </c>
      <c r="C86" s="8"/>
      <c r="D86" s="8"/>
      <c r="E86" s="8"/>
      <c r="F86" s="8"/>
      <c r="G86" s="6">
        <f t="shared" si="7"/>
        <v>0</v>
      </c>
    </row>
    <row r="87" spans="1:7" ht="15.75" thickBot="1" x14ac:dyDescent="0.3">
      <c r="A87" s="26" t="s">
        <v>33</v>
      </c>
      <c r="B87" s="16" t="s">
        <v>15</v>
      </c>
      <c r="C87" s="9">
        <f>SUM(C82:C86)</f>
        <v>0</v>
      </c>
      <c r="D87" s="9">
        <f>SUM(D82:D86)</f>
        <v>0</v>
      </c>
      <c r="E87" s="9">
        <f>SUM(E82:E86)</f>
        <v>153396713</v>
      </c>
      <c r="F87" s="9">
        <f>SUM(F82:F86)</f>
        <v>245818087</v>
      </c>
      <c r="G87" s="10">
        <f>SUM(G82:G86)</f>
        <v>399214800</v>
      </c>
    </row>
    <row r="90" spans="1:7" x14ac:dyDescent="0.25">
      <c r="B90" s="1" t="s">
        <v>36</v>
      </c>
      <c r="C90" s="1"/>
      <c r="D90" s="1"/>
      <c r="E90" s="1" t="s">
        <v>38</v>
      </c>
      <c r="F90" s="1"/>
    </row>
    <row r="91" spans="1:7" x14ac:dyDescent="0.25">
      <c r="B91" s="1" t="s">
        <v>37</v>
      </c>
      <c r="C91" s="1"/>
      <c r="D91" s="1"/>
      <c r="E91" s="1" t="s">
        <v>39</v>
      </c>
      <c r="F91" s="1"/>
    </row>
  </sheetData>
  <mergeCells count="11">
    <mergeCell ref="B69:G69"/>
    <mergeCell ref="C70:G70"/>
    <mergeCell ref="F71:G71"/>
    <mergeCell ref="C23:G23"/>
    <mergeCell ref="B2:G2"/>
    <mergeCell ref="F50:G50"/>
    <mergeCell ref="C49:G49"/>
    <mergeCell ref="D4:G4"/>
    <mergeCell ref="F5:G5"/>
    <mergeCell ref="F24:G24"/>
    <mergeCell ref="B48:G48"/>
  </mergeCells>
  <conditionalFormatting sqref="D20:G20 G16:G19 C13:F13 G7:G13 G26:G32 G35:G39 G52:G58 G61:G66 C39:F39 C32:F32">
    <cfRule type="cellIs" dxfId="3" priority="6" stopIfTrue="1" operator="equal">
      <formula>0</formula>
    </cfRule>
  </conditionalFormatting>
  <conditionalFormatting sqref="C58:F58 C66:F66">
    <cfRule type="cellIs" dxfId="2" priority="3" stopIfTrue="1" operator="equal">
      <formula>0</formula>
    </cfRule>
  </conditionalFormatting>
  <conditionalFormatting sqref="G73:G79 G82:G87">
    <cfRule type="cellIs" dxfId="1" priority="2" stopIfTrue="1" operator="equal">
      <formula>0</formula>
    </cfRule>
  </conditionalFormatting>
  <conditionalFormatting sqref="C79:F79 C87:F87">
    <cfRule type="cellIs" dxfId="0" priority="1" stopIfTrue="1" operator="equal">
      <formula>0</formula>
    </cfRule>
  </conditionalFormatting>
  <pageMargins left="0.7" right="0.7" top="0.75" bottom="0.75" header="0.3" footer="0.3"/>
  <pageSetup paperSize="9" scale="95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2020-04-30T06:44:54Z</dcterms:modified>
</cp:coreProperties>
</file>