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1860" yWindow="1860" windowWidth="14400" windowHeight="10728"/>
  </bookViews>
  <sheets>
    <sheet name="Munka1" sheetId="2" r:id="rId1"/>
    <sheet name="Munka3" sheetId="3" r:id="rId2"/>
  </sheets>
  <definedNames>
    <definedName name="_xlnm.Print_Area" localSheetId="0">Munka1!$A$1:$K$25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2" l="1"/>
  <c r="I18" i="2"/>
  <c r="E23" i="2" l="1"/>
  <c r="D18" i="2"/>
  <c r="E18" i="2"/>
  <c r="E25" i="2" s="1"/>
  <c r="K24" i="2" l="1"/>
  <c r="K21" i="2"/>
  <c r="K20" i="2"/>
  <c r="K17" i="2"/>
  <c r="K16" i="2"/>
  <c r="K15" i="2"/>
  <c r="K14" i="2"/>
  <c r="K13" i="2"/>
  <c r="K12" i="2"/>
  <c r="K11" i="2"/>
  <c r="J18" i="2"/>
  <c r="J25" i="2" s="1"/>
  <c r="H18" i="2"/>
  <c r="H25" i="2" s="1"/>
  <c r="F18" i="2"/>
  <c r="F23" i="2"/>
  <c r="D23" i="2"/>
  <c r="D25" i="2" l="1"/>
  <c r="F25" i="2"/>
  <c r="G18" i="2"/>
  <c r="G25" i="2" s="1"/>
  <c r="C23" i="2"/>
  <c r="C18" i="2"/>
  <c r="K23" i="2" l="1"/>
  <c r="K18" i="2"/>
  <c r="C25" i="2"/>
  <c r="K25" i="2" l="1"/>
</calcChain>
</file>

<file path=xl/sharedStrings.xml><?xml version="1.0" encoding="utf-8"?>
<sst xmlns="http://schemas.openxmlformats.org/spreadsheetml/2006/main" count="39" uniqueCount="35">
  <si>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</si>
  <si>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</si>
  <si>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</si>
  <si>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</si>
  <si>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</si>
  <si>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</si>
  <si>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</si>
  <si>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</si>
  <si>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</si>
  <si>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</si>
  <si>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</si>
  <si>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</si>
  <si>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</si>
  <si>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</si>
  <si>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</si>
  <si>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</si>
  <si>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</si>
  <si>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</si>
  <si>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</si>
  <si>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</si>
  <si>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</si>
  <si>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</si>
  <si>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</si>
  <si>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</si>
  <si>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</si>
  <si>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</si>
  <si>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</si>
  <si>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</si>
  <si>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2019. évi költségvetés kiadásai előirányzatcsoportok, kiemelt előirányzatok szerinti bontásban</t>
  </si>
  <si>
    <t>I. módosítás</t>
  </si>
  <si>
    <t>Módosított előirányzat</t>
  </si>
  <si>
    <t>Eredeti előirányzat</t>
  </si>
  <si>
    <t>Irányítószerv alá tart. ktgv-i szervnek folyósított támogatsá miatti korrekció.</t>
  </si>
  <si>
    <t>II. módosítás</t>
  </si>
  <si>
    <t>2. melléklet a 3/2019.(II. 20.) önkormányzati rendelethez és 2.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</si>
</sst>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" fillId="0" borderId="5" xfId="0" applyNumberFormat="1" applyFont="1" applyBorder="1"/>
    <xf numFmtId="3" fontId="4" fillId="0" borderId="2" xfId="0" applyNumberFormat="1" applyFont="1" applyBorder="1"/>
    <xf numFmtId="3" fontId="0" fillId="2" borderId="5" xfId="0" applyNumberFormat="1" applyFont="1" applyFill="1" applyBorder="1"/>
    <xf numFmtId="3" fontId="4" fillId="2" borderId="5" xfId="0" applyNumberFormat="1" applyFont="1" applyFill="1" applyBorder="1"/>
    <xf numFmtId="3" fontId="0" fillId="0" borderId="5" xfId="0" applyNumberFormat="1" applyFont="1" applyBorder="1"/>
    <xf numFmtId="3" fontId="0" fillId="0" borderId="2" xfId="0" applyNumberFormat="1" applyFont="1" applyBorder="1"/>
    <xf numFmtId="3" fontId="1" fillId="0" borderId="6" xfId="0" applyNumberFormat="1" applyFont="1" applyBorder="1"/>
    <xf numFmtId="3" fontId="1" fillId="0" borderId="4" xfId="0" applyNumberFormat="1" applyFont="1" applyBorder="1"/>
    <xf numFmtId="3" fontId="1" fillId="2" borderId="4" xfId="0" applyNumberFormat="1" applyFont="1" applyFill="1" applyBorder="1"/>
    <xf numFmtId="3" fontId="0" fillId="0" borderId="5" xfId="0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NumberFormat="1" applyFont="1" applyBorder="1" applyAlignment="1">
      <alignment horizontal="center" vertical="center" textRotation="255"/>
    </xf>
    <xf numFmtId="0" fontId="0" fillId="0" borderId="5" xfId="0" applyNumberFormat="1" applyFont="1" applyBorder="1" applyAlignment="1">
      <alignment horizontal="center" vertical="center" textRotation="255"/>
    </xf>
    <xf numFmtId="0" fontId="0" fillId="0" borderId="6" xfId="0" applyNumberFormat="1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N25"/>
  <sheetViews>
    <sheetView tabSelected="1" zoomScaleNormal="100" workbookViewId="0">
      <selection sqref="A1:K1"/>
    </sheetView>
  </sheetViews>
  <sheetFormatPr defaultRowHeight="13.2" x14ac:dyDescent="0.25"/>
  <cols>
    <col min="1" max="1" width="3.88671875" style="9" customWidth="1"/>
    <col min="2" max="2" width="44" customWidth="1"/>
    <col min="3" max="3" width="10.88671875" customWidth="1"/>
    <col min="4" max="11" width="11" customWidth="1"/>
    <col min="13" max="13" width="17.88671875" customWidth="1"/>
  </cols>
  <sheetData>
    <row r="1" spans="1:14" s="8" customFormat="1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3" spans="1:14" s="1" customFormat="1" ht="18.75" customHeight="1" x14ac:dyDescent="0.25">
      <c r="A3" s="45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s="1" customFormat="1" ht="20.25" customHeight="1" x14ac:dyDescent="0.2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4" ht="12" customHeight="1" x14ac:dyDescent="0.25">
      <c r="B5" s="46" t="s">
        <v>26</v>
      </c>
      <c r="C5" s="46"/>
      <c r="D5" s="46"/>
      <c r="E5" s="46"/>
      <c r="F5" s="46"/>
      <c r="G5" s="46"/>
      <c r="H5" s="46"/>
      <c r="I5" s="46"/>
      <c r="J5" s="46"/>
      <c r="K5" s="46"/>
      <c r="M5" s="4"/>
    </row>
    <row r="6" spans="1:14" ht="25.5" customHeight="1" x14ac:dyDescent="0.25">
      <c r="A6" s="47" t="s">
        <v>0</v>
      </c>
      <c r="B6" s="50" t="s">
        <v>1</v>
      </c>
      <c r="C6" s="53" t="s">
        <v>2</v>
      </c>
      <c r="D6" s="37"/>
      <c r="E6" s="37"/>
      <c r="F6" s="37"/>
      <c r="G6" s="37"/>
      <c r="H6" s="37"/>
      <c r="I6" s="37"/>
      <c r="J6" s="37"/>
      <c r="K6" s="38"/>
    </row>
    <row r="7" spans="1:14" ht="25.5" customHeight="1" x14ac:dyDescent="0.25">
      <c r="A7" s="48"/>
      <c r="B7" s="51"/>
      <c r="C7" s="53" t="s">
        <v>19</v>
      </c>
      <c r="D7" s="37"/>
      <c r="E7" s="37"/>
      <c r="F7" s="37"/>
      <c r="G7" s="37" t="s">
        <v>20</v>
      </c>
      <c r="H7" s="37"/>
      <c r="I7" s="37"/>
      <c r="J7" s="38"/>
      <c r="K7" s="39" t="s">
        <v>21</v>
      </c>
    </row>
    <row r="8" spans="1:14" ht="12.75" customHeight="1" x14ac:dyDescent="0.25">
      <c r="A8" s="48"/>
      <c r="B8" s="51"/>
      <c r="C8" s="42" t="s">
        <v>31</v>
      </c>
      <c r="D8" s="42" t="s">
        <v>29</v>
      </c>
      <c r="E8" s="42" t="s">
        <v>33</v>
      </c>
      <c r="F8" s="42" t="s">
        <v>30</v>
      </c>
      <c r="G8" s="42" t="s">
        <v>31</v>
      </c>
      <c r="H8" s="42" t="s">
        <v>29</v>
      </c>
      <c r="I8" s="42" t="s">
        <v>33</v>
      </c>
      <c r="J8" s="42" t="s">
        <v>30</v>
      </c>
      <c r="K8" s="40"/>
    </row>
    <row r="9" spans="1:14" ht="19.5" customHeight="1" x14ac:dyDescent="0.25">
      <c r="A9" s="49"/>
      <c r="B9" s="52"/>
      <c r="C9" s="43"/>
      <c r="D9" s="43"/>
      <c r="E9" s="43"/>
      <c r="F9" s="43"/>
      <c r="G9" s="43"/>
      <c r="H9" s="43"/>
      <c r="I9" s="43"/>
      <c r="J9" s="43"/>
      <c r="K9" s="41"/>
    </row>
    <row r="10" spans="1:14" ht="19.5" customHeight="1" x14ac:dyDescent="0.25">
      <c r="A10" s="10" t="s">
        <v>3</v>
      </c>
      <c r="B10" s="20" t="s">
        <v>7</v>
      </c>
      <c r="C10" s="18"/>
      <c r="D10" s="26"/>
      <c r="E10" s="36"/>
      <c r="F10" s="26"/>
      <c r="G10" s="2"/>
      <c r="H10" s="7"/>
      <c r="I10" s="7"/>
      <c r="J10" s="7"/>
      <c r="K10" s="7"/>
    </row>
    <row r="11" spans="1:14" ht="19.5" customHeight="1" x14ac:dyDescent="0.25">
      <c r="A11" s="11"/>
      <c r="B11" s="21" t="s">
        <v>8</v>
      </c>
      <c r="C11" s="29">
        <v>34861099</v>
      </c>
      <c r="D11" s="29">
        <v>2703306</v>
      </c>
      <c r="E11" s="29">
        <v>460086</v>
      </c>
      <c r="F11" s="29">
        <v>38024491</v>
      </c>
      <c r="G11" s="31">
        <v>51178413</v>
      </c>
      <c r="H11" s="32">
        <v>6198459</v>
      </c>
      <c r="I11" s="32">
        <v>275927</v>
      </c>
      <c r="J11" s="32">
        <v>57652799</v>
      </c>
      <c r="K11" s="32">
        <f>F11+J11</f>
        <v>95677290</v>
      </c>
      <c r="N11" s="3"/>
    </row>
    <row r="12" spans="1:14" ht="19.5" customHeight="1" x14ac:dyDescent="0.25">
      <c r="A12" s="13"/>
      <c r="B12" s="22" t="s">
        <v>9</v>
      </c>
      <c r="C12" s="29">
        <v>6663685</v>
      </c>
      <c r="D12" s="29">
        <v>467214</v>
      </c>
      <c r="E12" s="29">
        <v>19452</v>
      </c>
      <c r="F12" s="29">
        <v>7150351</v>
      </c>
      <c r="G12" s="31">
        <v>10157670</v>
      </c>
      <c r="H12" s="32">
        <v>1148265</v>
      </c>
      <c r="I12" s="32">
        <v>48143</v>
      </c>
      <c r="J12" s="32">
        <v>11354078</v>
      </c>
      <c r="K12" s="32">
        <f>F12+J12</f>
        <v>18504429</v>
      </c>
    </row>
    <row r="13" spans="1:14" ht="19.5" customHeight="1" x14ac:dyDescent="0.25">
      <c r="A13" s="13"/>
      <c r="B13" s="22" t="s">
        <v>10</v>
      </c>
      <c r="C13" s="29">
        <v>36888128</v>
      </c>
      <c r="D13" s="29">
        <v>19040691</v>
      </c>
      <c r="E13" s="29">
        <v>1615955</v>
      </c>
      <c r="F13" s="29">
        <v>57544774</v>
      </c>
      <c r="G13" s="31">
        <v>28562770</v>
      </c>
      <c r="H13" s="32">
        <v>712755</v>
      </c>
      <c r="I13" s="32">
        <v>3216332</v>
      </c>
      <c r="J13" s="32">
        <v>32491857</v>
      </c>
      <c r="K13" s="32">
        <f>F13+J13</f>
        <v>90036631</v>
      </c>
    </row>
    <row r="14" spans="1:14" ht="24.75" customHeight="1" x14ac:dyDescent="0.25">
      <c r="A14" s="13"/>
      <c r="B14" s="22" t="s">
        <v>23</v>
      </c>
      <c r="C14" s="29">
        <v>66204241</v>
      </c>
      <c r="D14" s="29">
        <v>4568602</v>
      </c>
      <c r="E14" s="29">
        <v>1537579</v>
      </c>
      <c r="F14" s="29">
        <v>72310422</v>
      </c>
      <c r="G14" s="31"/>
      <c r="H14" s="32"/>
      <c r="I14" s="32"/>
      <c r="J14" s="32"/>
      <c r="K14" s="32">
        <f>F14</f>
        <v>72310422</v>
      </c>
    </row>
    <row r="15" spans="1:14" ht="24.75" customHeight="1" x14ac:dyDescent="0.25">
      <c r="A15" s="13"/>
      <c r="B15" s="22" t="s">
        <v>32</v>
      </c>
      <c r="C15" s="29">
        <v>-66204241</v>
      </c>
      <c r="D15" s="29">
        <v>-4568602</v>
      </c>
      <c r="E15" s="29">
        <v>-1537579</v>
      </c>
      <c r="F15" s="29">
        <v>-72310422</v>
      </c>
      <c r="G15" s="31"/>
      <c r="H15" s="32"/>
      <c r="I15" s="32"/>
      <c r="J15" s="32"/>
      <c r="K15" s="32">
        <f>F15</f>
        <v>-72310422</v>
      </c>
    </row>
    <row r="16" spans="1:14" ht="19.5" customHeight="1" x14ac:dyDescent="0.25">
      <c r="A16" s="14"/>
      <c r="B16" s="21" t="s">
        <v>24</v>
      </c>
      <c r="C16" s="29">
        <v>18677606</v>
      </c>
      <c r="D16" s="29">
        <v>3840600</v>
      </c>
      <c r="E16" s="29">
        <v>10358640</v>
      </c>
      <c r="F16" s="29">
        <v>32876846</v>
      </c>
      <c r="G16" s="31">
        <v>0</v>
      </c>
      <c r="H16" s="32"/>
      <c r="I16" s="32"/>
      <c r="J16" s="32"/>
      <c r="K16" s="32">
        <f>F16</f>
        <v>32876846</v>
      </c>
    </row>
    <row r="17" spans="1:13" ht="19.5" customHeight="1" x14ac:dyDescent="0.25">
      <c r="A17" s="13"/>
      <c r="B17" s="21" t="s">
        <v>25</v>
      </c>
      <c r="C17" s="29">
        <v>3000000</v>
      </c>
      <c r="D17" s="29">
        <v>3090</v>
      </c>
      <c r="E17" s="29">
        <v>-320504</v>
      </c>
      <c r="F17" s="29">
        <v>2682586</v>
      </c>
      <c r="G17" s="31"/>
      <c r="H17" s="32"/>
      <c r="I17" s="32"/>
      <c r="J17" s="32"/>
      <c r="K17" s="32">
        <f>F17</f>
        <v>2682586</v>
      </c>
    </row>
    <row r="18" spans="1:13" ht="19.5" customHeight="1" x14ac:dyDescent="0.25">
      <c r="A18" s="13"/>
      <c r="B18" s="23" t="s">
        <v>11</v>
      </c>
      <c r="C18" s="19">
        <f t="shared" ref="C18:K18" si="0">SUM(C11:C17)</f>
        <v>100090518</v>
      </c>
      <c r="D18" s="19">
        <f>SUM(D11:D17)</f>
        <v>26054901</v>
      </c>
      <c r="E18" s="19">
        <f>SUM(E11:E17)</f>
        <v>12133629</v>
      </c>
      <c r="F18" s="19">
        <f t="shared" si="0"/>
        <v>138279048</v>
      </c>
      <c r="G18" s="5">
        <f t="shared" si="0"/>
        <v>89898853</v>
      </c>
      <c r="H18" s="12">
        <f t="shared" si="0"/>
        <v>8059479</v>
      </c>
      <c r="I18" s="12">
        <f>SUM(I11:I17)</f>
        <v>3540402</v>
      </c>
      <c r="J18" s="12">
        <f t="shared" si="0"/>
        <v>101498734</v>
      </c>
      <c r="K18" s="12">
        <f t="shared" si="0"/>
        <v>239777782</v>
      </c>
      <c r="M18" s="6"/>
    </row>
    <row r="19" spans="1:13" ht="20.25" customHeight="1" x14ac:dyDescent="0.3">
      <c r="A19" s="15" t="s">
        <v>4</v>
      </c>
      <c r="B19" s="24" t="s">
        <v>12</v>
      </c>
      <c r="C19" s="29"/>
      <c r="D19" s="29"/>
      <c r="E19" s="29"/>
      <c r="F19" s="29"/>
      <c r="G19" s="31"/>
      <c r="H19" s="32"/>
      <c r="I19" s="16"/>
      <c r="J19" s="32"/>
      <c r="K19" s="32"/>
    </row>
    <row r="20" spans="1:13" ht="19.5" customHeight="1" x14ac:dyDescent="0.25">
      <c r="A20" s="13"/>
      <c r="B20" s="22" t="s">
        <v>13</v>
      </c>
      <c r="C20" s="29">
        <v>67487408</v>
      </c>
      <c r="D20" s="29">
        <v>-11443257</v>
      </c>
      <c r="E20" s="29">
        <v>3379450</v>
      </c>
      <c r="F20" s="29">
        <v>59423601</v>
      </c>
      <c r="G20" s="31"/>
      <c r="H20" s="32"/>
      <c r="I20" s="16"/>
      <c r="J20" s="32"/>
      <c r="K20" s="32">
        <f>F20</f>
        <v>59423601</v>
      </c>
    </row>
    <row r="21" spans="1:13" ht="19.5" customHeight="1" x14ac:dyDescent="0.25">
      <c r="A21" s="13"/>
      <c r="B21" s="22" t="s">
        <v>14</v>
      </c>
      <c r="C21" s="29">
        <v>69856779</v>
      </c>
      <c r="D21" s="29">
        <v>-818333</v>
      </c>
      <c r="E21" s="29">
        <v>-576767</v>
      </c>
      <c r="F21" s="29">
        <v>68461679</v>
      </c>
      <c r="G21" s="31"/>
      <c r="H21" s="32"/>
      <c r="I21" s="16"/>
      <c r="J21" s="32"/>
      <c r="K21" s="32">
        <f>F21</f>
        <v>68461679</v>
      </c>
    </row>
    <row r="22" spans="1:13" ht="19.5" customHeight="1" x14ac:dyDescent="0.3">
      <c r="A22" s="15" t="s">
        <v>5</v>
      </c>
      <c r="B22" s="24" t="s">
        <v>15</v>
      </c>
      <c r="C22" s="29">
        <v>0</v>
      </c>
      <c r="D22" s="29">
        <v>0</v>
      </c>
      <c r="E22" s="29"/>
      <c r="F22" s="29">
        <v>0</v>
      </c>
      <c r="G22" s="31"/>
      <c r="H22" s="32"/>
      <c r="I22" s="16"/>
      <c r="J22" s="32"/>
      <c r="K22" s="32">
        <v>0</v>
      </c>
    </row>
    <row r="23" spans="1:13" ht="19.5" customHeight="1" x14ac:dyDescent="0.25">
      <c r="A23" s="13"/>
      <c r="B23" s="24" t="s">
        <v>16</v>
      </c>
      <c r="C23" s="19">
        <f>SUM(C20:C22)</f>
        <v>137344187</v>
      </c>
      <c r="D23" s="19">
        <f>SUM(D20:D22)</f>
        <v>-12261590</v>
      </c>
      <c r="E23" s="29">
        <f>SUM(E20:E22)</f>
        <v>2802683</v>
      </c>
      <c r="F23" s="19">
        <f>SUM(F20:F22)</f>
        <v>127885280</v>
      </c>
      <c r="G23" s="5"/>
      <c r="H23" s="12"/>
      <c r="I23" s="12"/>
      <c r="J23" s="12"/>
      <c r="K23" s="12">
        <f>SUM(K20:K22)</f>
        <v>127885280</v>
      </c>
    </row>
    <row r="24" spans="1:13" ht="19.5" customHeight="1" x14ac:dyDescent="0.3">
      <c r="A24" s="15" t="s">
        <v>6</v>
      </c>
      <c r="B24" s="24" t="s">
        <v>18</v>
      </c>
      <c r="C24" s="30">
        <v>2000000</v>
      </c>
      <c r="D24" s="30">
        <v>1428737</v>
      </c>
      <c r="E24" s="29">
        <v>-1315263</v>
      </c>
      <c r="F24" s="30">
        <v>2113474</v>
      </c>
      <c r="G24" s="27"/>
      <c r="H24" s="28"/>
      <c r="I24" s="28"/>
      <c r="J24" s="28"/>
      <c r="K24" s="28">
        <f>F24</f>
        <v>2113474</v>
      </c>
    </row>
    <row r="25" spans="1:13" ht="19.5" customHeight="1" x14ac:dyDescent="0.3">
      <c r="A25" s="17" t="s">
        <v>22</v>
      </c>
      <c r="B25" s="25" t="s">
        <v>17</v>
      </c>
      <c r="C25" s="33">
        <f>SUM(C23:C24,C18)</f>
        <v>239434705</v>
      </c>
      <c r="D25" s="33">
        <f>D18+D23+D24</f>
        <v>15222048</v>
      </c>
      <c r="E25" s="33">
        <f>E18+E23+E24</f>
        <v>13621049</v>
      </c>
      <c r="F25" s="33">
        <f>F18+F23+F24</f>
        <v>268277802</v>
      </c>
      <c r="G25" s="33">
        <f>G18</f>
        <v>89898853</v>
      </c>
      <c r="H25" s="34">
        <f>SUM(H18:H24)</f>
        <v>8059479</v>
      </c>
      <c r="I25" s="34">
        <f>SUM(I18:I24)</f>
        <v>3540402</v>
      </c>
      <c r="J25" s="34">
        <f>SUM(J18:J24)</f>
        <v>101498734</v>
      </c>
      <c r="K25" s="35">
        <f>SUM(K18,K23,K24)</f>
        <v>369776536</v>
      </c>
    </row>
  </sheetData>
  <mergeCells count="18">
    <mergeCell ref="C6:K6"/>
    <mergeCell ref="C7:F7"/>
    <mergeCell ref="G7:J7"/>
    <mergeCell ref="K7:K9"/>
    <mergeCell ref="E8:E9"/>
    <mergeCell ref="I8:I9"/>
    <mergeCell ref="A1:K1"/>
    <mergeCell ref="A3:K3"/>
    <mergeCell ref="A4:K4"/>
    <mergeCell ref="B5:K5"/>
    <mergeCell ref="G8:G9"/>
    <mergeCell ref="A6:A9"/>
    <mergeCell ref="C8:C9"/>
    <mergeCell ref="B6:B9"/>
    <mergeCell ref="D8:D9"/>
    <mergeCell ref="J8:J9"/>
    <mergeCell ref="F8:F9"/>
    <mergeCell ref="H8:H9"/>
  </mergeCells>
  <phoneticPr fontId="0" type="noConversion"/>
  <printOptions horizontalCentered="1"/>
  <pageMargins left="3.937007874015748E-2" right="3.937007874015748E-2" top="0.35433070866141736" bottom="0.74803149606299213" header="0.31496062992125984" footer="0.31496062992125984"/>
  <pageSetup paperSize="9" orientation="landscape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2020-04-23T12:05:54Z</cp:lastPrinted>
  <dcterms:created xsi:type="dcterms:W3CDTF">2001-03-10T10:34:29Z</dcterms:created>
  <dcterms:modified xsi:type="dcterms:W3CDTF">2020-04-29T10:35:53Z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