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8\"/>
    </mc:Choice>
  </mc:AlternateContent>
  <bookViews>
    <workbookView xWindow="0" yWindow="0" windowWidth="23040" windowHeight="9060"/>
  </bookViews>
  <sheets>
    <sheet name="4.mellékle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O21" i="1" l="1"/>
  <c r="F25" i="1" l="1"/>
  <c r="G25" i="1"/>
  <c r="H25" i="1"/>
  <c r="I25" i="1"/>
  <c r="J25" i="1"/>
  <c r="K25" i="1"/>
  <c r="L25" i="1"/>
  <c r="N31" i="1" l="1"/>
  <c r="O27" i="1"/>
  <c r="N26" i="1"/>
  <c r="M25" i="1"/>
  <c r="E25" i="1"/>
  <c r="D25" i="1"/>
  <c r="C25" i="1"/>
  <c r="B25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K27" i="1" s="1"/>
  <c r="J21" i="1"/>
  <c r="I21" i="1"/>
  <c r="I27" i="1" s="1"/>
  <c r="H21" i="1"/>
  <c r="G21" i="1"/>
  <c r="G27" i="1" s="1"/>
  <c r="F21" i="1"/>
  <c r="E21" i="1"/>
  <c r="D21" i="1"/>
  <c r="C21" i="1"/>
  <c r="B21" i="1"/>
  <c r="O18" i="1"/>
  <c r="O19" i="1" s="1"/>
  <c r="M18" i="1"/>
  <c r="K18" i="1"/>
  <c r="I18" i="1"/>
  <c r="G18" i="1"/>
  <c r="E18" i="1"/>
  <c r="C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M19" i="1" s="1"/>
  <c r="L11" i="1"/>
  <c r="K11" i="1"/>
  <c r="J11" i="1"/>
  <c r="I11" i="1"/>
  <c r="I19" i="1" s="1"/>
  <c r="H11" i="1"/>
  <c r="G11" i="1"/>
  <c r="G19" i="1" s="1"/>
  <c r="F11" i="1"/>
  <c r="E11" i="1"/>
  <c r="E19" i="1" s="1"/>
  <c r="D11" i="1"/>
  <c r="C11" i="1"/>
  <c r="B11" i="1"/>
  <c r="K19" i="1" l="1"/>
  <c r="N12" i="1"/>
  <c r="N13" i="1"/>
  <c r="N14" i="1"/>
  <c r="N15" i="1"/>
  <c r="N16" i="1"/>
  <c r="N17" i="1"/>
  <c r="C27" i="1"/>
  <c r="E27" i="1"/>
  <c r="N25" i="1"/>
  <c r="F27" i="1"/>
  <c r="H27" i="1"/>
  <c r="J27" i="1"/>
  <c r="L27" i="1"/>
  <c r="M27" i="1"/>
  <c r="N11" i="1"/>
  <c r="D27" i="1"/>
  <c r="C19" i="1"/>
  <c r="N21" i="1"/>
  <c r="B27" i="1"/>
  <c r="B18" i="1"/>
  <c r="D18" i="1"/>
  <c r="D19" i="1" s="1"/>
  <c r="F18" i="1"/>
  <c r="F19" i="1" s="1"/>
  <c r="H18" i="1"/>
  <c r="H19" i="1" s="1"/>
  <c r="J18" i="1"/>
  <c r="J19" i="1" s="1"/>
  <c r="L18" i="1"/>
  <c r="L19" i="1" s="1"/>
  <c r="B19" i="1"/>
  <c r="N22" i="1"/>
  <c r="N27" i="1" l="1"/>
  <c r="N19" i="1"/>
  <c r="N18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<sst xmlns="http://schemas.openxmlformats.org/spreadsheetml/2006/main" count="36" uniqueCount="36">
  <si>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</si>
  <si>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</si>
  <si>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</si>
  <si>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</si>
  <si>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</si>
  <si>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</si>
  <si>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</si>
  <si>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</si>
  <si>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</si>
  <si>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</si>
  <si>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</si>
  <si>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</si>
  <si>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</si>
  <si>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</si>
  <si>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</si>
  <si>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</si>
  <si>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</si>
  <si>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</si>
  <si>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</si>
  <si>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</si>
  <si>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</si>
  <si>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</si>
  <si>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</si>
  <si>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</si>
  <si>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</si>
  <si>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</si>
  <si>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</si>
  <si>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</si>
  <si>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</si>
  <si>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</si>
  <si>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>4. melléklet</t>
  </si>
  <si>
    <t xml:space="preserve"> Az Önkormányzat 2018.évi előirányzat-felhasználási ütemterve</t>
  </si>
  <si>
    <t>Ft-ban</t>
  </si>
  <si>
    <t>9. Bevételek (1-8):</t>
  </si>
  <si>
    <t>16. Kiadások (10-15):</t>
  </si>
  <si>
    <t>az 1/2018.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</si>
</sst>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Felhaszn&#225;l&#243;\Asztal\Cs&#246;mend\2014\K&#246;lts&#233;gvet&#233;s,normat&#237;va\2014.&#233;vi%20k&#246;lts&#233;gvet&#233;s-f&#337;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Költségvetési szervek létszáma"/>
      <sheetName val="lakosságnak juttatott ellátás"/>
      <sheetName val="Előir.-felhaszn. ütemt"/>
    </sheetNames>
    <sheetDataSet>
      <sheetData sheetId="0">
        <row r="10">
          <cell r="H10">
            <v>320</v>
          </cell>
        </row>
        <row r="48">
          <cell r="H48">
            <v>0</v>
          </cell>
        </row>
      </sheetData>
      <sheetData sheetId="1">
        <row r="16">
          <cell r="I16">
            <v>23138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workbookViewId="0">
      <selection activeCell="A3" sqref="A3"/>
    </sheetView>
  </sheetViews>
  <sheetFormatPr defaultRowHeight="14.4" x14ac:dyDescent="0.3"/>
  <cols>
    <col min="1" max="1" width="24.44140625" style="1" customWidth="1"/>
    <col min="2" max="2" width="7.5546875" style="1" customWidth="1"/>
    <col min="3" max="5" width="8.5546875" style="1" customWidth="1"/>
    <col min="6" max="6" width="7.5546875" style="1" customWidth="1"/>
    <col min="7" max="7" width="7.88671875" style="1" customWidth="1"/>
    <col min="8" max="8" width="8.109375" style="1" customWidth="1"/>
    <col min="9" max="9" width="7.5546875" style="1" customWidth="1"/>
    <col min="10" max="10" width="8.44140625" style="1" customWidth="1"/>
    <col min="11" max="11" width="8.5546875" style="1" customWidth="1"/>
    <col min="12" max="12" width="7.6640625" style="1" customWidth="1"/>
    <col min="13" max="13" width="7.88671875" style="1" customWidth="1"/>
    <col min="14" max="14" width="8.5546875" style="1" customWidth="1"/>
    <col min="15" max="15" width="10.109375" style="2" bestFit="1" customWidth="1"/>
    <col min="16" max="18" width="9.109375" style="3"/>
  </cols>
  <sheetData>
    <row r="1" spans="1:15" x14ac:dyDescent="0.3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x14ac:dyDescent="0.3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1:15" s="3" customFormat="1" ht="15" customHeight="1" x14ac:dyDescent="0.3">
      <c r="A4" s="1"/>
      <c r="B4" s="21" t="s">
        <v>31</v>
      </c>
      <c r="C4" s="21"/>
      <c r="D4" s="21"/>
      <c r="E4" s="21"/>
      <c r="F4" s="21"/>
      <c r="G4" s="21"/>
      <c r="H4" s="21"/>
      <c r="I4" s="21"/>
      <c r="J4" s="21"/>
      <c r="K4" s="21"/>
      <c r="L4" s="1"/>
      <c r="M4" s="1"/>
      <c r="N4" s="1"/>
      <c r="O4" s="2"/>
    </row>
    <row r="5" spans="1:15" s="3" customFormat="1" ht="15" customHeight="1" x14ac:dyDescent="0.3">
      <c r="A5" s="1"/>
      <c r="B5" s="21"/>
      <c r="C5" s="21"/>
      <c r="D5" s="21"/>
      <c r="E5" s="21"/>
      <c r="F5" s="21"/>
      <c r="G5" s="21"/>
      <c r="H5" s="21"/>
      <c r="I5" s="21"/>
      <c r="J5" s="21"/>
      <c r="K5" s="21"/>
      <c r="L5" s="1"/>
      <c r="M5" s="1"/>
      <c r="N5" s="1"/>
      <c r="O5" s="2"/>
    </row>
    <row r="6" spans="1:15" s="3" customFormat="1" ht="15" customHeight="1" x14ac:dyDescent="0.3">
      <c r="A6" s="1"/>
      <c r="B6" s="21"/>
      <c r="C6" s="21"/>
      <c r="D6" s="21"/>
      <c r="E6" s="21"/>
      <c r="F6" s="21"/>
      <c r="G6" s="21"/>
      <c r="H6" s="21"/>
      <c r="I6" s="21"/>
      <c r="J6" s="21"/>
      <c r="K6" s="21"/>
      <c r="L6" s="1"/>
      <c r="M6" s="1"/>
      <c r="N6" s="1"/>
      <c r="O6" s="2"/>
    </row>
    <row r="8" spans="1:15" s="3" customFormat="1" x14ac:dyDescent="0.3">
      <c r="A8" s="1"/>
      <c r="B8" s="4"/>
      <c r="C8" s="4"/>
      <c r="D8" s="5"/>
      <c r="E8" s="4"/>
      <c r="F8" s="4"/>
      <c r="G8" s="4"/>
      <c r="H8" s="4"/>
      <c r="I8" s="4"/>
      <c r="J8" s="5"/>
      <c r="K8" s="4"/>
      <c r="L8" s="4"/>
      <c r="M8" s="4"/>
      <c r="N8" s="6" t="s">
        <v>32</v>
      </c>
      <c r="O8" s="2"/>
    </row>
    <row r="9" spans="1:15" s="3" customFormat="1" ht="18" customHeight="1" x14ac:dyDescent="0.3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8" t="s">
        <v>13</v>
      </c>
      <c r="O9" s="2"/>
    </row>
    <row r="10" spans="1:15" s="3" customFormat="1" ht="18" customHeight="1" x14ac:dyDescent="0.3">
      <c r="A10" s="22" t="s">
        <v>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"/>
    </row>
    <row r="11" spans="1:15" s="3" customFormat="1" ht="18" customHeight="1" x14ac:dyDescent="0.3">
      <c r="A11" s="17" t="s">
        <v>15</v>
      </c>
      <c r="B11" s="18">
        <f t="shared" ref="B11:M11" si="0">B31*$O$11</f>
        <v>80160</v>
      </c>
      <c r="C11" s="18">
        <f t="shared" si="0"/>
        <v>53440</v>
      </c>
      <c r="D11" s="18">
        <f t="shared" si="0"/>
        <v>53440</v>
      </c>
      <c r="E11" s="18">
        <f t="shared" si="0"/>
        <v>53440</v>
      </c>
      <c r="F11" s="18">
        <f t="shared" si="0"/>
        <v>53440</v>
      </c>
      <c r="G11" s="18">
        <f t="shared" si="0"/>
        <v>53440</v>
      </c>
      <c r="H11" s="18">
        <f t="shared" si="0"/>
        <v>53440</v>
      </c>
      <c r="I11" s="18">
        <f t="shared" si="0"/>
        <v>53440</v>
      </c>
      <c r="J11" s="18">
        <f t="shared" si="0"/>
        <v>53440</v>
      </c>
      <c r="K11" s="18">
        <f t="shared" si="0"/>
        <v>53440</v>
      </c>
      <c r="L11" s="18">
        <f t="shared" si="0"/>
        <v>53440</v>
      </c>
      <c r="M11" s="18">
        <f t="shared" si="0"/>
        <v>53440</v>
      </c>
      <c r="N11" s="18">
        <f>SUM(B11:M11)</f>
        <v>668000</v>
      </c>
      <c r="O11" s="9">
        <v>668000</v>
      </c>
    </row>
    <row r="12" spans="1:15" s="3" customFormat="1" ht="18" customHeight="1" x14ac:dyDescent="0.3">
      <c r="A12" s="17" t="s">
        <v>16</v>
      </c>
      <c r="B12" s="18">
        <f t="shared" ref="B12:M12" si="1">B31*$O$12</f>
        <v>122400</v>
      </c>
      <c r="C12" s="18">
        <f t="shared" si="1"/>
        <v>81600</v>
      </c>
      <c r="D12" s="18">
        <f t="shared" si="1"/>
        <v>81600</v>
      </c>
      <c r="E12" s="18">
        <f t="shared" si="1"/>
        <v>81600</v>
      </c>
      <c r="F12" s="18">
        <f t="shared" si="1"/>
        <v>81600</v>
      </c>
      <c r="G12" s="18">
        <f t="shared" si="1"/>
        <v>81600</v>
      </c>
      <c r="H12" s="18">
        <f t="shared" si="1"/>
        <v>81600</v>
      </c>
      <c r="I12" s="18">
        <f t="shared" si="1"/>
        <v>81600</v>
      </c>
      <c r="J12" s="18">
        <f t="shared" si="1"/>
        <v>81600</v>
      </c>
      <c r="K12" s="18">
        <f t="shared" si="1"/>
        <v>81600</v>
      </c>
      <c r="L12" s="18">
        <f t="shared" si="1"/>
        <v>81600</v>
      </c>
      <c r="M12" s="18">
        <f t="shared" si="1"/>
        <v>81600</v>
      </c>
      <c r="N12" s="18">
        <f t="shared" ref="N12:N26" si="2">SUM(B12:M12)</f>
        <v>1020000</v>
      </c>
      <c r="O12" s="9">
        <v>1020000</v>
      </c>
    </row>
    <row r="13" spans="1:15" s="3" customFormat="1" ht="18" customHeight="1" x14ac:dyDescent="0.3">
      <c r="A13" s="17" t="s">
        <v>17</v>
      </c>
      <c r="B13" s="18">
        <f t="shared" ref="B13:M13" si="3">B31*$O$13</f>
        <v>0</v>
      </c>
      <c r="C13" s="18">
        <f t="shared" si="3"/>
        <v>0</v>
      </c>
      <c r="D13" s="18">
        <f t="shared" si="3"/>
        <v>0</v>
      </c>
      <c r="E13" s="18">
        <f t="shared" si="3"/>
        <v>0</v>
      </c>
      <c r="F13" s="18">
        <f t="shared" si="3"/>
        <v>0</v>
      </c>
      <c r="G13" s="18">
        <f t="shared" si="3"/>
        <v>0</v>
      </c>
      <c r="H13" s="18">
        <f t="shared" si="3"/>
        <v>0</v>
      </c>
      <c r="I13" s="18">
        <f t="shared" si="3"/>
        <v>0</v>
      </c>
      <c r="J13" s="18">
        <f t="shared" si="3"/>
        <v>0</v>
      </c>
      <c r="K13" s="18">
        <f t="shared" si="3"/>
        <v>0</v>
      </c>
      <c r="L13" s="18">
        <f t="shared" si="3"/>
        <v>0</v>
      </c>
      <c r="M13" s="18">
        <f t="shared" si="3"/>
        <v>0</v>
      </c>
      <c r="N13" s="18">
        <f t="shared" si="2"/>
        <v>0</v>
      </c>
      <c r="O13" s="10">
        <v>0</v>
      </c>
    </row>
    <row r="14" spans="1:15" s="3" customFormat="1" ht="18" customHeight="1" x14ac:dyDescent="0.3">
      <c r="A14" s="17" t="s">
        <v>18</v>
      </c>
      <c r="B14" s="18">
        <f t="shared" ref="B14:M14" si="4">B31*$O$14</f>
        <v>1782487.5599999998</v>
      </c>
      <c r="C14" s="18">
        <f t="shared" si="4"/>
        <v>1188325.04</v>
      </c>
      <c r="D14" s="18">
        <f t="shared" si="4"/>
        <v>1188325.04</v>
      </c>
      <c r="E14" s="18">
        <f t="shared" si="4"/>
        <v>1188325.04</v>
      </c>
      <c r="F14" s="18">
        <f t="shared" si="4"/>
        <v>1188325.04</v>
      </c>
      <c r="G14" s="18">
        <f t="shared" si="4"/>
        <v>1188325.04</v>
      </c>
      <c r="H14" s="18">
        <f t="shared" si="4"/>
        <v>1188325.04</v>
      </c>
      <c r="I14" s="18">
        <f t="shared" si="4"/>
        <v>1188325.04</v>
      </c>
      <c r="J14" s="18">
        <f t="shared" si="4"/>
        <v>1188325.04</v>
      </c>
      <c r="K14" s="18">
        <f t="shared" si="4"/>
        <v>1188325.04</v>
      </c>
      <c r="L14" s="18">
        <f t="shared" si="4"/>
        <v>1188325.04</v>
      </c>
      <c r="M14" s="18">
        <f t="shared" si="4"/>
        <v>1188325.04</v>
      </c>
      <c r="N14" s="18">
        <f t="shared" si="2"/>
        <v>14854062.999999996</v>
      </c>
      <c r="O14" s="9">
        <v>14854063</v>
      </c>
    </row>
    <row r="15" spans="1:15" s="3" customFormat="1" ht="18" customHeight="1" x14ac:dyDescent="0.3">
      <c r="A15" s="17" t="s">
        <v>19</v>
      </c>
      <c r="B15" s="18">
        <f t="shared" ref="B15:M15" si="5">B31*$O$15</f>
        <v>322912.44</v>
      </c>
      <c r="C15" s="18">
        <f t="shared" si="5"/>
        <v>215274.96</v>
      </c>
      <c r="D15" s="18">
        <f t="shared" si="5"/>
        <v>215274.96</v>
      </c>
      <c r="E15" s="18">
        <f t="shared" si="5"/>
        <v>215274.96</v>
      </c>
      <c r="F15" s="18">
        <f t="shared" si="5"/>
        <v>215274.96</v>
      </c>
      <c r="G15" s="18">
        <f t="shared" si="5"/>
        <v>215274.96</v>
      </c>
      <c r="H15" s="18">
        <f t="shared" si="5"/>
        <v>215274.96</v>
      </c>
      <c r="I15" s="18">
        <f t="shared" si="5"/>
        <v>215274.96</v>
      </c>
      <c r="J15" s="18">
        <f t="shared" si="5"/>
        <v>215274.96</v>
      </c>
      <c r="K15" s="18">
        <f t="shared" si="5"/>
        <v>215274.96</v>
      </c>
      <c r="L15" s="18">
        <f t="shared" si="5"/>
        <v>215274.96</v>
      </c>
      <c r="M15" s="18">
        <f t="shared" si="5"/>
        <v>215274.96</v>
      </c>
      <c r="N15" s="18">
        <f t="shared" si="2"/>
        <v>2690937</v>
      </c>
      <c r="O15" s="9">
        <v>2690937</v>
      </c>
    </row>
    <row r="16" spans="1:15" s="3" customFormat="1" ht="18" customHeight="1" x14ac:dyDescent="0.3">
      <c r="A16" s="17" t="s">
        <v>20</v>
      </c>
      <c r="B16" s="18">
        <f t="shared" ref="B16:M16" si="6">B31*$O$16</f>
        <v>420000</v>
      </c>
      <c r="C16" s="18">
        <f t="shared" si="6"/>
        <v>280000</v>
      </c>
      <c r="D16" s="18">
        <f t="shared" si="6"/>
        <v>280000</v>
      </c>
      <c r="E16" s="18">
        <f t="shared" si="6"/>
        <v>280000</v>
      </c>
      <c r="F16" s="18">
        <f t="shared" si="6"/>
        <v>280000</v>
      </c>
      <c r="G16" s="18">
        <f t="shared" si="6"/>
        <v>280000</v>
      </c>
      <c r="H16" s="18">
        <f t="shared" si="6"/>
        <v>280000</v>
      </c>
      <c r="I16" s="18">
        <f t="shared" si="6"/>
        <v>280000</v>
      </c>
      <c r="J16" s="18">
        <f t="shared" si="6"/>
        <v>280000</v>
      </c>
      <c r="K16" s="18">
        <f t="shared" si="6"/>
        <v>280000</v>
      </c>
      <c r="L16" s="18">
        <f t="shared" si="6"/>
        <v>280000</v>
      </c>
      <c r="M16" s="18">
        <f t="shared" si="6"/>
        <v>280000</v>
      </c>
      <c r="N16" s="18">
        <f t="shared" si="2"/>
        <v>3500000</v>
      </c>
      <c r="O16" s="10">
        <v>3500000</v>
      </c>
    </row>
    <row r="17" spans="1:18" ht="18" customHeight="1" x14ac:dyDescent="0.3">
      <c r="A17" s="17" t="s">
        <v>21</v>
      </c>
      <c r="B17" s="18">
        <f t="shared" ref="B17:M17" si="7">B31*$O$17</f>
        <v>6000</v>
      </c>
      <c r="C17" s="18">
        <f t="shared" si="7"/>
        <v>4000</v>
      </c>
      <c r="D17" s="18">
        <f t="shared" si="7"/>
        <v>4000</v>
      </c>
      <c r="E17" s="18">
        <f t="shared" si="7"/>
        <v>4000</v>
      </c>
      <c r="F17" s="18">
        <f t="shared" si="7"/>
        <v>4000</v>
      </c>
      <c r="G17" s="18">
        <f t="shared" si="7"/>
        <v>4000</v>
      </c>
      <c r="H17" s="18">
        <f t="shared" si="7"/>
        <v>4000</v>
      </c>
      <c r="I17" s="18">
        <f t="shared" si="7"/>
        <v>4000</v>
      </c>
      <c r="J17" s="18">
        <f t="shared" si="7"/>
        <v>4000</v>
      </c>
      <c r="K17" s="18">
        <f t="shared" si="7"/>
        <v>4000</v>
      </c>
      <c r="L17" s="18">
        <f t="shared" si="7"/>
        <v>4000</v>
      </c>
      <c r="M17" s="18">
        <f t="shared" si="7"/>
        <v>4000</v>
      </c>
      <c r="N17" s="18">
        <f t="shared" si="2"/>
        <v>50000</v>
      </c>
      <c r="O17" s="11">
        <v>50000</v>
      </c>
    </row>
    <row r="18" spans="1:18" ht="18" customHeight="1" x14ac:dyDescent="0.3">
      <c r="A18" s="17" t="s">
        <v>22</v>
      </c>
      <c r="B18" s="18">
        <f t="shared" ref="B18:M18" si="8">B31*$O$18</f>
        <v>0</v>
      </c>
      <c r="C18" s="18">
        <f t="shared" si="8"/>
        <v>0</v>
      </c>
      <c r="D18" s="18">
        <f t="shared" si="8"/>
        <v>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18">
        <f t="shared" si="8"/>
        <v>0</v>
      </c>
      <c r="K18" s="18">
        <f t="shared" si="8"/>
        <v>0</v>
      </c>
      <c r="L18" s="18">
        <f t="shared" si="8"/>
        <v>0</v>
      </c>
      <c r="M18" s="18">
        <f t="shared" si="8"/>
        <v>0</v>
      </c>
      <c r="N18" s="18">
        <f t="shared" si="2"/>
        <v>0</v>
      </c>
      <c r="O18" s="11">
        <f>[1]Bevételek!H48</f>
        <v>0</v>
      </c>
    </row>
    <row r="19" spans="1:18" ht="18" customHeight="1" x14ac:dyDescent="0.3">
      <c r="A19" s="19" t="s">
        <v>33</v>
      </c>
      <c r="B19" s="18">
        <f>SUM(B11:B18)</f>
        <v>2733960</v>
      </c>
      <c r="C19" s="18">
        <f t="shared" ref="C19:M19" si="9">SUM(C11:C18)</f>
        <v>1822640</v>
      </c>
      <c r="D19" s="18">
        <f t="shared" si="9"/>
        <v>1822640</v>
      </c>
      <c r="E19" s="18">
        <f t="shared" si="9"/>
        <v>1822640</v>
      </c>
      <c r="F19" s="18">
        <f t="shared" si="9"/>
        <v>1822640</v>
      </c>
      <c r="G19" s="18">
        <f t="shared" si="9"/>
        <v>1822640</v>
      </c>
      <c r="H19" s="18">
        <f t="shared" si="9"/>
        <v>1822640</v>
      </c>
      <c r="I19" s="18">
        <f t="shared" si="9"/>
        <v>1822640</v>
      </c>
      <c r="J19" s="18">
        <f t="shared" si="9"/>
        <v>1822640</v>
      </c>
      <c r="K19" s="18">
        <f t="shared" si="9"/>
        <v>1822640</v>
      </c>
      <c r="L19" s="18">
        <f t="shared" si="9"/>
        <v>1822640</v>
      </c>
      <c r="M19" s="18">
        <f t="shared" si="9"/>
        <v>1822640</v>
      </c>
      <c r="N19" s="20">
        <f t="shared" si="2"/>
        <v>22783000</v>
      </c>
      <c r="O19" s="11">
        <f>SUM(O11:O18)</f>
        <v>22783000</v>
      </c>
    </row>
    <row r="20" spans="1:18" ht="18" customHeight="1" x14ac:dyDescent="0.3">
      <c r="A20" s="25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1:18" ht="18" customHeight="1" x14ac:dyDescent="0.3">
      <c r="A21" s="17" t="s">
        <v>24</v>
      </c>
      <c r="B21" s="18">
        <f t="shared" ref="B21:M21" si="10">B31*$O$21</f>
        <v>2289960</v>
      </c>
      <c r="C21" s="18">
        <f t="shared" si="10"/>
        <v>1526640</v>
      </c>
      <c r="D21" s="18">
        <f t="shared" si="10"/>
        <v>1526640</v>
      </c>
      <c r="E21" s="18">
        <f t="shared" si="10"/>
        <v>1526640</v>
      </c>
      <c r="F21" s="18">
        <f t="shared" si="10"/>
        <v>1526640</v>
      </c>
      <c r="G21" s="18">
        <f t="shared" si="10"/>
        <v>1526640</v>
      </c>
      <c r="H21" s="18">
        <f t="shared" si="10"/>
        <v>1526640</v>
      </c>
      <c r="I21" s="18">
        <f t="shared" si="10"/>
        <v>1526640</v>
      </c>
      <c r="J21" s="18">
        <f t="shared" si="10"/>
        <v>1526640</v>
      </c>
      <c r="K21" s="18">
        <f t="shared" si="10"/>
        <v>1526640</v>
      </c>
      <c r="L21" s="18">
        <f t="shared" si="10"/>
        <v>1526640</v>
      </c>
      <c r="M21" s="18">
        <f t="shared" si="10"/>
        <v>1526640</v>
      </c>
      <c r="N21" s="18">
        <f t="shared" si="2"/>
        <v>19083000</v>
      </c>
      <c r="O21" s="11">
        <f>9441414+1768563+7212568+310000+350455</f>
        <v>19083000</v>
      </c>
    </row>
    <row r="22" spans="1:18" ht="18" customHeight="1" x14ac:dyDescent="0.3">
      <c r="A22" s="17" t="s">
        <v>25</v>
      </c>
      <c r="B22" s="18">
        <f t="shared" ref="B22:M22" si="11">B31*$O$22</f>
        <v>60000</v>
      </c>
      <c r="C22" s="18">
        <f t="shared" si="11"/>
        <v>40000</v>
      </c>
      <c r="D22" s="18">
        <f t="shared" si="11"/>
        <v>40000</v>
      </c>
      <c r="E22" s="18">
        <f t="shared" si="11"/>
        <v>40000</v>
      </c>
      <c r="F22" s="18">
        <f t="shared" si="11"/>
        <v>40000</v>
      </c>
      <c r="G22" s="18">
        <f t="shared" si="11"/>
        <v>40000</v>
      </c>
      <c r="H22" s="18">
        <f t="shared" si="11"/>
        <v>40000</v>
      </c>
      <c r="I22" s="18">
        <f t="shared" si="11"/>
        <v>40000</v>
      </c>
      <c r="J22" s="18">
        <f t="shared" si="11"/>
        <v>40000</v>
      </c>
      <c r="K22" s="18">
        <f t="shared" si="11"/>
        <v>40000</v>
      </c>
      <c r="L22" s="18">
        <f t="shared" si="11"/>
        <v>40000</v>
      </c>
      <c r="M22" s="18">
        <f t="shared" si="11"/>
        <v>40000</v>
      </c>
      <c r="N22" s="18">
        <f t="shared" si="2"/>
        <v>500000</v>
      </c>
      <c r="O22" s="11">
        <v>500000</v>
      </c>
    </row>
    <row r="23" spans="1:18" ht="18" customHeight="1" x14ac:dyDescent="0.3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3000000</v>
      </c>
      <c r="O23" s="11">
        <v>3000000</v>
      </c>
    </row>
    <row r="24" spans="1:18" ht="18" customHeight="1" x14ac:dyDescent="0.3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1">
        <v>0</v>
      </c>
    </row>
    <row r="25" spans="1:18" ht="18" customHeight="1" x14ac:dyDescent="0.3">
      <c r="A25" s="17" t="s">
        <v>28</v>
      </c>
      <c r="B25" s="18">
        <f t="shared" ref="B25:M25" si="12">B31*$O$25</f>
        <v>24000</v>
      </c>
      <c r="C25" s="18">
        <f t="shared" si="12"/>
        <v>16000</v>
      </c>
      <c r="D25" s="18">
        <f t="shared" si="12"/>
        <v>16000</v>
      </c>
      <c r="E25" s="18">
        <f t="shared" si="12"/>
        <v>16000</v>
      </c>
      <c r="F25" s="18">
        <f t="shared" si="12"/>
        <v>16000</v>
      </c>
      <c r="G25" s="18">
        <f t="shared" si="12"/>
        <v>16000</v>
      </c>
      <c r="H25" s="18">
        <f t="shared" si="12"/>
        <v>16000</v>
      </c>
      <c r="I25" s="18">
        <f t="shared" si="12"/>
        <v>16000</v>
      </c>
      <c r="J25" s="18">
        <f t="shared" si="12"/>
        <v>16000</v>
      </c>
      <c r="K25" s="18">
        <f t="shared" si="12"/>
        <v>16000</v>
      </c>
      <c r="L25" s="18">
        <f t="shared" si="12"/>
        <v>16000</v>
      </c>
      <c r="M25" s="18">
        <f t="shared" si="12"/>
        <v>16000</v>
      </c>
      <c r="N25" s="18">
        <f t="shared" si="2"/>
        <v>200000</v>
      </c>
      <c r="O25" s="11">
        <v>200000</v>
      </c>
    </row>
    <row r="26" spans="1:18" ht="18" customHeight="1" x14ac:dyDescent="0.3">
      <c r="A26" s="17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f t="shared" si="2"/>
        <v>0</v>
      </c>
      <c r="O26" s="10">
        <v>0</v>
      </c>
    </row>
    <row r="27" spans="1:18" ht="18" customHeight="1" x14ac:dyDescent="0.3">
      <c r="A27" s="19" t="s">
        <v>34</v>
      </c>
      <c r="B27" s="18">
        <f>SUM(B21:B26)</f>
        <v>2373960</v>
      </c>
      <c r="C27" s="18">
        <f t="shared" ref="C27:M27" si="13">SUM(C21:C26)</f>
        <v>1582640</v>
      </c>
      <c r="D27" s="18">
        <f t="shared" si="13"/>
        <v>1582640</v>
      </c>
      <c r="E27" s="18">
        <f t="shared" si="13"/>
        <v>1582640</v>
      </c>
      <c r="F27" s="18">
        <f t="shared" si="13"/>
        <v>1582640</v>
      </c>
      <c r="G27" s="18">
        <f t="shared" si="13"/>
        <v>1582640</v>
      </c>
      <c r="H27" s="18">
        <f t="shared" si="13"/>
        <v>1582640</v>
      </c>
      <c r="I27" s="18">
        <f t="shared" si="13"/>
        <v>1582640</v>
      </c>
      <c r="J27" s="18">
        <f t="shared" si="13"/>
        <v>1582640</v>
      </c>
      <c r="K27" s="18">
        <f t="shared" si="13"/>
        <v>1582640</v>
      </c>
      <c r="L27" s="18">
        <f t="shared" si="13"/>
        <v>1582640</v>
      </c>
      <c r="M27" s="18">
        <f t="shared" si="13"/>
        <v>1582640</v>
      </c>
      <c r="N27" s="20">
        <f>SUM(N20:N26)</f>
        <v>22783000</v>
      </c>
      <c r="O27" s="9">
        <f>SUM(O21:O26)</f>
        <v>22783000</v>
      </c>
    </row>
    <row r="28" spans="1:18" s="13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3"/>
      <c r="Q28" s="3"/>
      <c r="R28" s="3"/>
    </row>
    <row r="29" spans="1:18" s="13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"/>
      <c r="P29" s="3"/>
      <c r="Q29" s="3"/>
      <c r="R29" s="3"/>
    </row>
    <row r="30" spans="1:18" s="13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"/>
      <c r="P30" s="3"/>
      <c r="Q30" s="3"/>
      <c r="R30" s="3"/>
    </row>
    <row r="31" spans="1:18" s="3" customFormat="1" x14ac:dyDescent="0.3">
      <c r="A31" s="14"/>
      <c r="B31" s="15">
        <v>0.12</v>
      </c>
      <c r="C31" s="15">
        <v>0.08</v>
      </c>
      <c r="D31" s="15">
        <v>0.08</v>
      </c>
      <c r="E31" s="15">
        <v>0.08</v>
      </c>
      <c r="F31" s="15">
        <v>0.08</v>
      </c>
      <c r="G31" s="15">
        <v>0.08</v>
      </c>
      <c r="H31" s="15">
        <v>0.08</v>
      </c>
      <c r="I31" s="15">
        <v>0.08</v>
      </c>
      <c r="J31" s="15">
        <v>0.08</v>
      </c>
      <c r="K31" s="15">
        <v>0.08</v>
      </c>
      <c r="L31" s="15">
        <v>0.08</v>
      </c>
      <c r="M31" s="15">
        <v>0.08</v>
      </c>
      <c r="N31" s="16">
        <f>SUM(B31:M31)</f>
        <v>0.99999999999999978</v>
      </c>
      <c r="O31" s="2"/>
    </row>
    <row r="32" spans="1:18" s="13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"/>
      <c r="P32" s="3"/>
      <c r="Q32" s="3"/>
      <c r="R32" s="3"/>
    </row>
    <row r="33" spans="1:18" s="13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"/>
      <c r="P33" s="3"/>
      <c r="Q33" s="3"/>
      <c r="R33" s="3"/>
    </row>
  </sheetData>
  <mergeCells count="5">
    <mergeCell ref="B4:K6"/>
    <mergeCell ref="A10:N10"/>
    <mergeCell ref="A20:N20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2018-02-12T20:33:44Z</cp:lastPrinted>
  <dcterms:created xsi:type="dcterms:W3CDTF">2016-02-04T18:08:19Z</dcterms:created>
  <dcterms:modified xsi:type="dcterms:W3CDTF">2018-02-12T20:33:45Z</dcterms:modified>
</cp:coreProperties>
</file>