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11250"/>
  </bookViews>
  <sheets>
    <sheet name="1. melléklet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5" i="1"/>
  <c r="C10"/>
  <c r="C17"/>
  <c r="C8" l="1"/>
  <c r="C68"/>
  <c r="C66" s="1"/>
  <c r="C28"/>
  <c r="C27" s="1"/>
  <c r="C59"/>
  <c r="C62"/>
  <c r="C53"/>
  <c r="C48"/>
  <c r="C25"/>
  <c r="C20"/>
  <c r="C56"/>
  <c r="C71" l="1"/>
  <c r="C19"/>
  <c r="C7" s="1"/>
  <c r="C61" s="1"/>
  <c r="C72" l="1"/>
</calcChain>
</file>

<file path=xl/sharedStrings.xml><?xml version="1.0" encoding="utf-8"?>
<sst xmlns="http://schemas.openxmlformats.org/spreadsheetml/2006/main" count="137" uniqueCount="120">
  <si>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</si>
  <si>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</si>
  <si>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</si>
  <si>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</si>
  <si>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</si>
  <si>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</si>
  <si>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</si>
  <si>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</si>
  <si>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</si>
  <si>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</si>
  <si>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</si>
  <si>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</si>
  <si>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</si>
  <si>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</si>
  <si>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</si>
  <si>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</si>
  <si>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</si>
  <si>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</si>
  <si>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</si>
  <si>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</si>
  <si>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</si>
  <si>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</si>
  <si>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</si>
  <si>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</si>
  <si>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</si>
  <si>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2.3</t>
  </si>
  <si>
    <t>1.5</t>
  </si>
  <si>
    <t>3.</t>
  </si>
  <si>
    <t>IV.</t>
  </si>
  <si>
    <t>TÁMOGATÁS ÉRTÉKŰ BEVÉTEL</t>
  </si>
  <si>
    <t>V.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</si>
  <si>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</si>
  <si>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</si>
  <si>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</si>
  <si>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</si>
  <si>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</si>
  <si>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</si>
  <si>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</si>
  <si>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</si>
  <si>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</si>
  <si>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</si>
  <si>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</si>
  <si>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</si>
  <si>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</si>
  <si>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</si>
  <si>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</si>
  <si>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</si>
  <si>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2.1.3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</si>
  <si>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</si>
  <si>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</si>
  <si>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</si>
  <si>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</si>
  <si>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</si>
  <si>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</si>
  <si>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</si>
  <si>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</si>
  <si>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</si>
  <si>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</si>
  <si>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</si>
  <si>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</si>
  <si>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</si>
  <si>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</si>
  <si>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</si>
  <si>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</si>
  <si>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2.3.1</t>
  </si>
  <si>
    <t>Gépjárműadó</t>
  </si>
  <si>
    <t>Bírság, pótlék egyéb sajátos bev.</t>
  </si>
  <si>
    <t>Magánszemélyek kommunális adója</t>
  </si>
  <si>
    <t>Helyi iparüzési adó</t>
  </si>
  <si>
    <t>Idegenforgalmiadó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</si>
  <si>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</si>
  <si>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</si>
  <si>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</si>
  <si>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</si>
  <si>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</si>
  <si>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</si>
  <si>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Üdülőhelyi feladatok ellátása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</si>
  <si>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</si>
  <si>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</si>
  <si>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</si>
  <si>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</si>
  <si>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</si>
  <si>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</si>
  <si>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</si>
  <si>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</si>
  <si>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</si>
  <si>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</si>
  <si>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</si>
  <si>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</si>
  <si>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</si>
  <si>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</si>
  <si>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</si>
  <si>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</si>
  <si>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</si>
  <si>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</si>
  <si>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</si>
  <si>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</si>
  <si>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</si>
  <si>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</si>
  <si>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</si>
  <si>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</si>
  <si>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</si>
  <si>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</si>
  <si>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</si>
  <si>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</si>
  <si>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</si>
  <si>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</si>
  <si>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</si>
  <si>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</si>
  <si>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</si>
  <si>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Tulajdonosi bevételek</t>
  </si>
  <si>
    <t>Közvetített szolgáltatások ellenérték</t>
  </si>
  <si>
    <t>Intézményi étkeztetési térítési díjak</t>
  </si>
  <si>
    <t>Egyéb működési bevétel</t>
  </si>
  <si>
    <t>Egyéb közhatalmi bevétel</t>
  </si>
  <si>
    <t>A</t>
  </si>
  <si>
    <t>B</t>
  </si>
  <si>
    <t xml:space="preserve">
Csókakő Községi Önkormányzat
2020. évi tervezett bevételei forrásonként</t>
  </si>
  <si>
    <t>1. melléklet a 4/2020. (II.19.) önkormányzati rendelethez</t>
  </si>
  <si>
    <t>1. melléklet a    7/2020. (IX.30.)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</si>
</sst>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5" fillId="0" borderId="0" xfId="0" applyFont="1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49" fontId="0" fillId="0" borderId="2" xfId="0" applyNumberForma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0" fillId="3" borderId="2" xfId="0" applyNumberForma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0" fillId="0" borderId="0" xfId="0"/>
    <xf numFmtId="3" fontId="7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workbookViewId="0">
      <selection sqref="A1:C1"/>
    </sheetView>
  </sheetViews>
  <sheetFormatPr defaultRowHeight="12.75"/>
  <cols>
    <col min="1" max="1" width="5.140625" style="8" bestFit="1" customWidth="1"/>
    <col min="2" max="2" width="74.140625" customWidth="1"/>
    <col min="3" max="3" width="12.85546875" style="6" customWidth="1"/>
    <col min="7" max="7" width="11.140625" bestFit="1" customWidth="1"/>
  </cols>
  <sheetData>
    <row r="1" spans="1:4" s="42" customFormat="1">
      <c r="A1" s="47" t="s">
        <v>119</v>
      </c>
      <c r="B1" s="47"/>
      <c r="C1" s="47"/>
    </row>
    <row r="2" spans="1:4" s="42" customFormat="1">
      <c r="A2" s="46" t="s">
        <v>118</v>
      </c>
      <c r="B2" s="46"/>
      <c r="C2" s="46"/>
    </row>
    <row r="3" spans="1:4" ht="12.75" customHeight="1">
      <c r="A3" s="44" t="s">
        <v>117</v>
      </c>
      <c r="B3" s="44"/>
      <c r="C3" s="44"/>
      <c r="D3" s="13"/>
    </row>
    <row r="4" spans="1:4" ht="44.25" customHeight="1" thickBot="1">
      <c r="A4" s="45"/>
      <c r="B4" s="45"/>
      <c r="C4" s="45"/>
      <c r="D4" s="13"/>
    </row>
    <row r="5" spans="1:4" s="35" customFormat="1" ht="33" customHeight="1" thickBot="1">
      <c r="A5" s="37"/>
      <c r="B5" s="38" t="s">
        <v>115</v>
      </c>
      <c r="C5" s="39" t="s">
        <v>116</v>
      </c>
      <c r="D5" s="13"/>
    </row>
    <row r="6" spans="1:4" ht="20.100000000000001" customHeight="1">
      <c r="A6" s="40" t="s">
        <v>0</v>
      </c>
      <c r="B6" s="36" t="s">
        <v>1</v>
      </c>
      <c r="C6" s="41" t="s">
        <v>60</v>
      </c>
    </row>
    <row r="7" spans="1:4" ht="24" customHeight="1">
      <c r="A7" s="17" t="s">
        <v>2</v>
      </c>
      <c r="B7" s="16" t="s">
        <v>3</v>
      </c>
      <c r="C7" s="18">
        <f>SUM(C8+C19)</f>
        <v>72419662</v>
      </c>
    </row>
    <row r="8" spans="1:4" ht="24" customHeight="1">
      <c r="A8" s="19" t="s">
        <v>4</v>
      </c>
      <c r="B8" s="15" t="s">
        <v>5</v>
      </c>
      <c r="C8" s="20">
        <f>SUM(C9+C10+C15+C17)</f>
        <v>28138122</v>
      </c>
    </row>
    <row r="9" spans="1:4" ht="24" customHeight="1">
      <c r="A9" s="21" t="s">
        <v>17</v>
      </c>
      <c r="B9" s="1" t="s">
        <v>6</v>
      </c>
      <c r="C9" s="22">
        <v>0</v>
      </c>
    </row>
    <row r="10" spans="1:4" ht="24" customHeight="1">
      <c r="A10" s="21" t="s">
        <v>18</v>
      </c>
      <c r="B10" s="2" t="s">
        <v>7</v>
      </c>
      <c r="C10" s="22">
        <f>SUM(C11:C14)</f>
        <v>22155214</v>
      </c>
    </row>
    <row r="11" spans="1:4" ht="24" customHeight="1">
      <c r="A11" s="23" t="s">
        <v>95</v>
      </c>
      <c r="B11" s="11" t="s">
        <v>111</v>
      </c>
      <c r="C11" s="22">
        <v>3086850</v>
      </c>
    </row>
    <row r="12" spans="1:4" ht="24" customHeight="1">
      <c r="A12" s="23" t="s">
        <v>96</v>
      </c>
      <c r="B12" s="11" t="s">
        <v>110</v>
      </c>
      <c r="C12" s="22">
        <v>4062992</v>
      </c>
    </row>
    <row r="13" spans="1:4" ht="24" customHeight="1">
      <c r="A13" s="23" t="s">
        <v>97</v>
      </c>
      <c r="B13" s="11" t="s">
        <v>112</v>
      </c>
      <c r="C13" s="22">
        <v>5465894</v>
      </c>
    </row>
    <row r="14" spans="1:4" ht="24" customHeight="1">
      <c r="A14" s="23" t="s">
        <v>98</v>
      </c>
      <c r="B14" s="11" t="s">
        <v>113</v>
      </c>
      <c r="C14" s="22">
        <v>9539478</v>
      </c>
    </row>
    <row r="15" spans="1:4" ht="24" customHeight="1">
      <c r="A15" s="21" t="s">
        <v>19</v>
      </c>
      <c r="B15" s="2" t="s">
        <v>8</v>
      </c>
      <c r="C15" s="22">
        <f>C16</f>
        <v>5981908</v>
      </c>
    </row>
    <row r="16" spans="1:4" ht="24" customHeight="1">
      <c r="A16" s="23" t="s">
        <v>100</v>
      </c>
      <c r="B16" s="11" t="s">
        <v>99</v>
      </c>
      <c r="C16" s="22">
        <v>5981908</v>
      </c>
    </row>
    <row r="17" spans="1:3" ht="24" customHeight="1">
      <c r="A17" s="21" t="s">
        <v>20</v>
      </c>
      <c r="B17" s="1" t="s">
        <v>9</v>
      </c>
      <c r="C17" s="22">
        <f>C18</f>
        <v>1000</v>
      </c>
    </row>
    <row r="18" spans="1:3" ht="24" customHeight="1">
      <c r="A18" s="23" t="s">
        <v>101</v>
      </c>
      <c r="B18" s="11" t="s">
        <v>102</v>
      </c>
      <c r="C18" s="22">
        <v>1000</v>
      </c>
    </row>
    <row r="19" spans="1:3" ht="24" customHeight="1">
      <c r="A19" s="19" t="s">
        <v>10</v>
      </c>
      <c r="B19" s="15" t="s">
        <v>70</v>
      </c>
      <c r="C19" s="20">
        <f>SUM(C20+C24+C25)</f>
        <v>44281540</v>
      </c>
    </row>
    <row r="20" spans="1:3" ht="24" customHeight="1">
      <c r="A20" s="24" t="s">
        <v>21</v>
      </c>
      <c r="B20" s="9" t="s">
        <v>11</v>
      </c>
      <c r="C20" s="25">
        <f>SUM(C23+C22+C21)</f>
        <v>39903908</v>
      </c>
    </row>
    <row r="21" spans="1:3" ht="24" customHeight="1">
      <c r="A21" s="21" t="s">
        <v>22</v>
      </c>
      <c r="B21" s="11" t="s">
        <v>67</v>
      </c>
      <c r="C21" s="22">
        <v>12120932</v>
      </c>
    </row>
    <row r="22" spans="1:3" ht="24" customHeight="1">
      <c r="A22" s="21" t="s">
        <v>23</v>
      </c>
      <c r="B22" s="11" t="s">
        <v>68</v>
      </c>
      <c r="C22" s="22">
        <v>27725776</v>
      </c>
    </row>
    <row r="23" spans="1:3" ht="24" customHeight="1">
      <c r="A23" s="21" t="s">
        <v>47</v>
      </c>
      <c r="B23" s="11" t="s">
        <v>69</v>
      </c>
      <c r="C23" s="22">
        <v>57200</v>
      </c>
    </row>
    <row r="24" spans="1:3" ht="24" customHeight="1">
      <c r="A24" s="26" t="s">
        <v>24</v>
      </c>
      <c r="B24" s="10" t="s">
        <v>65</v>
      </c>
      <c r="C24" s="25">
        <v>4327892</v>
      </c>
    </row>
    <row r="25" spans="1:3" ht="24" customHeight="1">
      <c r="A25" s="24" t="s">
        <v>25</v>
      </c>
      <c r="B25" s="10" t="s">
        <v>66</v>
      </c>
      <c r="C25" s="25">
        <f>SUM(C26)</f>
        <v>49740</v>
      </c>
    </row>
    <row r="26" spans="1:3" ht="24" customHeight="1">
      <c r="A26" s="23" t="s">
        <v>64</v>
      </c>
      <c r="B26" s="11" t="s">
        <v>114</v>
      </c>
      <c r="C26" s="22">
        <v>49740</v>
      </c>
    </row>
    <row r="27" spans="1:3" ht="24" customHeight="1">
      <c r="A27" s="17" t="s">
        <v>12</v>
      </c>
      <c r="B27" s="16" t="s">
        <v>13</v>
      </c>
      <c r="C27" s="18">
        <f>SUM(C28)</f>
        <v>185489079</v>
      </c>
    </row>
    <row r="28" spans="1:3" s="3" customFormat="1" ht="24" customHeight="1">
      <c r="A28" s="19" t="s">
        <v>4</v>
      </c>
      <c r="B28" s="14" t="s">
        <v>14</v>
      </c>
      <c r="C28" s="27">
        <f>SUM(C29:C47)</f>
        <v>185489079</v>
      </c>
    </row>
    <row r="29" spans="1:3" ht="24" customHeight="1">
      <c r="A29" s="21" t="s">
        <v>17</v>
      </c>
      <c r="B29" s="5" t="s">
        <v>61</v>
      </c>
      <c r="C29" s="22">
        <v>44853500</v>
      </c>
    </row>
    <row r="30" spans="1:3" ht="24" customHeight="1">
      <c r="A30" s="21" t="s">
        <v>18</v>
      </c>
      <c r="B30" s="5" t="s">
        <v>84</v>
      </c>
      <c r="C30" s="22">
        <v>58085200</v>
      </c>
    </row>
    <row r="31" spans="1:3" ht="24" customHeight="1">
      <c r="A31" s="21" t="s">
        <v>19</v>
      </c>
      <c r="B31" s="5" t="s">
        <v>85</v>
      </c>
      <c r="C31" s="22">
        <v>2947736</v>
      </c>
    </row>
    <row r="32" spans="1:3" ht="24" customHeight="1">
      <c r="A32" s="21" t="s">
        <v>20</v>
      </c>
      <c r="B32" s="5" t="s">
        <v>86</v>
      </c>
      <c r="C32" s="22">
        <v>1741000</v>
      </c>
    </row>
    <row r="33" spans="1:3" ht="24" customHeight="1">
      <c r="A33" s="21" t="s">
        <v>26</v>
      </c>
      <c r="B33" s="5" t="s">
        <v>87</v>
      </c>
      <c r="C33" s="22">
        <v>4250000</v>
      </c>
    </row>
    <row r="34" spans="1:3" ht="24" customHeight="1">
      <c r="A34" s="21" t="s">
        <v>51</v>
      </c>
      <c r="B34" s="5" t="s">
        <v>71</v>
      </c>
      <c r="C34" s="22">
        <v>4163040</v>
      </c>
    </row>
    <row r="35" spans="1:3" ht="24" customHeight="1">
      <c r="A35" s="21" t="s">
        <v>48</v>
      </c>
      <c r="B35" s="5" t="s">
        <v>72</v>
      </c>
      <c r="C35" s="22">
        <v>6368000</v>
      </c>
    </row>
    <row r="36" spans="1:3" ht="24" customHeight="1">
      <c r="A36" s="21" t="s">
        <v>49</v>
      </c>
      <c r="B36" s="5" t="s">
        <v>73</v>
      </c>
      <c r="C36" s="22">
        <v>100000</v>
      </c>
    </row>
    <row r="37" spans="1:3" ht="24" customHeight="1">
      <c r="A37" s="21" t="s">
        <v>50</v>
      </c>
      <c r="B37" s="5" t="s">
        <v>81</v>
      </c>
      <c r="C37" s="22">
        <v>3405000</v>
      </c>
    </row>
    <row r="38" spans="1:3" ht="24" customHeight="1">
      <c r="A38" s="21" t="s">
        <v>52</v>
      </c>
      <c r="B38" s="5" t="s">
        <v>74</v>
      </c>
      <c r="C38" s="22">
        <v>7000000</v>
      </c>
    </row>
    <row r="39" spans="1:3" ht="24" customHeight="1">
      <c r="A39" s="21" t="s">
        <v>53</v>
      </c>
      <c r="B39" s="5" t="s">
        <v>78</v>
      </c>
      <c r="C39" s="22">
        <v>3400000</v>
      </c>
    </row>
    <row r="40" spans="1:3" ht="24" customHeight="1">
      <c r="A40" s="21" t="s">
        <v>54</v>
      </c>
      <c r="B40" s="5" t="s">
        <v>79</v>
      </c>
      <c r="C40" s="22">
        <v>8491325</v>
      </c>
    </row>
    <row r="41" spans="1:3" ht="24" customHeight="1">
      <c r="A41" s="21" t="s">
        <v>55</v>
      </c>
      <c r="B41" s="5" t="s">
        <v>80</v>
      </c>
      <c r="C41" s="22">
        <v>14960000</v>
      </c>
    </row>
    <row r="42" spans="1:3" ht="24" customHeight="1">
      <c r="A42" s="21" t="s">
        <v>56</v>
      </c>
      <c r="B42" s="5" t="s">
        <v>59</v>
      </c>
      <c r="C42" s="22">
        <v>16428068</v>
      </c>
    </row>
    <row r="43" spans="1:3" ht="24" customHeight="1">
      <c r="A43" s="21" t="s">
        <v>62</v>
      </c>
      <c r="B43" s="5" t="s">
        <v>77</v>
      </c>
      <c r="C43" s="22">
        <v>6284000</v>
      </c>
    </row>
    <row r="44" spans="1:3" ht="24" customHeight="1">
      <c r="A44" s="21" t="s">
        <v>83</v>
      </c>
      <c r="B44" s="5" t="s">
        <v>82</v>
      </c>
      <c r="C44" s="22">
        <v>1826460</v>
      </c>
    </row>
    <row r="45" spans="1:3" ht="24" customHeight="1">
      <c r="A45" s="21" t="s">
        <v>88</v>
      </c>
      <c r="B45" s="5" t="s">
        <v>75</v>
      </c>
      <c r="C45" s="22">
        <v>104550</v>
      </c>
    </row>
    <row r="46" spans="1:3" ht="24" customHeight="1">
      <c r="A46" s="21" t="s">
        <v>89</v>
      </c>
      <c r="B46" s="5" t="s">
        <v>109</v>
      </c>
      <c r="C46" s="22">
        <v>1024800</v>
      </c>
    </row>
    <row r="47" spans="1:3" ht="24" customHeight="1">
      <c r="A47" s="21" t="s">
        <v>90</v>
      </c>
      <c r="B47" s="5" t="s">
        <v>76</v>
      </c>
      <c r="C47" s="22">
        <v>56400</v>
      </c>
    </row>
    <row r="48" spans="1:3" ht="24" customHeight="1">
      <c r="A48" s="17" t="s">
        <v>15</v>
      </c>
      <c r="B48" s="16" t="s">
        <v>16</v>
      </c>
      <c r="C48" s="18">
        <f>SUM(C49:C52)</f>
        <v>0</v>
      </c>
    </row>
    <row r="49" spans="1:7" ht="24" customHeight="1">
      <c r="A49" s="28" t="s">
        <v>4</v>
      </c>
      <c r="B49" s="5" t="s">
        <v>58</v>
      </c>
      <c r="C49" s="22">
        <v>0</v>
      </c>
    </row>
    <row r="50" spans="1:7" ht="24" customHeight="1">
      <c r="A50" s="28" t="s">
        <v>10</v>
      </c>
      <c r="B50" s="1" t="s">
        <v>106</v>
      </c>
      <c r="C50" s="22">
        <v>0</v>
      </c>
    </row>
    <row r="51" spans="1:7" ht="24" customHeight="1">
      <c r="A51" s="28" t="s">
        <v>27</v>
      </c>
      <c r="B51" s="1" t="s">
        <v>105</v>
      </c>
      <c r="C51" s="22">
        <v>0</v>
      </c>
    </row>
    <row r="52" spans="1:7" ht="24" customHeight="1">
      <c r="A52" s="28" t="s">
        <v>57</v>
      </c>
      <c r="B52" s="1" t="s">
        <v>107</v>
      </c>
      <c r="C52" s="22">
        <v>0</v>
      </c>
    </row>
    <row r="53" spans="1:7" ht="24" customHeight="1">
      <c r="A53" s="17" t="s">
        <v>28</v>
      </c>
      <c r="B53" s="16" t="s">
        <v>29</v>
      </c>
      <c r="C53" s="18">
        <f>SUM(C54:C55)</f>
        <v>0</v>
      </c>
    </row>
    <row r="54" spans="1:7" ht="24" customHeight="1">
      <c r="A54" s="21" t="s">
        <v>4</v>
      </c>
      <c r="B54" s="5" t="s">
        <v>104</v>
      </c>
      <c r="C54" s="22">
        <v>0</v>
      </c>
    </row>
    <row r="55" spans="1:7" ht="24" customHeight="1">
      <c r="A55" s="21" t="s">
        <v>10</v>
      </c>
      <c r="B55" s="5" t="s">
        <v>103</v>
      </c>
      <c r="C55" s="22">
        <v>0</v>
      </c>
    </row>
    <row r="56" spans="1:7" s="3" customFormat="1" ht="24" customHeight="1">
      <c r="A56" s="29" t="s">
        <v>30</v>
      </c>
      <c r="B56" s="16" t="s">
        <v>31</v>
      </c>
      <c r="C56" s="18">
        <f>SUM(C57+C58)</f>
        <v>52698996</v>
      </c>
    </row>
    <row r="57" spans="1:7" ht="24" customHeight="1">
      <c r="A57" s="21" t="s">
        <v>4</v>
      </c>
      <c r="B57" s="5" t="s">
        <v>91</v>
      </c>
      <c r="C57" s="22">
        <v>0</v>
      </c>
    </row>
    <row r="58" spans="1:7" ht="24" customHeight="1">
      <c r="A58" s="21" t="s">
        <v>10</v>
      </c>
      <c r="B58" s="5" t="s">
        <v>92</v>
      </c>
      <c r="C58" s="22">
        <v>52698996</v>
      </c>
    </row>
    <row r="59" spans="1:7" ht="24" customHeight="1">
      <c r="A59" s="29" t="s">
        <v>32</v>
      </c>
      <c r="B59" s="16" t="s">
        <v>33</v>
      </c>
      <c r="C59" s="18">
        <f>C60</f>
        <v>0</v>
      </c>
    </row>
    <row r="60" spans="1:7" ht="24" customHeight="1">
      <c r="A60" s="23" t="s">
        <v>4</v>
      </c>
      <c r="B60" s="5" t="s">
        <v>63</v>
      </c>
      <c r="C60" s="22">
        <v>0</v>
      </c>
      <c r="G60" s="12"/>
    </row>
    <row r="61" spans="1:7" s="4" customFormat="1" ht="24" customHeight="1">
      <c r="A61" s="30"/>
      <c r="B61" s="15" t="s">
        <v>94</v>
      </c>
      <c r="C61" s="20">
        <f>C59+C56+C53+C48+C27+C7</f>
        <v>310607737</v>
      </c>
    </row>
    <row r="62" spans="1:7" s="3" customFormat="1" ht="24" customHeight="1">
      <c r="A62" s="29" t="s">
        <v>34</v>
      </c>
      <c r="B62" s="16" t="s">
        <v>35</v>
      </c>
      <c r="C62" s="18">
        <f>C63</f>
        <v>179104629</v>
      </c>
    </row>
    <row r="63" spans="1:7" ht="24" customHeight="1">
      <c r="A63" s="23" t="s">
        <v>4</v>
      </c>
      <c r="B63" s="1" t="s">
        <v>36</v>
      </c>
      <c r="C63" s="43">
        <v>179104629</v>
      </c>
    </row>
    <row r="64" spans="1:7" ht="24" customHeight="1">
      <c r="A64" s="29" t="s">
        <v>37</v>
      </c>
      <c r="B64" s="16" t="s">
        <v>38</v>
      </c>
      <c r="C64" s="18">
        <v>0</v>
      </c>
    </row>
    <row r="65" spans="1:7" ht="24" customHeight="1">
      <c r="A65" s="29" t="s">
        <v>39</v>
      </c>
      <c r="B65" s="16" t="s">
        <v>40</v>
      </c>
      <c r="C65" s="18">
        <v>0</v>
      </c>
    </row>
    <row r="66" spans="1:7" ht="24" customHeight="1">
      <c r="A66" s="29" t="s">
        <v>41</v>
      </c>
      <c r="B66" s="16" t="s">
        <v>42</v>
      </c>
      <c r="C66" s="18">
        <f>C67+C68</f>
        <v>0</v>
      </c>
    </row>
    <row r="67" spans="1:7">
      <c r="A67" s="21" t="s">
        <v>4</v>
      </c>
      <c r="B67" s="1" t="s">
        <v>43</v>
      </c>
      <c r="C67" s="22">
        <v>0</v>
      </c>
    </row>
    <row r="68" spans="1:7">
      <c r="A68" s="21" t="s">
        <v>10</v>
      </c>
      <c r="B68" s="1" t="s">
        <v>108</v>
      </c>
      <c r="C68" s="22">
        <f>C69+C70</f>
        <v>0</v>
      </c>
      <c r="G68" s="7"/>
    </row>
    <row r="69" spans="1:7">
      <c r="A69" s="21" t="s">
        <v>21</v>
      </c>
      <c r="B69" s="1" t="s">
        <v>44</v>
      </c>
      <c r="C69" s="22">
        <v>0</v>
      </c>
    </row>
    <row r="70" spans="1:7">
      <c r="A70" s="21" t="s">
        <v>24</v>
      </c>
      <c r="B70" s="1" t="s">
        <v>45</v>
      </c>
      <c r="C70" s="22">
        <v>0</v>
      </c>
    </row>
    <row r="71" spans="1:7">
      <c r="A71" s="31"/>
      <c r="B71" s="14" t="s">
        <v>93</v>
      </c>
      <c r="C71" s="27">
        <f>C62+C64+C65+C66</f>
        <v>179104629</v>
      </c>
    </row>
    <row r="72" spans="1:7" ht="38.25" customHeight="1" thickBot="1">
      <c r="A72" s="32"/>
      <c r="B72" s="33" t="s">
        <v>46</v>
      </c>
      <c r="C72" s="34">
        <f>SUM(C66+C62+C60+C56+C53+C48+C27+C7)</f>
        <v>489712366</v>
      </c>
    </row>
  </sheetData>
  <mergeCells count="3">
    <mergeCell ref="A3:C4"/>
    <mergeCell ref="A2:C2"/>
    <mergeCell ref="A1:C1"/>
  </mergeCells>
  <phoneticPr fontId="1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2020-09-28T10:40:06Z</cp:lastPrinted>
  <dcterms:created xsi:type="dcterms:W3CDTF">2012-03-19T08:38:24Z</dcterms:created>
  <dcterms:modified xsi:type="dcterms:W3CDTF">2020-10-01T07:22:37Z</dcterms:modified>
</cp:coreProperties>
</file>