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31" i="1"/>
  <c r="C30" i="1"/>
  <c r="C27" i="1"/>
  <c r="C25" i="1"/>
  <c r="C24" i="1"/>
  <c r="C21" i="1" s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<sst xmlns="http://schemas.openxmlformats.org/spreadsheetml/2006/main" count="116" uniqueCount="101">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</sst>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B5" sqref="B5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CONCATENATE("23. melléklet"," ",[1]ALAPADATOK!A7," ",[1]ALAPADATOK!B7," ",[1]ALAPADATOK!C7," ",[1]ALAPADATOK!D7," ",[1]ALAPADATOK!E7," ",[1]ALAPADATOK!F7," ",[1]ALAPADATOK!G7," ",[1]ALAPADATOK!H7)</f>
        <v>23.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f>173575135-200000</f>
        <v>173375135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>
        <v>200000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94043004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2">
        <f>86729523+685800+1240576+5067105+320000</f>
        <v>94043004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f>69276523+685800+5067105</f>
        <v>75029428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10813800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9"/>
    </row>
    <row r="30" spans="1:3" s="38" customFormat="1" ht="12" customHeight="1" x14ac:dyDescent="0.2">
      <c r="A30" s="46" t="s">
        <v>54</v>
      </c>
      <c r="B30" s="50" t="s">
        <v>55</v>
      </c>
      <c r="C30" s="35">
        <f>10712200+101600</f>
        <v>10813800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f>1092200+101600</f>
        <v>1193800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>
        <v>1250000</v>
      </c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296431589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6">
        <f>+C40+C41+C42</f>
        <v>444987403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4223944</v>
      </c>
    </row>
    <row r="41" spans="1:3" s="38" customFormat="1" ht="12" customHeight="1" x14ac:dyDescent="0.2">
      <c r="A41" s="46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7">
        <f>417892539-443326+21304586+18158-5614-982-5491-960+800100+608490+1021131+7788571-8213743</f>
        <v>440763459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4">
        <f>+C38+C39</f>
        <v>741418992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82</v>
      </c>
      <c r="C46" s="67"/>
    </row>
    <row r="47" spans="1:3" ht="12" customHeight="1" thickBot="1" x14ac:dyDescent="0.25">
      <c r="A47" s="43" t="s">
        <v>13</v>
      </c>
      <c r="B47" s="44" t="s">
        <v>83</v>
      </c>
      <c r="C47" s="69">
        <f>SUM(C48:C52)</f>
        <v>727080202</v>
      </c>
    </row>
    <row r="48" spans="1:3" ht="12" customHeight="1" x14ac:dyDescent="0.2">
      <c r="A48" s="33" t="s">
        <v>15</v>
      </c>
      <c r="B48" s="41" t="s">
        <v>84</v>
      </c>
      <c r="C48" s="70">
        <f>422879901+18131562+540000+76942+89998-127557+127557+522711+1062000+1757506-957543</f>
        <v>444103077</v>
      </c>
    </row>
    <row r="49" spans="1:5" ht="12" customHeight="1" x14ac:dyDescent="0.2">
      <c r="A49" s="33" t="s">
        <v>17</v>
      </c>
      <c r="B49" s="34" t="s">
        <v>85</v>
      </c>
      <c r="C49" s="71">
        <f>80252538+3173024+145800+13465+15750+85779+178576-736971-1418166</f>
        <v>81709795</v>
      </c>
    </row>
    <row r="50" spans="1:5" ht="12" customHeight="1" x14ac:dyDescent="0.2">
      <c r="A50" s="33" t="s">
        <v>19</v>
      </c>
      <c r="B50" s="34" t="s">
        <v>86</v>
      </c>
      <c r="C50" s="71">
        <f>189361869-97003-112199+800100+1021131+4046570+350124+7017097+741350-1861709</f>
        <v>201267330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8" customFormat="1" ht="12" customHeight="1" thickBot="1" x14ac:dyDescent="0.25">
      <c r="A53" s="43" t="s">
        <v>37</v>
      </c>
      <c r="B53" s="44" t="s">
        <v>89</v>
      </c>
      <c r="C53" s="28">
        <f>SUM(C54:C56)</f>
        <v>14763958</v>
      </c>
    </row>
    <row r="54" spans="1:5" ht="12" customHeight="1" x14ac:dyDescent="0.2">
      <c r="A54" s="33" t="s">
        <v>39</v>
      </c>
      <c r="B54" s="41" t="s">
        <v>90</v>
      </c>
      <c r="C54" s="70">
        <f>17388683+101600-3976325+1250000</f>
        <v>14763958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3" t="s">
        <v>47</v>
      </c>
      <c r="B58" s="44" t="s">
        <v>94</v>
      </c>
      <c r="C58" s="45"/>
      <c r="D58" s="72"/>
      <c r="E58" s="72"/>
    </row>
    <row r="59" spans="1:5" ht="15" customHeight="1" thickBot="1" x14ac:dyDescent="0.25">
      <c r="A59" s="43" t="s">
        <v>49</v>
      </c>
      <c r="B59" s="73" t="s">
        <v>95</v>
      </c>
      <c r="C59" s="69">
        <f>+C47+C53+C58</f>
        <v>741844160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v>109</v>
      </c>
    </row>
    <row r="62" spans="1:5" ht="13.5" thickBot="1" x14ac:dyDescent="0.25">
      <c r="A62" s="79" t="s">
        <v>97</v>
      </c>
      <c r="B62" s="80"/>
      <c r="C62" s="81">
        <v>8</v>
      </c>
    </row>
    <row r="63" spans="1:5" s="85" customFormat="1" ht="13.9" customHeight="1" thickBot="1" x14ac:dyDescent="0.25">
      <c r="A63" s="82" t="s">
        <v>98</v>
      </c>
      <c r="B63" s="83"/>
      <c r="C63" s="84">
        <v>4</v>
      </c>
    </row>
    <row r="64" spans="1:5" s="85" customFormat="1" ht="13.5" thickBot="1" x14ac:dyDescent="0.25">
      <c r="A64" s="86" t="s">
        <v>99</v>
      </c>
      <c r="B64" s="87"/>
      <c r="C64" s="88">
        <v>1.5</v>
      </c>
    </row>
    <row r="65" spans="1:3" ht="13.5" thickBot="1" x14ac:dyDescent="0.25">
      <c r="A65" s="89" t="s">
        <v>100</v>
      </c>
      <c r="B65" s="90"/>
      <c r="C65" s="88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2020-12-23T10:15:28Z</dcterms:created>
  <dcterms:modified xsi:type="dcterms:W3CDTF">2020-12-23T10:15:29Z</dcterms:modified>
</cp:coreProperties>
</file>