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9" activeTab="0"/>
  </bookViews>
  <sheets>
    <sheet name="Mérleg" sheetId="1" r:id="rId1"/>
    <sheet name="Bevételek" sheetId="2" r:id="rId2"/>
    <sheet name="Működési kiadások" sheetId="3" r:id="rId3"/>
    <sheet name="Átadott pénzeszközök" sheetId="4" r:id="rId4"/>
    <sheet name="Szakfeladatonként" sheetId="5" r:id="rId5"/>
    <sheet name="Pénzforgalom" sheetId="6" r:id="rId6"/>
    <sheet name="Eszköz-forrás" sheetId="7" r:id="rId7"/>
    <sheet name="Pénzmaradvány" sheetId="8" r:id="rId8"/>
    <sheet name="Létszámkeret" sheetId="9" r:id="rId9"/>
  </sheets>
  <definedNames/>
  <calcPr fullCalcOnLoad="1"/>
</workbook>
</file>

<file path=xl/sharedStrings.xml><?xml version="1.0" encoding="utf-8"?>
<sst xmlns="http://schemas.openxmlformats.org/spreadsheetml/2006/main" count="221" uniqueCount="142">
  <si>
    <t>Mérleg</t>
  </si>
  <si>
    <t>ezer Ft-ban</t>
  </si>
  <si>
    <t>Sor-</t>
  </si>
  <si>
    <t>Megnevezés</t>
  </si>
  <si>
    <t xml:space="preserve">Módosított </t>
  </si>
  <si>
    <t>Teljesítés</t>
  </si>
  <si>
    <t>szám</t>
  </si>
  <si>
    <t>(%)</t>
  </si>
  <si>
    <t>Átadott pénzeszközök</t>
  </si>
  <si>
    <t>Bevételek</t>
  </si>
  <si>
    <t>Eredeti</t>
  </si>
  <si>
    <t>Módosított</t>
  </si>
  <si>
    <t>1.</t>
  </si>
  <si>
    <t>2.</t>
  </si>
  <si>
    <t>3.</t>
  </si>
  <si>
    <t>4.</t>
  </si>
  <si>
    <t>Működési kiadások</t>
  </si>
  <si>
    <t>Személyi juttatások</t>
  </si>
  <si>
    <t>Rendszeres személyi juttatások</t>
  </si>
  <si>
    <t>Nem rendszeres személyi juttatások</t>
  </si>
  <si>
    <t>Munkaadókat terhelő járulékok</t>
  </si>
  <si>
    <t>Dologi kiadások</t>
  </si>
  <si>
    <t>Készletbeszerzés</t>
  </si>
  <si>
    <t>Kommunikációs szolgáltatások</t>
  </si>
  <si>
    <t>Szolgáltatási kiadások</t>
  </si>
  <si>
    <t>Működési kiadások összesen</t>
  </si>
  <si>
    <t>Összesen</t>
  </si>
  <si>
    <t>Fejlesztési kiadások</t>
  </si>
  <si>
    <t>Pénzforgalmi kimutatás</t>
  </si>
  <si>
    <t>Pénzkészlet alakulása</t>
  </si>
  <si>
    <t>Szakfeladat</t>
  </si>
  <si>
    <t>Intézményi működési bevételek</t>
  </si>
  <si>
    <t>Záró pénzkészlet</t>
  </si>
  <si>
    <t>Kommunális szennyvízüzemeltető</t>
  </si>
  <si>
    <t>Külső személyi juttatások</t>
  </si>
  <si>
    <t>I.</t>
  </si>
  <si>
    <t>II.</t>
  </si>
  <si>
    <t xml:space="preserve">    Költségvetési bankszámla</t>
  </si>
  <si>
    <t xml:space="preserve">    Házi pénztár</t>
  </si>
  <si>
    <t>Bevételek (+)</t>
  </si>
  <si>
    <t>Kiadások (-)</t>
  </si>
  <si>
    <t>Mérleg (Eszközök - Források)</t>
  </si>
  <si>
    <t>nyitó állomány</t>
  </si>
  <si>
    <t>záró állomány</t>
  </si>
  <si>
    <t>ESZKÖZÖK</t>
  </si>
  <si>
    <t>Immateriális javak</t>
  </si>
  <si>
    <t>Ingatlanok</t>
  </si>
  <si>
    <t>Gépek, berendezések</t>
  </si>
  <si>
    <t>Beruházások, felújítások (bef. beruh)</t>
  </si>
  <si>
    <t>Befektetett eszközök összesen</t>
  </si>
  <si>
    <t>Követelések</t>
  </si>
  <si>
    <t>Pénzeszközök</t>
  </si>
  <si>
    <t>Aktív Pü. elszámolások egyenlege</t>
  </si>
  <si>
    <t>Forgó eszközök összesen</t>
  </si>
  <si>
    <t>ESZKÖZÖK MINDÖSSZESEN</t>
  </si>
  <si>
    <t>FORRÁSOK</t>
  </si>
  <si>
    <t>Saját tőke</t>
  </si>
  <si>
    <t>Tartalékok</t>
  </si>
  <si>
    <t>Hosszú lejáratú kötelezettség</t>
  </si>
  <si>
    <t>Rövid lejáratú kötelezettség</t>
  </si>
  <si>
    <t>Passzív Pü. elszámolások egyenlege</t>
  </si>
  <si>
    <t>Kötelezettségek összesen</t>
  </si>
  <si>
    <t>FORRÁSOK MINDÖSSZESEN</t>
  </si>
  <si>
    <t>Pénzmaradvány kimutatás</t>
  </si>
  <si>
    <t>Ktsg.-i aktív átfutó elsz. záróegyenlege</t>
  </si>
  <si>
    <t>Ktsg.-i aktív függő elsz. záróegyenlege</t>
  </si>
  <si>
    <t>Aktív, passzív elszámolások összesen</t>
  </si>
  <si>
    <t>Előző években képzett tart. maradványa</t>
  </si>
  <si>
    <t>Tárgyévi helyesbített pénzmaradvány</t>
  </si>
  <si>
    <t>Ktsg-i befizetés többlettámogatás miatt</t>
  </si>
  <si>
    <t>Ktsg.-i kiutalás kiutalatlan támogatás miatt</t>
  </si>
  <si>
    <t>Költségvetési pénzmaradvány</t>
  </si>
  <si>
    <t>Módosított pénzmaradvány</t>
  </si>
  <si>
    <t>Kötelezettséggel terhelt pénzmaradvány</t>
  </si>
  <si>
    <t>Szabad pénzmaradvány</t>
  </si>
  <si>
    <t>Létszámkeret</t>
  </si>
  <si>
    <t>fő</t>
  </si>
  <si>
    <t>záró létszám</t>
  </si>
  <si>
    <t>Foglalkoztatottak Összesen</t>
  </si>
  <si>
    <t xml:space="preserve"> előirányzat</t>
  </si>
  <si>
    <t>%</t>
  </si>
  <si>
    <t xml:space="preserve">Bevételek Összesen </t>
  </si>
  <si>
    <t>Kiadások Összesen</t>
  </si>
  <si>
    <t xml:space="preserve">Szennyvíz szolgáltatási díj bevétel </t>
  </si>
  <si>
    <t>létszám előirányzat</t>
  </si>
  <si>
    <t>Pénztárak záróegyenlegei</t>
  </si>
  <si>
    <t>Bankszámlák záróegyenlegei</t>
  </si>
  <si>
    <t>Likvid hitel záróegyelege</t>
  </si>
  <si>
    <t>Ktsg.-i aktív kiegyenlítő elsz. záróegyenlege</t>
  </si>
  <si>
    <t>Költségvetési aktív elszámolások záróe.</t>
  </si>
  <si>
    <t>Ktsg.-i passzív függő elsz. záróegyenlege (-)</t>
  </si>
  <si>
    <t>Ktsg.-i passzív átfutó elsz. záróegyenlege (-)</t>
  </si>
  <si>
    <t>Ktsg.-i passzív kiegyenlítő elsz. záróe. (-)</t>
  </si>
  <si>
    <t>Finanszírozásból adódó korrekciók</t>
  </si>
  <si>
    <t>Költségvetési passzív elszámolások záróe. (-)</t>
  </si>
  <si>
    <t>Vámosgyörk és Térsége Kommunális Szenyvízüzemeltető</t>
  </si>
  <si>
    <t>Kiszámlázott termékek, szolg. Áfa</t>
  </si>
  <si>
    <t>Működési célú kamatbevétel</t>
  </si>
  <si>
    <t>Intézmény működési kiadásai</t>
  </si>
  <si>
    <t>előirányzat</t>
  </si>
  <si>
    <t>Szociális hozzájárulási adó</t>
  </si>
  <si>
    <t>Működési célú ÁFA</t>
  </si>
  <si>
    <t>Kiküldetés, reprezentáció, reklám</t>
  </si>
  <si>
    <t>Egyéb dologi jellegű kiadások</t>
  </si>
  <si>
    <t>Különféle költségvetési befizetések</t>
  </si>
  <si>
    <t>Adók, díjak, egyéb befizetések</t>
  </si>
  <si>
    <t>Vámosgyörk és Térsége Kommunális Szennyvízüzemeltető</t>
  </si>
  <si>
    <t>Kiadások szakfeladatonként</t>
  </si>
  <si>
    <t>Bér</t>
  </si>
  <si>
    <t>Járulék</t>
  </si>
  <si>
    <t>Ellátások</t>
  </si>
  <si>
    <t>Támogatások</t>
  </si>
  <si>
    <t>Szennyvíz gyűjtése, tisztítása, elhelyezése</t>
  </si>
  <si>
    <t>Vámosgyörk Községi Önkormányzat Képviselő-testületének</t>
  </si>
  <si>
    <t>2013. évi költségvetési beszámolója</t>
  </si>
  <si>
    <t>Bevétel 2013. évi előirányzat (eFt)</t>
  </si>
  <si>
    <t>Kiadás 2013. évi előirányzat (eFt)</t>
  </si>
  <si>
    <t>Nyitó Pénzkészlet (2013. 01. 01.)</t>
  </si>
  <si>
    <t>Záró pénzkészlet (2013. 12. 31.)</t>
  </si>
  <si>
    <t>2013. évi</t>
  </si>
  <si>
    <t>Átadott pénzeszközök összesen</t>
  </si>
  <si>
    <t>Működési célú pénzeszköz átadás</t>
  </si>
  <si>
    <t>Egyéb dologi kiadások</t>
  </si>
  <si>
    <t>Kiegyenlítő kiadások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</si>
  <si>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</si>
  <si>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</si>
  <si>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</si>
  <si>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</si>
  <si>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</si>
  <si>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</si>
  <si>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</si>
  <si>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</si>
  <si>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</si>
  <si>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31. számú melléklet a 3/2014 (IV.2.) Önkormányzati rendelethez</t>
  </si>
  <si>
    <t>32. számú melléklet a 3/2014 (IV.2.) Önkormányzati rendelethez</t>
  </si>
  <si>
    <t>33. számú melléklet a 3/2014 (IV.2.) Önkormányzati rendelethez</t>
  </si>
  <si>
    <t>34. számú melléklet a 3/2014 (IV.2.) Önkormányzati rendelethez</t>
  </si>
  <si>
    <t>35. számú melléklet a 3/2014 (IV.2.) Önkormányzati rendelethez</t>
  </si>
  <si>
    <t>36. számú melléklet a 3/2014 (IV.2.) Önkormányzati rendelethez</t>
  </si>
  <si>
    <t>38. számú melléklet a 3/2014 (IV.2.) Önkormányzati rendelethez</t>
  </si>
  <si>
    <t>37. számú melléklet a 3/2014 (IV.2.) Önkormányzati rendelethez</t>
  </si>
  <si>
    <t>39. számú melléklet a 3/2014 (IV.2.)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</si>
</sst>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27">
    <font>
      <sz val="10"/>
      <name val="Arial CE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Times New Roman"/>
      <family val="1"/>
    </font>
    <font>
      <sz val="15"/>
      <name val="Times New Roman"/>
      <family val="1"/>
    </font>
    <font>
      <sz val="14"/>
      <name val="Times Roman"/>
      <family val="1"/>
    </font>
    <font>
      <i/>
      <sz val="14"/>
      <name val="Times Roman"/>
      <family val="1"/>
    </font>
    <font>
      <i/>
      <sz val="14"/>
      <name val="Times New Roman"/>
      <family val="1"/>
    </font>
    <font>
      <b/>
      <i/>
      <sz val="14"/>
      <name val="Times Roman"/>
      <family val="1"/>
    </font>
    <font>
      <b/>
      <i/>
      <sz val="14"/>
      <name val="Times New Roman"/>
      <family val="1"/>
    </font>
    <font>
      <b/>
      <sz val="14"/>
      <name val="Times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b/>
      <u val="single"/>
      <sz val="12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u val="single"/>
      <sz val="14"/>
      <name val="Times New Roman"/>
      <family val="1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4" fontId="15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4" xfId="0" applyFont="1" applyBorder="1" applyAlignment="1">
      <alignment/>
    </xf>
    <xf numFmtId="1" fontId="7" fillId="0" borderId="5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/>
    </xf>
    <xf numFmtId="0" fontId="13" fillId="0" borderId="4" xfId="0" applyFont="1" applyBorder="1" applyAlignment="1">
      <alignment/>
    </xf>
    <xf numFmtId="3" fontId="18" fillId="0" borderId="4" xfId="0" applyNumberFormat="1" applyFont="1" applyBorder="1" applyAlignment="1">
      <alignment/>
    </xf>
    <xf numFmtId="4" fontId="17" fillId="0" borderId="4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15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4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/>
    </xf>
    <xf numFmtId="2" fontId="17" fillId="0" borderId="4" xfId="0" applyNumberFormat="1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1" fontId="15" fillId="0" borderId="5" xfId="0" applyNumberFormat="1" applyFont="1" applyBorder="1" applyAlignment="1">
      <alignment/>
    </xf>
    <xf numFmtId="0" fontId="7" fillId="0" borderId="9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5" fillId="0" borderId="1" xfId="0" applyFont="1" applyBorder="1" applyAlignment="1">
      <alignment/>
    </xf>
    <xf numFmtId="2" fontId="17" fillId="0" borderId="1" xfId="0" applyNumberFormat="1" applyFont="1" applyBorder="1" applyAlignment="1">
      <alignment/>
    </xf>
    <xf numFmtId="2" fontId="1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26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13" fillId="0" borderId="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Q72"/>
  <sheetViews>
    <sheetView tabSelected="1" workbookViewId="0" topLeftCell="A1">
      <selection activeCell="A24" sqref="A24:IV24"/>
    </sheetView>
  </sheetViews>
  <sheetFormatPr defaultColWidth="9.00390625" defaultRowHeight="12.75"/>
  <cols>
    <col min="1" max="1" width="3.75390625" style="0" customWidth="1"/>
    <col min="2" max="2" width="37.75390625" style="0" customWidth="1"/>
    <col min="3" max="5" width="12.25390625" style="0" customWidth="1"/>
    <col min="6" max="6" width="10.75390625" style="0" customWidth="1"/>
    <col min="7" max="7" width="37.75390625" style="0" customWidth="1"/>
    <col min="8" max="10" width="12.25390625" style="0" customWidth="1"/>
    <col min="11" max="11" width="10.75390625" style="0" customWidth="1"/>
  </cols>
  <sheetData>
    <row r="1" spans="1:17" ht="18.75">
      <c r="A1" s="35"/>
      <c r="B1" s="35"/>
      <c r="C1" s="35"/>
      <c r="D1" s="35"/>
      <c r="E1" s="35"/>
      <c r="F1" s="36"/>
      <c r="G1" s="171" t="s">
        <v>133</v>
      </c>
      <c r="H1" s="171"/>
      <c r="I1" s="171"/>
      <c r="J1" s="171"/>
      <c r="K1" s="171"/>
      <c r="L1" s="35"/>
      <c r="M1" s="35"/>
      <c r="N1" s="35"/>
      <c r="O1" s="35"/>
      <c r="P1" s="35"/>
      <c r="Q1" s="35"/>
    </row>
    <row r="2" spans="1:17" ht="18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8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9.5">
      <c r="A4" s="170" t="s">
        <v>113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35"/>
      <c r="M4" s="35"/>
      <c r="N4" s="35"/>
      <c r="O4" s="35"/>
      <c r="P4" s="35"/>
      <c r="Q4" s="35"/>
    </row>
    <row r="5" spans="1:17" ht="19.5">
      <c r="A5" s="170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5"/>
      <c r="M5" s="35"/>
      <c r="N5" s="35"/>
      <c r="O5" s="35"/>
      <c r="P5" s="35"/>
      <c r="Q5" s="35"/>
    </row>
    <row r="6" spans="1:17" ht="19.5">
      <c r="A6" s="170" t="s">
        <v>95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35"/>
      <c r="M6" s="35"/>
      <c r="N6" s="35"/>
      <c r="O6" s="35"/>
      <c r="P6" s="35"/>
      <c r="Q6" s="35"/>
    </row>
    <row r="7" spans="1:17" ht="19.5">
      <c r="A7" s="170" t="s">
        <v>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35"/>
      <c r="M7" s="35"/>
      <c r="N7" s="35"/>
      <c r="O7" s="35"/>
      <c r="P7" s="35"/>
      <c r="Q7" s="35"/>
    </row>
    <row r="8" spans="1:17" ht="19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5"/>
      <c r="M8" s="35"/>
      <c r="N8" s="35"/>
      <c r="O8" s="35"/>
      <c r="P8" s="35"/>
      <c r="Q8" s="35"/>
    </row>
    <row r="9" spans="1:17" ht="18.75">
      <c r="A9" s="35"/>
      <c r="B9" s="35"/>
      <c r="C9" s="35"/>
      <c r="D9" s="35"/>
      <c r="E9" s="35"/>
      <c r="F9" s="35"/>
      <c r="G9" s="35"/>
      <c r="H9" s="35"/>
      <c r="I9" s="35"/>
      <c r="J9" s="35"/>
      <c r="K9" s="13" t="s">
        <v>1</v>
      </c>
      <c r="L9" s="35"/>
      <c r="M9" s="35"/>
      <c r="N9" s="35"/>
      <c r="O9" s="35"/>
      <c r="P9" s="35"/>
      <c r="Q9" s="35"/>
    </row>
    <row r="10" spans="1:17" ht="19.5" customHeight="1">
      <c r="A10" s="38"/>
      <c r="B10" s="39" t="s">
        <v>115</v>
      </c>
      <c r="C10" s="40" t="s">
        <v>10</v>
      </c>
      <c r="D10" s="40" t="s">
        <v>4</v>
      </c>
      <c r="E10" s="40" t="s">
        <v>5</v>
      </c>
      <c r="F10" s="40" t="s">
        <v>5</v>
      </c>
      <c r="G10" s="39" t="s">
        <v>116</v>
      </c>
      <c r="H10" s="40" t="s">
        <v>10</v>
      </c>
      <c r="I10" s="40" t="s">
        <v>4</v>
      </c>
      <c r="J10" s="40" t="s">
        <v>5</v>
      </c>
      <c r="K10" s="40" t="s">
        <v>5</v>
      </c>
      <c r="L10" s="35"/>
      <c r="M10" s="35"/>
      <c r="N10" s="35"/>
      <c r="O10" s="35"/>
      <c r="P10" s="35"/>
      <c r="Q10" s="35"/>
    </row>
    <row r="11" spans="1:17" ht="19.5" customHeight="1">
      <c r="A11" s="41"/>
      <c r="B11" s="42"/>
      <c r="C11" s="43" t="s">
        <v>79</v>
      </c>
      <c r="D11" s="43" t="s">
        <v>79</v>
      </c>
      <c r="E11" s="43"/>
      <c r="F11" s="43" t="s">
        <v>80</v>
      </c>
      <c r="G11" s="42"/>
      <c r="H11" s="43" t="s">
        <v>79</v>
      </c>
      <c r="I11" s="43" t="s">
        <v>79</v>
      </c>
      <c r="J11" s="43"/>
      <c r="K11" s="43" t="s">
        <v>80</v>
      </c>
      <c r="L11" s="35"/>
      <c r="M11" s="35"/>
      <c r="N11" s="35"/>
      <c r="O11" s="35"/>
      <c r="P11" s="35"/>
      <c r="Q11" s="35"/>
    </row>
    <row r="12" spans="1:17" ht="18.75">
      <c r="A12" s="39">
        <v>1</v>
      </c>
      <c r="B12" s="38" t="s">
        <v>31</v>
      </c>
      <c r="C12" s="44">
        <f>Bevételek!C16</f>
        <v>29845</v>
      </c>
      <c r="D12" s="44">
        <f>Bevételek!D16</f>
        <v>48265</v>
      </c>
      <c r="E12" s="44">
        <f>Bevételek!E16</f>
        <v>48739</v>
      </c>
      <c r="F12" s="45">
        <f>(E12/D12)*100</f>
        <v>100.98207811043198</v>
      </c>
      <c r="G12" s="46" t="s">
        <v>98</v>
      </c>
      <c r="H12" s="47">
        <f>'Működési kiadások'!C30</f>
        <v>29845</v>
      </c>
      <c r="I12" s="47">
        <f>'Működési kiadások'!D30</f>
        <v>48265</v>
      </c>
      <c r="J12" s="47">
        <f>'Működési kiadások'!E30</f>
        <v>48260</v>
      </c>
      <c r="K12" s="48">
        <f>(J12/I12)*100</f>
        <v>99.98964052626127</v>
      </c>
      <c r="L12" s="35"/>
      <c r="M12" s="35"/>
      <c r="N12" s="35"/>
      <c r="O12" s="35"/>
      <c r="P12" s="35"/>
      <c r="Q12" s="35"/>
    </row>
    <row r="13" spans="1:17" ht="18.75">
      <c r="A13" s="49"/>
      <c r="B13" s="50"/>
      <c r="C13" s="51"/>
      <c r="D13" s="51"/>
      <c r="E13" s="51"/>
      <c r="F13" s="52"/>
      <c r="G13" s="53" t="s">
        <v>8</v>
      </c>
      <c r="H13" s="165">
        <f>'Átadott pénzeszközök'!C17</f>
        <v>0</v>
      </c>
      <c r="I13" s="165">
        <f>'Átadott pénzeszközök'!D17</f>
        <v>0</v>
      </c>
      <c r="J13" s="165">
        <f>'Átadott pénzeszközök'!E17</f>
        <v>5767</v>
      </c>
      <c r="K13" s="54"/>
      <c r="L13" s="35"/>
      <c r="M13" s="35"/>
      <c r="N13" s="35"/>
      <c r="O13" s="35"/>
      <c r="P13" s="35"/>
      <c r="Q13" s="35"/>
    </row>
    <row r="14" spans="1:17" ht="18.75">
      <c r="A14" s="49">
        <v>2</v>
      </c>
      <c r="B14" s="50"/>
      <c r="C14" s="51"/>
      <c r="D14" s="51"/>
      <c r="E14" s="51"/>
      <c r="F14" s="52"/>
      <c r="G14" s="53" t="s">
        <v>123</v>
      </c>
      <c r="H14" s="165"/>
      <c r="I14" s="165"/>
      <c r="J14" s="165">
        <v>-572</v>
      </c>
      <c r="K14" s="54"/>
      <c r="L14" s="35"/>
      <c r="M14" s="35"/>
      <c r="N14" s="35"/>
      <c r="O14" s="35"/>
      <c r="P14" s="35"/>
      <c r="Q14" s="35"/>
    </row>
    <row r="15" spans="1:17" ht="19.5">
      <c r="A15" s="60"/>
      <c r="B15" s="57" t="s">
        <v>81</v>
      </c>
      <c r="C15" s="61">
        <f>C12</f>
        <v>29845</v>
      </c>
      <c r="D15" s="61">
        <f>D12</f>
        <v>48265</v>
      </c>
      <c r="E15" s="61">
        <f>E12</f>
        <v>48739</v>
      </c>
      <c r="F15" s="59">
        <f>(E15/D15)*100</f>
        <v>100.98207811043198</v>
      </c>
      <c r="G15" s="57" t="s">
        <v>82</v>
      </c>
      <c r="H15" s="61">
        <f>SUM(H12:H14)</f>
        <v>29845</v>
      </c>
      <c r="I15" s="61">
        <f>SUM(I12:I14)</f>
        <v>48265</v>
      </c>
      <c r="J15" s="61">
        <f>SUM(J12:J14)</f>
        <v>53455</v>
      </c>
      <c r="K15" s="62">
        <f>(J15/I15)*100</f>
        <v>110.75313374080598</v>
      </c>
      <c r="L15" s="35"/>
      <c r="M15" s="35"/>
      <c r="N15" s="35"/>
      <c r="O15" s="35"/>
      <c r="P15" s="35"/>
      <c r="Q15" s="35"/>
    </row>
    <row r="16" spans="1:17" ht="18.75">
      <c r="A16" s="19"/>
      <c r="B16" s="19"/>
      <c r="C16" s="20"/>
      <c r="D16" s="20"/>
      <c r="E16" s="20"/>
      <c r="F16" s="63"/>
      <c r="G16" s="63"/>
      <c r="H16" s="19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8.75">
      <c r="A17" s="19"/>
      <c r="B17" s="64"/>
      <c r="C17" s="20"/>
      <c r="D17" s="20"/>
      <c r="E17" s="20"/>
      <c r="F17" s="19"/>
      <c r="G17" s="19"/>
      <c r="H17" s="20"/>
      <c r="I17" s="20"/>
      <c r="J17" s="20"/>
      <c r="K17" s="35"/>
      <c r="L17" s="35"/>
      <c r="M17" s="35"/>
      <c r="N17" s="35"/>
      <c r="O17" s="35"/>
      <c r="P17" s="35"/>
      <c r="Q17" s="35"/>
    </row>
    <row r="18" spans="1:17" ht="18.75">
      <c r="A18" s="19"/>
      <c r="B18" s="64"/>
      <c r="C18" s="20"/>
      <c r="D18" s="20"/>
      <c r="E18" s="20"/>
      <c r="F18" s="19"/>
      <c r="G18" s="19"/>
      <c r="H18" s="19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8.75">
      <c r="A19" s="19"/>
      <c r="B19" s="19"/>
      <c r="C19" s="20"/>
      <c r="D19" s="20"/>
      <c r="E19" s="20"/>
      <c r="F19" s="19"/>
      <c r="G19" s="19"/>
      <c r="H19" s="19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8.75">
      <c r="A20" s="19"/>
      <c r="B20" s="19"/>
      <c r="C20" s="20"/>
      <c r="D20" s="20"/>
      <c r="E20" s="20"/>
      <c r="F20" s="19"/>
      <c r="G20" s="19"/>
      <c r="H20" s="19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8.75">
      <c r="A21" s="19"/>
      <c r="B21" s="64"/>
      <c r="C21" s="20"/>
      <c r="D21" s="20"/>
      <c r="E21" s="20"/>
      <c r="F21" s="19"/>
      <c r="G21" s="19"/>
      <c r="H21" s="19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8.75">
      <c r="A22" s="19"/>
      <c r="B22" s="19"/>
      <c r="C22" s="20"/>
      <c r="D22" s="20"/>
      <c r="E22" s="20"/>
      <c r="F22" s="19"/>
      <c r="G22" s="19"/>
      <c r="H22" s="19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8.75">
      <c r="A23" s="19"/>
      <c r="B23" s="19"/>
      <c r="C23" s="20"/>
      <c r="D23" s="20"/>
      <c r="E23" s="20"/>
      <c r="F23" s="19"/>
      <c r="G23" s="19"/>
      <c r="H23" s="19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8.75">
      <c r="A24" s="19"/>
      <c r="B24" s="19"/>
      <c r="C24" s="20"/>
      <c r="D24" s="20"/>
      <c r="E24" s="20"/>
      <c r="F24" s="19"/>
      <c r="G24" s="19"/>
      <c r="H24" s="19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8.75">
      <c r="A25" s="19"/>
      <c r="B25" s="19"/>
      <c r="C25" s="20"/>
      <c r="D25" s="20"/>
      <c r="E25" s="20"/>
      <c r="F25" s="19"/>
      <c r="G25" s="19"/>
      <c r="H25" s="19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8.75">
      <c r="A26" s="19"/>
      <c r="B26" s="64"/>
      <c r="C26" s="20"/>
      <c r="D26" s="20"/>
      <c r="E26" s="20"/>
      <c r="F26" s="19"/>
      <c r="G26" s="19"/>
      <c r="H26" s="19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8.75">
      <c r="A27" s="19"/>
      <c r="B27" s="19"/>
      <c r="C27" s="20"/>
      <c r="D27" s="20"/>
      <c r="E27" s="20"/>
      <c r="F27" s="19"/>
      <c r="G27" s="19"/>
      <c r="H27" s="19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8.75">
      <c r="A28" s="19"/>
      <c r="B28" s="19"/>
      <c r="C28" s="20"/>
      <c r="D28" s="20"/>
      <c r="E28" s="20"/>
      <c r="F28" s="19"/>
      <c r="G28" s="19"/>
      <c r="H28" s="19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8.75">
      <c r="A29" s="19"/>
      <c r="B29" s="64"/>
      <c r="C29" s="20"/>
      <c r="D29" s="20"/>
      <c r="E29" s="20"/>
      <c r="F29" s="19"/>
      <c r="G29" s="19"/>
      <c r="H29" s="19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8.75">
      <c r="A30" s="169" t="s">
        <v>124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35"/>
      <c r="M30" s="35"/>
      <c r="N30" s="35"/>
      <c r="O30" s="35"/>
      <c r="P30" s="35"/>
      <c r="Q30" s="35"/>
    </row>
    <row r="31" spans="1:17" ht="18.75">
      <c r="A31" s="19"/>
      <c r="B31" s="19"/>
      <c r="C31" s="20"/>
      <c r="D31" s="20"/>
      <c r="E31" s="20"/>
      <c r="F31" s="19"/>
      <c r="G31" s="19"/>
      <c r="H31" s="19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8.75">
      <c r="A32" s="19"/>
      <c r="B32" s="64"/>
      <c r="C32" s="20"/>
      <c r="D32" s="20"/>
      <c r="E32" s="20"/>
      <c r="F32" s="19"/>
      <c r="G32" s="19"/>
      <c r="H32" s="19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8.75">
      <c r="A33" s="65"/>
      <c r="B33" s="65"/>
      <c r="C33" s="66"/>
      <c r="D33" s="66"/>
      <c r="E33" s="66"/>
      <c r="F33" s="65"/>
      <c r="G33" s="65"/>
      <c r="H33" s="19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8.75">
      <c r="A34" s="18"/>
      <c r="B34" s="18"/>
      <c r="C34" s="18"/>
      <c r="D34" s="18"/>
      <c r="E34" s="18"/>
      <c r="F34" s="18"/>
      <c r="G34" s="18"/>
      <c r="H34" s="19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8.75">
      <c r="A35" s="19"/>
      <c r="B35" s="19"/>
      <c r="C35" s="20"/>
      <c r="D35" s="20"/>
      <c r="E35" s="20"/>
      <c r="F35" s="19"/>
      <c r="G35" s="19"/>
      <c r="H35" s="19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8.75">
      <c r="A36" s="19"/>
      <c r="B36" s="19"/>
      <c r="C36" s="20"/>
      <c r="D36" s="20"/>
      <c r="E36" s="20"/>
      <c r="F36" s="19"/>
      <c r="G36" s="19"/>
      <c r="H36" s="19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8.75">
      <c r="A37" s="19"/>
      <c r="B37" s="19"/>
      <c r="C37" s="20"/>
      <c r="D37" s="20"/>
      <c r="E37" s="20"/>
      <c r="F37" s="19"/>
      <c r="G37" s="19"/>
      <c r="H37" s="19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8.75">
      <c r="A38" s="19"/>
      <c r="B38" s="19"/>
      <c r="C38" s="20"/>
      <c r="D38" s="20"/>
      <c r="E38" s="20"/>
      <c r="F38" s="19"/>
      <c r="G38" s="19"/>
      <c r="H38" s="19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8.75">
      <c r="A39" s="18"/>
      <c r="B39" s="18"/>
      <c r="C39" s="18"/>
      <c r="D39" s="18"/>
      <c r="E39" s="18"/>
      <c r="F39" s="19"/>
      <c r="G39" s="19"/>
      <c r="H39" s="19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8.75">
      <c r="A40" s="19"/>
      <c r="B40" s="19"/>
      <c r="C40" s="20"/>
      <c r="D40" s="20"/>
      <c r="E40" s="20"/>
      <c r="F40" s="19"/>
      <c r="G40" s="19"/>
      <c r="H40" s="19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8.75">
      <c r="A41" s="19"/>
      <c r="B41" s="19"/>
      <c r="C41" s="20"/>
      <c r="D41" s="20"/>
      <c r="E41" s="20"/>
      <c r="F41" s="19"/>
      <c r="G41" s="19"/>
      <c r="H41" s="19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8.75">
      <c r="A42" s="19"/>
      <c r="B42" s="19"/>
      <c r="C42" s="20"/>
      <c r="D42" s="20"/>
      <c r="E42" s="20"/>
      <c r="F42" s="19"/>
      <c r="G42" s="19"/>
      <c r="H42" s="19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8.75">
      <c r="A43" s="18"/>
      <c r="B43" s="18"/>
      <c r="C43" s="18"/>
      <c r="D43" s="18"/>
      <c r="E43" s="18"/>
      <c r="F43" s="19"/>
      <c r="G43" s="19"/>
      <c r="H43" s="19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8.75">
      <c r="A44" s="19"/>
      <c r="B44" s="19"/>
      <c r="C44" s="20"/>
      <c r="D44" s="20"/>
      <c r="E44" s="20"/>
      <c r="F44" s="19"/>
      <c r="G44" s="19"/>
      <c r="H44" s="19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8.75">
      <c r="A45" s="19"/>
      <c r="B45" s="19"/>
      <c r="C45" s="20"/>
      <c r="D45" s="20"/>
      <c r="E45" s="20"/>
      <c r="F45" s="19"/>
      <c r="G45" s="19"/>
      <c r="H45" s="19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8.75">
      <c r="A46" s="18"/>
      <c r="B46" s="18"/>
      <c r="C46" s="18"/>
      <c r="D46" s="18"/>
      <c r="E46" s="18"/>
      <c r="F46" s="19"/>
      <c r="G46" s="19"/>
      <c r="H46" s="19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8.75">
      <c r="A47" s="19"/>
      <c r="B47" s="64"/>
      <c r="C47" s="20"/>
      <c r="D47" s="20"/>
      <c r="E47" s="20"/>
      <c r="F47" s="19"/>
      <c r="G47" s="19"/>
      <c r="H47" s="19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8.75">
      <c r="A48" s="19"/>
      <c r="B48" s="19"/>
      <c r="C48" s="20"/>
      <c r="D48" s="20"/>
      <c r="E48" s="20"/>
      <c r="F48" s="19"/>
      <c r="G48" s="19"/>
      <c r="H48" s="19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8.75">
      <c r="A49" s="19"/>
      <c r="B49" s="19"/>
      <c r="C49" s="20"/>
      <c r="D49" s="20"/>
      <c r="E49" s="20"/>
      <c r="F49" s="19"/>
      <c r="G49" s="19"/>
      <c r="H49" s="19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8.75">
      <c r="A50" s="18"/>
      <c r="B50" s="18"/>
      <c r="C50" s="18"/>
      <c r="D50" s="18"/>
      <c r="E50" s="18"/>
      <c r="F50" s="19"/>
      <c r="G50" s="19"/>
      <c r="H50" s="19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8.75">
      <c r="A51" s="19"/>
      <c r="B51" s="19"/>
      <c r="C51" s="20"/>
      <c r="D51" s="20"/>
      <c r="E51" s="20"/>
      <c r="F51" s="19"/>
      <c r="G51" s="19"/>
      <c r="H51" s="19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8.75">
      <c r="A52" s="19"/>
      <c r="B52" s="19"/>
      <c r="C52" s="20"/>
      <c r="D52" s="20"/>
      <c r="E52" s="20"/>
      <c r="F52" s="19"/>
      <c r="G52" s="19"/>
      <c r="H52" s="19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8.75">
      <c r="A53" s="18"/>
      <c r="B53" s="18"/>
      <c r="C53" s="18"/>
      <c r="D53" s="18"/>
      <c r="E53" s="18"/>
      <c r="F53" s="19"/>
      <c r="G53" s="19"/>
      <c r="H53" s="19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8.75">
      <c r="A54" s="19"/>
      <c r="B54" s="19"/>
      <c r="C54" s="20"/>
      <c r="D54" s="20"/>
      <c r="E54" s="20"/>
      <c r="F54" s="19"/>
      <c r="G54" s="19"/>
      <c r="H54" s="19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8.75">
      <c r="A55" s="18"/>
      <c r="B55" s="18"/>
      <c r="C55" s="18"/>
      <c r="D55" s="18"/>
      <c r="E55" s="18"/>
      <c r="F55" s="19"/>
      <c r="G55" s="19"/>
      <c r="H55" s="19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9.5">
      <c r="A56" s="19"/>
      <c r="B56" s="67"/>
      <c r="C56" s="68"/>
      <c r="D56" s="68"/>
      <c r="E56" s="68"/>
      <c r="F56" s="19"/>
      <c r="G56" s="19"/>
      <c r="H56" s="19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8.75">
      <c r="A57" s="19"/>
      <c r="B57" s="19"/>
      <c r="C57" s="19"/>
      <c r="D57" s="19"/>
      <c r="E57" s="19"/>
      <c r="F57" s="19"/>
      <c r="G57" s="19"/>
      <c r="H57" s="19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8.75">
      <c r="A58" s="19"/>
      <c r="B58" s="19"/>
      <c r="C58" s="19"/>
      <c r="D58" s="19"/>
      <c r="E58" s="19"/>
      <c r="F58" s="19"/>
      <c r="G58" s="19"/>
      <c r="H58" s="19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8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8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8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8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8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8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8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8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8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8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8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8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8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8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</sheetData>
  <mergeCells count="6">
    <mergeCell ref="A30:K30"/>
    <mergeCell ref="A7:K7"/>
    <mergeCell ref="G1:K1"/>
    <mergeCell ref="A4:K4"/>
    <mergeCell ref="A5:K5"/>
    <mergeCell ref="A6:K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K50"/>
  <sheetViews>
    <sheetView workbookViewId="0" topLeftCell="A1">
      <selection activeCell="B2" sqref="B2"/>
    </sheetView>
  </sheetViews>
  <sheetFormatPr defaultColWidth="9.00390625" defaultRowHeight="12.75"/>
  <cols>
    <col min="1" max="1" width="4.625" style="84" customWidth="1"/>
    <col min="2" max="2" width="37.375" style="1" customWidth="1"/>
    <col min="3" max="3" width="13.75390625" style="1" customWidth="1"/>
    <col min="4" max="4" width="13.25390625" style="1" customWidth="1"/>
    <col min="5" max="5" width="11.75390625" style="1" customWidth="1"/>
    <col min="6" max="6" width="11.875" style="1" customWidth="1"/>
    <col min="7" max="7" width="11.625" style="1" bestFit="1" customWidth="1"/>
    <col min="8" max="16384" width="9.125" style="1" customWidth="1"/>
  </cols>
  <sheetData>
    <row r="1" spans="1:7" ht="18.75">
      <c r="A1" s="69"/>
      <c r="B1" s="171" t="s">
        <v>134</v>
      </c>
      <c r="C1" s="171"/>
      <c r="D1" s="171"/>
      <c r="E1" s="171"/>
      <c r="F1" s="171"/>
      <c r="G1" s="35"/>
    </row>
    <row r="2" spans="1:7" ht="18.75">
      <c r="A2" s="69"/>
      <c r="B2" s="70"/>
      <c r="C2" s="162"/>
      <c r="D2" s="162"/>
      <c r="E2" s="162"/>
      <c r="F2" s="162"/>
      <c r="G2" s="35"/>
    </row>
    <row r="3" spans="1:7" ht="18.75">
      <c r="A3" s="69"/>
      <c r="B3" s="70"/>
      <c r="C3" s="162"/>
      <c r="D3" s="162"/>
      <c r="E3" s="162"/>
      <c r="F3" s="162"/>
      <c r="G3" s="35"/>
    </row>
    <row r="4" spans="1:7" ht="18.75">
      <c r="A4" s="69"/>
      <c r="B4" s="70"/>
      <c r="C4" s="71"/>
      <c r="D4" s="71"/>
      <c r="E4" s="71"/>
      <c r="F4" s="71"/>
      <c r="G4" s="35"/>
    </row>
    <row r="5" spans="1:9" ht="3" customHeight="1">
      <c r="A5" s="69"/>
      <c r="B5" s="70"/>
      <c r="C5" s="70"/>
      <c r="D5" s="70"/>
      <c r="E5" s="70"/>
      <c r="F5" s="35"/>
      <c r="G5" s="35"/>
      <c r="H5" s="35"/>
      <c r="I5" s="35"/>
    </row>
    <row r="6" spans="1:9" ht="19.5">
      <c r="A6" s="170" t="s">
        <v>113</v>
      </c>
      <c r="B6" s="170"/>
      <c r="C6" s="170"/>
      <c r="D6" s="170"/>
      <c r="E6" s="170"/>
      <c r="F6" s="170"/>
      <c r="G6" s="35"/>
      <c r="H6" s="35"/>
      <c r="I6" s="35"/>
    </row>
    <row r="7" spans="1:11" ht="19.5">
      <c r="A7" s="170" t="s">
        <v>114</v>
      </c>
      <c r="B7" s="170"/>
      <c r="C7" s="170"/>
      <c r="D7" s="170"/>
      <c r="E7" s="170"/>
      <c r="F7" s="170"/>
      <c r="G7" s="72"/>
      <c r="H7" s="72"/>
      <c r="I7" s="72"/>
      <c r="J7" s="72"/>
      <c r="K7" s="72"/>
    </row>
    <row r="8" spans="1:11" ht="19.5">
      <c r="A8" s="170" t="s">
        <v>95</v>
      </c>
      <c r="B8" s="170"/>
      <c r="C8" s="170"/>
      <c r="D8" s="170"/>
      <c r="E8" s="170"/>
      <c r="F8" s="170"/>
      <c r="G8" s="72"/>
      <c r="H8" s="72"/>
      <c r="I8" s="72"/>
      <c r="J8" s="72"/>
      <c r="K8" s="72"/>
    </row>
    <row r="9" spans="1:9" ht="19.5">
      <c r="A9" s="170" t="s">
        <v>9</v>
      </c>
      <c r="B9" s="170"/>
      <c r="C9" s="170"/>
      <c r="D9" s="170"/>
      <c r="E9" s="170"/>
      <c r="F9" s="170"/>
      <c r="G9" s="35"/>
      <c r="H9" s="35"/>
      <c r="I9" s="35"/>
    </row>
    <row r="10" spans="1:9" ht="19.5">
      <c r="A10" s="37"/>
      <c r="B10" s="37"/>
      <c r="C10" s="37"/>
      <c r="D10" s="37"/>
      <c r="E10" s="37"/>
      <c r="F10" s="37"/>
      <c r="G10" s="35"/>
      <c r="H10" s="35"/>
      <c r="I10" s="35"/>
    </row>
    <row r="11" spans="1:9" ht="19.5">
      <c r="A11" s="37"/>
      <c r="B11" s="37"/>
      <c r="C11" s="37"/>
      <c r="D11" s="37"/>
      <c r="E11" s="37"/>
      <c r="F11" s="37"/>
      <c r="G11" s="35"/>
      <c r="H11" s="35"/>
      <c r="I11" s="35"/>
    </row>
    <row r="12" spans="1:9" ht="19.5">
      <c r="A12" s="37"/>
      <c r="B12" s="37"/>
      <c r="C12" s="37"/>
      <c r="D12" s="37"/>
      <c r="E12" s="37"/>
      <c r="F12" s="37"/>
      <c r="G12" s="35"/>
      <c r="H12" s="35"/>
      <c r="I12" s="35"/>
    </row>
    <row r="13" spans="1:9" ht="19.5" customHeight="1">
      <c r="A13" s="173"/>
      <c r="B13" s="173"/>
      <c r="C13" s="173"/>
      <c r="D13" s="173"/>
      <c r="E13" s="173"/>
      <c r="F13" s="13" t="s">
        <v>1</v>
      </c>
      <c r="G13" s="35"/>
      <c r="H13" s="35"/>
      <c r="I13" s="35"/>
    </row>
    <row r="14" spans="1:9" ht="19.5" customHeight="1">
      <c r="A14" s="73"/>
      <c r="B14" s="40" t="s">
        <v>3</v>
      </c>
      <c r="C14" s="40" t="s">
        <v>10</v>
      </c>
      <c r="D14" s="40" t="s">
        <v>4</v>
      </c>
      <c r="E14" s="40" t="s">
        <v>5</v>
      </c>
      <c r="F14" s="40" t="s">
        <v>5</v>
      </c>
      <c r="G14" s="35"/>
      <c r="H14" s="35"/>
      <c r="I14" s="35"/>
    </row>
    <row r="15" spans="1:9" ht="19.5" customHeight="1">
      <c r="A15" s="74"/>
      <c r="B15" s="87"/>
      <c r="C15" s="43" t="s">
        <v>79</v>
      </c>
      <c r="D15" s="43" t="s">
        <v>79</v>
      </c>
      <c r="E15" s="43"/>
      <c r="F15" s="43" t="s">
        <v>80</v>
      </c>
      <c r="G15" s="35"/>
      <c r="H15" s="35"/>
      <c r="I15" s="35"/>
    </row>
    <row r="16" spans="1:6" ht="18.75">
      <c r="A16" s="153" t="s">
        <v>12</v>
      </c>
      <c r="B16" s="147" t="s">
        <v>31</v>
      </c>
      <c r="C16" s="89">
        <f>SUM(C17:C19)</f>
        <v>29845</v>
      </c>
      <c r="D16" s="89">
        <f>SUM(D17:D19)</f>
        <v>48265</v>
      </c>
      <c r="E16" s="89">
        <f>SUM(E17:E19)</f>
        <v>48739</v>
      </c>
      <c r="F16" s="48">
        <f>(E16/D16)*100</f>
        <v>100.98207811043198</v>
      </c>
    </row>
    <row r="17" spans="1:6" ht="18.75">
      <c r="A17" s="75"/>
      <c r="B17" s="50" t="s">
        <v>83</v>
      </c>
      <c r="C17" s="51">
        <v>23500</v>
      </c>
      <c r="D17" s="51">
        <v>38000</v>
      </c>
      <c r="E17" s="51">
        <v>38389</v>
      </c>
      <c r="F17" s="54">
        <f>(E17/D17)*100</f>
        <v>101.02368421052633</v>
      </c>
    </row>
    <row r="18" spans="1:6" ht="18.75">
      <c r="A18" s="75"/>
      <c r="B18" s="50" t="s">
        <v>96</v>
      </c>
      <c r="C18" s="51">
        <v>6345</v>
      </c>
      <c r="D18" s="51">
        <v>10260</v>
      </c>
      <c r="E18" s="51">
        <v>10339</v>
      </c>
      <c r="F18" s="54">
        <f>(E18/D18)*100</f>
        <v>100.76998050682262</v>
      </c>
    </row>
    <row r="19" spans="1:6" ht="18.75">
      <c r="A19" s="74"/>
      <c r="B19" s="56" t="s">
        <v>97</v>
      </c>
      <c r="C19" s="56">
        <v>0</v>
      </c>
      <c r="D19" s="56">
        <v>5</v>
      </c>
      <c r="E19" s="56">
        <v>11</v>
      </c>
      <c r="F19" s="93">
        <f>(E19/D19)*100</f>
        <v>220.00000000000003</v>
      </c>
    </row>
    <row r="20" spans="1:6" ht="17.25">
      <c r="A20" s="80"/>
      <c r="B20" s="14"/>
      <c r="C20" s="14"/>
      <c r="D20" s="81"/>
      <c r="E20" s="81"/>
      <c r="F20" s="14"/>
    </row>
    <row r="21" spans="1:5" ht="18.75">
      <c r="A21" s="69"/>
      <c r="B21" s="14"/>
      <c r="C21" s="20"/>
      <c r="D21" s="20"/>
      <c r="E21" s="20"/>
    </row>
    <row r="22" spans="1:5" ht="17.25">
      <c r="A22" s="69"/>
      <c r="B22" s="82"/>
      <c r="D22" s="70"/>
      <c r="E22" s="70"/>
    </row>
    <row r="23" spans="1:5" ht="17.25">
      <c r="A23" s="69"/>
      <c r="B23" s="6"/>
      <c r="D23" s="70"/>
      <c r="E23" s="70"/>
    </row>
    <row r="24" spans="1:5" ht="17.25">
      <c r="A24" s="69"/>
      <c r="B24" s="6"/>
      <c r="C24" s="70"/>
      <c r="D24" s="70"/>
      <c r="E24" s="70"/>
    </row>
    <row r="25" spans="1:5" ht="17.25">
      <c r="A25" s="69"/>
      <c r="B25" s="82"/>
      <c r="C25" s="70"/>
      <c r="D25" s="70"/>
      <c r="E25" s="70"/>
    </row>
    <row r="26" spans="1:5" ht="17.25">
      <c r="A26" s="69"/>
      <c r="B26" s="82"/>
      <c r="C26" s="70"/>
      <c r="D26" s="70"/>
      <c r="E26" s="70"/>
    </row>
    <row r="27" spans="1:5" ht="20.25">
      <c r="A27" s="83"/>
      <c r="B27" s="11"/>
      <c r="D27" s="70"/>
      <c r="E27" s="70"/>
    </row>
    <row r="28" spans="1:5" ht="17.25">
      <c r="A28" s="69"/>
      <c r="B28" s="11"/>
      <c r="C28" s="70"/>
      <c r="D28" s="70"/>
      <c r="E28" s="70"/>
    </row>
    <row r="29" spans="1:5" ht="17.25">
      <c r="A29" s="69"/>
      <c r="B29" s="11"/>
      <c r="C29" s="70"/>
      <c r="D29" s="70"/>
      <c r="E29" s="70"/>
    </row>
    <row r="30" spans="1:5" ht="17.25">
      <c r="A30" s="69"/>
      <c r="B30" s="11"/>
      <c r="C30" s="70"/>
      <c r="D30" s="70"/>
      <c r="E30" s="70"/>
    </row>
    <row r="31" spans="1:5" ht="17.25">
      <c r="A31" s="69"/>
      <c r="B31" s="82"/>
      <c r="C31" s="70"/>
      <c r="D31" s="70"/>
      <c r="E31" s="70"/>
    </row>
    <row r="32" spans="1:5" ht="17.25">
      <c r="A32" s="69"/>
      <c r="B32" s="82"/>
      <c r="C32" s="70"/>
      <c r="D32" s="70"/>
      <c r="E32" s="70"/>
    </row>
    <row r="33" spans="1:5" ht="17.25">
      <c r="A33" s="69"/>
      <c r="B33" s="82"/>
      <c r="C33" s="70"/>
      <c r="D33" s="70"/>
      <c r="E33" s="70"/>
    </row>
    <row r="34" spans="1:5" ht="17.25">
      <c r="A34" s="69"/>
      <c r="C34" s="70"/>
      <c r="D34" s="70"/>
      <c r="E34" s="70"/>
    </row>
    <row r="35" spans="1:5" ht="17.25">
      <c r="A35" s="69"/>
      <c r="C35" s="70"/>
      <c r="D35" s="70"/>
      <c r="E35" s="70"/>
    </row>
    <row r="36" spans="1:5" ht="17.25">
      <c r="A36" s="69"/>
      <c r="C36" s="70"/>
      <c r="D36" s="70"/>
      <c r="E36" s="70"/>
    </row>
    <row r="37" spans="1:5" ht="17.25">
      <c r="A37" s="69"/>
      <c r="C37" s="70"/>
      <c r="D37" s="70"/>
      <c r="E37" s="70"/>
    </row>
    <row r="38" spans="1:5" ht="17.25">
      <c r="A38" s="69"/>
      <c r="C38" s="70"/>
      <c r="D38" s="70"/>
      <c r="E38" s="70"/>
    </row>
    <row r="39" spans="1:5" ht="17.25">
      <c r="A39" s="69"/>
      <c r="C39" s="70"/>
      <c r="D39" s="70"/>
      <c r="E39" s="70"/>
    </row>
    <row r="40" spans="1:5" ht="17.25">
      <c r="A40" s="69"/>
      <c r="C40" s="70"/>
      <c r="D40" s="70"/>
      <c r="E40" s="70"/>
    </row>
    <row r="41" spans="1:5" ht="17.25">
      <c r="A41" s="69"/>
      <c r="C41" s="70"/>
      <c r="D41" s="70"/>
      <c r="E41" s="70"/>
    </row>
    <row r="42" spans="1:5" ht="17.25">
      <c r="A42" s="69"/>
      <c r="C42" s="70"/>
      <c r="D42" s="70"/>
      <c r="E42" s="70"/>
    </row>
    <row r="43" spans="1:5" ht="17.25">
      <c r="A43" s="69"/>
      <c r="B43" s="70"/>
      <c r="C43" s="70"/>
      <c r="D43" s="70"/>
      <c r="E43" s="70"/>
    </row>
    <row r="44" spans="1:5" ht="17.25">
      <c r="A44" s="69"/>
      <c r="B44" s="70"/>
      <c r="C44" s="70"/>
      <c r="D44" s="70"/>
      <c r="E44" s="70"/>
    </row>
    <row r="45" spans="1:5" ht="17.25">
      <c r="A45" s="69"/>
      <c r="B45" s="70"/>
      <c r="C45" s="70"/>
      <c r="D45" s="70"/>
      <c r="E45" s="70"/>
    </row>
    <row r="46" spans="1:5" ht="17.25">
      <c r="A46" s="69"/>
      <c r="B46" s="70"/>
      <c r="C46" s="70"/>
      <c r="D46" s="70"/>
      <c r="E46" s="70"/>
    </row>
    <row r="47" spans="1:5" ht="17.25">
      <c r="A47" s="69"/>
      <c r="B47" s="70"/>
      <c r="C47" s="70"/>
      <c r="D47" s="70"/>
      <c r="E47" s="70"/>
    </row>
    <row r="48" spans="1:6" ht="18.75">
      <c r="A48" s="172" t="s">
        <v>125</v>
      </c>
      <c r="B48" s="172"/>
      <c r="C48" s="172"/>
      <c r="D48" s="172"/>
      <c r="E48" s="172"/>
      <c r="F48" s="172"/>
    </row>
    <row r="49" spans="1:5" ht="17.25">
      <c r="A49" s="69"/>
      <c r="B49" s="70"/>
      <c r="C49" s="70"/>
      <c r="D49" s="70"/>
      <c r="E49" s="70"/>
    </row>
    <row r="50" spans="1:5" ht="17.25">
      <c r="A50" s="69"/>
      <c r="B50" s="70"/>
      <c r="C50" s="70"/>
      <c r="D50" s="70"/>
      <c r="E50" s="70"/>
    </row>
  </sheetData>
  <mergeCells count="7">
    <mergeCell ref="B1:F1"/>
    <mergeCell ref="A48:F48"/>
    <mergeCell ref="A13:E13"/>
    <mergeCell ref="A6:F6"/>
    <mergeCell ref="A7:F7"/>
    <mergeCell ref="A8:F8"/>
    <mergeCell ref="A9:F9"/>
  </mergeCells>
  <printOptions horizontalCentered="1"/>
  <pageMargins left="0.6299212598425197" right="0.5905511811023623" top="0.4724409448818898" bottom="0.6692913385826772" header="0.35433070866141736" footer="0.3937007874015748"/>
  <pageSetup horizontalDpi="120" verticalDpi="12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5" sqref="A35:IV35"/>
    </sheetView>
  </sheetViews>
  <sheetFormatPr defaultColWidth="9.00390625" defaultRowHeight="12.75"/>
  <cols>
    <col min="1" max="1" width="6.00390625" style="0" customWidth="1"/>
    <col min="2" max="2" width="36.625" style="0" customWidth="1"/>
    <col min="3" max="6" width="11.75390625" style="0" customWidth="1"/>
  </cols>
  <sheetData>
    <row r="1" spans="1:6" ht="18.75">
      <c r="A1" s="7"/>
      <c r="B1" s="171" t="s">
        <v>135</v>
      </c>
      <c r="C1" s="171"/>
      <c r="D1" s="171"/>
      <c r="E1" s="171"/>
      <c r="F1" s="171"/>
    </row>
    <row r="2" spans="1:6" ht="12.75">
      <c r="A2" s="1"/>
      <c r="B2" s="1"/>
      <c r="C2" s="1"/>
      <c r="D2" s="1"/>
      <c r="E2" s="1"/>
      <c r="F2" s="8"/>
    </row>
    <row r="3" spans="1:6" ht="12.75">
      <c r="A3" s="1"/>
      <c r="B3" s="1"/>
      <c r="C3" s="1"/>
      <c r="D3" s="1"/>
      <c r="E3" s="1"/>
      <c r="F3" s="8"/>
    </row>
    <row r="4" spans="1:6" ht="12.75">
      <c r="A4" s="1"/>
      <c r="B4" s="1"/>
      <c r="C4" s="1"/>
      <c r="D4" s="1"/>
      <c r="E4" s="1"/>
      <c r="F4" s="8"/>
    </row>
    <row r="5" spans="1:6" ht="19.5">
      <c r="A5" s="170" t="s">
        <v>113</v>
      </c>
      <c r="B5" s="170"/>
      <c r="C5" s="170"/>
      <c r="D5" s="170"/>
      <c r="E5" s="170"/>
      <c r="F5" s="170"/>
    </row>
    <row r="6" spans="1:6" ht="19.5">
      <c r="A6" s="170" t="s">
        <v>114</v>
      </c>
      <c r="B6" s="170"/>
      <c r="C6" s="170"/>
      <c r="D6" s="170"/>
      <c r="E6" s="170"/>
      <c r="F6" s="170"/>
    </row>
    <row r="7" spans="1:6" ht="19.5">
      <c r="A7" s="170" t="s">
        <v>95</v>
      </c>
      <c r="B7" s="170"/>
      <c r="C7" s="170"/>
      <c r="D7" s="170"/>
      <c r="E7" s="170"/>
      <c r="F7" s="170"/>
    </row>
    <row r="8" spans="1:6" ht="19.5">
      <c r="A8" s="170" t="s">
        <v>16</v>
      </c>
      <c r="B8" s="170"/>
      <c r="C8" s="170"/>
      <c r="D8" s="170"/>
      <c r="E8" s="170"/>
      <c r="F8" s="170"/>
    </row>
    <row r="9" spans="1:6" ht="18.75">
      <c r="A9" s="5"/>
      <c r="B9" s="5"/>
      <c r="C9" s="5"/>
      <c r="D9" s="5"/>
      <c r="E9" s="5"/>
      <c r="F9" s="9"/>
    </row>
    <row r="10" spans="1:6" ht="12.75">
      <c r="A10" s="1"/>
      <c r="B10" s="1"/>
      <c r="C10" s="1"/>
      <c r="D10" s="1"/>
      <c r="E10" s="1"/>
      <c r="F10" s="8"/>
    </row>
    <row r="11" spans="1:6" ht="19.5" customHeight="1">
      <c r="A11" s="1"/>
      <c r="B11" s="1"/>
      <c r="C11" s="1"/>
      <c r="D11" s="1"/>
      <c r="E11" s="146"/>
      <c r="F11" s="13" t="s">
        <v>1</v>
      </c>
    </row>
    <row r="12" spans="1:6" ht="18.75">
      <c r="A12" s="40"/>
      <c r="B12" s="40" t="s">
        <v>3</v>
      </c>
      <c r="C12" s="40" t="s">
        <v>10</v>
      </c>
      <c r="D12" s="40" t="s">
        <v>11</v>
      </c>
      <c r="E12" s="40" t="s">
        <v>5</v>
      </c>
      <c r="F12" s="95" t="s">
        <v>5</v>
      </c>
    </row>
    <row r="13" spans="1:6" ht="18.75">
      <c r="A13" s="96"/>
      <c r="B13" s="96"/>
      <c r="C13" s="96" t="s">
        <v>99</v>
      </c>
      <c r="D13" s="96" t="s">
        <v>99</v>
      </c>
      <c r="E13" s="96"/>
      <c r="F13" s="97" t="s">
        <v>7</v>
      </c>
    </row>
    <row r="14" spans="1:6" ht="19.5">
      <c r="A14" s="103" t="s">
        <v>12</v>
      </c>
      <c r="B14" s="147" t="s">
        <v>17</v>
      </c>
      <c r="C14" s="89">
        <f>SUM(C15:C17)</f>
        <v>1463</v>
      </c>
      <c r="D14" s="89">
        <f>SUM(D15:D17)</f>
        <v>2138</v>
      </c>
      <c r="E14" s="89">
        <f>SUM(E15:E17)</f>
        <v>2034</v>
      </c>
      <c r="F14" s="148">
        <f>(E14/D14)*100</f>
        <v>95.1356407857811</v>
      </c>
    </row>
    <row r="15" spans="1:6" ht="18.75">
      <c r="A15" s="85"/>
      <c r="B15" s="50" t="s">
        <v>18</v>
      </c>
      <c r="C15" s="51">
        <v>1058</v>
      </c>
      <c r="D15" s="51">
        <v>1660</v>
      </c>
      <c r="E15" s="51">
        <v>1054</v>
      </c>
      <c r="F15" s="98">
        <f>(E15/D15)*100</f>
        <v>63.493975903614455</v>
      </c>
    </row>
    <row r="16" spans="1:6" ht="18.75">
      <c r="A16" s="85"/>
      <c r="B16" s="50" t="s">
        <v>19</v>
      </c>
      <c r="C16" s="51">
        <v>45</v>
      </c>
      <c r="D16" s="51">
        <v>118</v>
      </c>
      <c r="E16" s="51">
        <v>104</v>
      </c>
      <c r="F16" s="98">
        <f>(E16/D16)*100</f>
        <v>88.13559322033898</v>
      </c>
    </row>
    <row r="17" spans="1:6" ht="18.75">
      <c r="A17" s="96"/>
      <c r="B17" s="55" t="s">
        <v>34</v>
      </c>
      <c r="C17" s="56">
        <v>360</v>
      </c>
      <c r="D17" s="56">
        <v>360</v>
      </c>
      <c r="E17" s="56">
        <v>876</v>
      </c>
      <c r="F17" s="149">
        <f>(E17/D17)*100</f>
        <v>243.33333333333331</v>
      </c>
    </row>
    <row r="18" spans="1:6" ht="19.5">
      <c r="A18" s="103" t="s">
        <v>13</v>
      </c>
      <c r="B18" s="147" t="s">
        <v>20</v>
      </c>
      <c r="C18" s="89">
        <f>SUM(C19:C19)</f>
        <v>383</v>
      </c>
      <c r="D18" s="89">
        <f>SUM(D19:D19)</f>
        <v>565</v>
      </c>
      <c r="E18" s="89">
        <f>SUM(E19:E19)</f>
        <v>531</v>
      </c>
      <c r="F18" s="148">
        <f>(E18/D18)*100</f>
        <v>93.98230088495575</v>
      </c>
    </row>
    <row r="19" spans="1:6" ht="18.75">
      <c r="A19" s="85"/>
      <c r="B19" s="86" t="s">
        <v>100</v>
      </c>
      <c r="C19" s="51">
        <v>383</v>
      </c>
      <c r="D19" s="51">
        <v>565</v>
      </c>
      <c r="E19" s="51">
        <v>531</v>
      </c>
      <c r="F19" s="98">
        <f aca="true" t="shared" si="0" ref="F19:F25">(E19/D19)*100</f>
        <v>93.98230088495575</v>
      </c>
    </row>
    <row r="20" spans="1:6" ht="19.5">
      <c r="A20" s="103" t="s">
        <v>14</v>
      </c>
      <c r="B20" s="147" t="s">
        <v>21</v>
      </c>
      <c r="C20" s="89">
        <f>SUM(C21:C26)</f>
        <v>21899</v>
      </c>
      <c r="D20" s="89">
        <f>SUM(D21:D26)</f>
        <v>37312</v>
      </c>
      <c r="E20" s="89">
        <f>E21+E22+E23+E24+E25+E26</f>
        <v>33320</v>
      </c>
      <c r="F20" s="148">
        <f t="shared" si="0"/>
        <v>89.30102915951973</v>
      </c>
    </row>
    <row r="21" spans="1:6" ht="18.75">
      <c r="A21" s="85"/>
      <c r="B21" s="50" t="s">
        <v>22</v>
      </c>
      <c r="C21" s="51">
        <v>169</v>
      </c>
      <c r="D21" s="51">
        <v>169</v>
      </c>
      <c r="E21" s="51">
        <v>129</v>
      </c>
      <c r="F21" s="98">
        <f t="shared" si="0"/>
        <v>76.33136094674556</v>
      </c>
    </row>
    <row r="22" spans="1:6" ht="18.75">
      <c r="A22" s="85"/>
      <c r="B22" s="50" t="s">
        <v>23</v>
      </c>
      <c r="C22" s="51">
        <v>75</v>
      </c>
      <c r="D22" s="51">
        <v>178</v>
      </c>
      <c r="E22" s="51">
        <v>93</v>
      </c>
      <c r="F22" s="98">
        <f t="shared" si="0"/>
        <v>52.24719101123596</v>
      </c>
    </row>
    <row r="23" spans="1:6" ht="18.75">
      <c r="A23" s="85"/>
      <c r="B23" s="50" t="s">
        <v>24</v>
      </c>
      <c r="C23" s="51">
        <v>15260</v>
      </c>
      <c r="D23" s="51">
        <v>24020</v>
      </c>
      <c r="E23" s="51">
        <v>20401</v>
      </c>
      <c r="F23" s="98">
        <f t="shared" si="0"/>
        <v>84.93338884263115</v>
      </c>
    </row>
    <row r="24" spans="1:6" ht="18.75">
      <c r="A24" s="85"/>
      <c r="B24" s="50" t="s">
        <v>101</v>
      </c>
      <c r="C24" s="51">
        <v>6345</v>
      </c>
      <c r="D24" s="51">
        <v>12845</v>
      </c>
      <c r="E24" s="51">
        <v>11614</v>
      </c>
      <c r="F24" s="98">
        <f t="shared" si="0"/>
        <v>90.41650447644997</v>
      </c>
    </row>
    <row r="25" spans="1:6" ht="18.75">
      <c r="A25" s="85"/>
      <c r="B25" s="50" t="s">
        <v>102</v>
      </c>
      <c r="C25" s="51">
        <v>50</v>
      </c>
      <c r="D25" s="51">
        <v>100</v>
      </c>
      <c r="E25" s="51">
        <v>75</v>
      </c>
      <c r="F25" s="98">
        <f t="shared" si="0"/>
        <v>75</v>
      </c>
    </row>
    <row r="26" spans="1:6" ht="18.75">
      <c r="A26" s="85"/>
      <c r="B26" s="86" t="s">
        <v>122</v>
      </c>
      <c r="C26" s="51">
        <v>0</v>
      </c>
      <c r="D26" s="51">
        <v>0</v>
      </c>
      <c r="E26" s="51">
        <v>1008</v>
      </c>
      <c r="F26" s="98"/>
    </row>
    <row r="27" spans="1:6" ht="19.5">
      <c r="A27" s="103" t="s">
        <v>15</v>
      </c>
      <c r="B27" s="147" t="s">
        <v>103</v>
      </c>
      <c r="C27" s="89">
        <f>SUM(C28:C29)</f>
        <v>6100</v>
      </c>
      <c r="D27" s="89">
        <f>SUM(D28:D29)</f>
        <v>8250</v>
      </c>
      <c r="E27" s="89">
        <f>SUM(E28:E29)</f>
        <v>12375</v>
      </c>
      <c r="F27" s="148">
        <f>(E27/D27)*100</f>
        <v>150</v>
      </c>
    </row>
    <row r="28" spans="1:6" ht="18.75">
      <c r="A28" s="85"/>
      <c r="B28" s="50" t="s">
        <v>104</v>
      </c>
      <c r="C28" s="51">
        <v>5150</v>
      </c>
      <c r="D28" s="51">
        <v>5250</v>
      </c>
      <c r="E28" s="51">
        <v>10138</v>
      </c>
      <c r="F28" s="98">
        <f>(E28/D28)*100</f>
        <v>193.10476190476192</v>
      </c>
    </row>
    <row r="29" spans="1:6" ht="18.75">
      <c r="A29" s="85"/>
      <c r="B29" s="50" t="s">
        <v>105</v>
      </c>
      <c r="C29" s="51">
        <v>950</v>
      </c>
      <c r="D29" s="51">
        <v>3000</v>
      </c>
      <c r="E29" s="51">
        <v>2237</v>
      </c>
      <c r="F29" s="98">
        <f>(E29/D29)*100</f>
        <v>74.56666666666666</v>
      </c>
    </row>
    <row r="30" spans="1:6" ht="19.5">
      <c r="A30" s="110"/>
      <c r="B30" s="76" t="s">
        <v>25</v>
      </c>
      <c r="C30" s="77">
        <f>C14+C18+C20+C27</f>
        <v>29845</v>
      </c>
      <c r="D30" s="77">
        <f>D14+D18+D20+D27</f>
        <v>48265</v>
      </c>
      <c r="E30" s="77">
        <f>E14+E18+E20+E27</f>
        <v>48260</v>
      </c>
      <c r="F30" s="99">
        <f>(E30/D30)*100</f>
        <v>99.98964052626127</v>
      </c>
    </row>
    <row r="32" ht="15.75">
      <c r="C32" s="23"/>
    </row>
    <row r="42" spans="1:6" ht="18.75">
      <c r="A42" s="172" t="s">
        <v>126</v>
      </c>
      <c r="B42" s="172"/>
      <c r="C42" s="172"/>
      <c r="D42" s="172"/>
      <c r="E42" s="172"/>
      <c r="F42" s="172"/>
    </row>
  </sheetData>
  <mergeCells count="6">
    <mergeCell ref="B1:F1"/>
    <mergeCell ref="A42:F42"/>
    <mergeCell ref="A8:F8"/>
    <mergeCell ref="A5:F5"/>
    <mergeCell ref="A6:F6"/>
    <mergeCell ref="A7:F7"/>
  </mergeCells>
  <printOptions horizontalCentered="1"/>
  <pageMargins left="0.551181102362204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0">
      <selection activeCell="A33" sqref="A33:IV33"/>
    </sheetView>
  </sheetViews>
  <sheetFormatPr defaultColWidth="9.00390625" defaultRowHeight="12.75"/>
  <cols>
    <col min="1" max="1" width="3.00390625" style="0" customWidth="1"/>
    <col min="2" max="2" width="36.625" style="0" customWidth="1"/>
    <col min="3" max="6" width="11.75390625" style="0" customWidth="1"/>
  </cols>
  <sheetData>
    <row r="1" spans="1:6" ht="18.75">
      <c r="A1" s="7"/>
      <c r="B1" s="171" t="s">
        <v>136</v>
      </c>
      <c r="C1" s="171"/>
      <c r="D1" s="171"/>
      <c r="E1" s="171"/>
      <c r="F1" s="171"/>
    </row>
    <row r="2" spans="1:6" ht="12.75">
      <c r="A2" s="1"/>
      <c r="B2" s="1"/>
      <c r="C2" s="1"/>
      <c r="D2" s="1"/>
      <c r="E2" s="1"/>
      <c r="F2" s="8"/>
    </row>
    <row r="3" spans="1:6" ht="12.75">
      <c r="A3" s="1"/>
      <c r="B3" s="1"/>
      <c r="C3" s="1"/>
      <c r="D3" s="1"/>
      <c r="E3" s="1"/>
      <c r="F3" s="8"/>
    </row>
    <row r="4" spans="1:6" ht="12.75">
      <c r="A4" s="1"/>
      <c r="B4" s="1"/>
      <c r="C4" s="1"/>
      <c r="D4" s="1"/>
      <c r="E4" s="1"/>
      <c r="F4" s="8"/>
    </row>
    <row r="5" spans="1:6" ht="12.75">
      <c r="A5" s="1"/>
      <c r="B5" s="1"/>
      <c r="C5" s="1"/>
      <c r="D5" s="1"/>
      <c r="E5" s="1"/>
      <c r="F5" s="8"/>
    </row>
    <row r="6" spans="1:6" ht="19.5">
      <c r="A6" s="170" t="s">
        <v>113</v>
      </c>
      <c r="B6" s="170"/>
      <c r="C6" s="170"/>
      <c r="D6" s="170"/>
      <c r="E6" s="170"/>
      <c r="F6" s="170"/>
    </row>
    <row r="7" spans="1:6" ht="19.5">
      <c r="A7" s="170" t="s">
        <v>114</v>
      </c>
      <c r="B7" s="170"/>
      <c r="C7" s="170"/>
      <c r="D7" s="170"/>
      <c r="E7" s="170"/>
      <c r="F7" s="170"/>
    </row>
    <row r="8" spans="1:6" ht="19.5">
      <c r="A8" s="170" t="s">
        <v>95</v>
      </c>
      <c r="B8" s="170"/>
      <c r="C8" s="170"/>
      <c r="D8" s="170"/>
      <c r="E8" s="170"/>
      <c r="F8" s="170"/>
    </row>
    <row r="9" spans="1:6" ht="19.5">
      <c r="A9" s="170" t="s">
        <v>8</v>
      </c>
      <c r="B9" s="170"/>
      <c r="C9" s="170"/>
      <c r="D9" s="170"/>
      <c r="E9" s="170"/>
      <c r="F9" s="170"/>
    </row>
    <row r="10" spans="1:6" ht="19.5">
      <c r="A10" s="37"/>
      <c r="B10" s="37"/>
      <c r="C10" s="37"/>
      <c r="D10" s="37"/>
      <c r="E10" s="37"/>
      <c r="F10" s="37"/>
    </row>
    <row r="11" spans="1:6" ht="18.75">
      <c r="A11" s="5"/>
      <c r="B11" s="5"/>
      <c r="C11" s="5"/>
      <c r="D11" s="5"/>
      <c r="E11" s="5"/>
      <c r="F11" s="9"/>
    </row>
    <row r="12" spans="1:6" ht="12.75">
      <c r="A12" s="1"/>
      <c r="B12" s="1"/>
      <c r="C12" s="1"/>
      <c r="D12" s="1"/>
      <c r="E12" s="1"/>
      <c r="F12" s="8"/>
    </row>
    <row r="13" spans="1:6" ht="19.5" customHeight="1">
      <c r="A13" s="1"/>
      <c r="B13" s="1"/>
      <c r="C13" s="1"/>
      <c r="D13" s="1"/>
      <c r="E13" s="146"/>
      <c r="F13" s="13" t="s">
        <v>1</v>
      </c>
    </row>
    <row r="14" spans="1:6" ht="18.75">
      <c r="A14" s="40"/>
      <c r="B14" s="40" t="s">
        <v>3</v>
      </c>
      <c r="C14" s="40" t="s">
        <v>10</v>
      </c>
      <c r="D14" s="40" t="s">
        <v>11</v>
      </c>
      <c r="E14" s="40" t="s">
        <v>5</v>
      </c>
      <c r="F14" s="95" t="s">
        <v>5</v>
      </c>
    </row>
    <row r="15" spans="1:6" ht="18.75">
      <c r="A15" s="96"/>
      <c r="B15" s="96"/>
      <c r="C15" s="96" t="s">
        <v>99</v>
      </c>
      <c r="D15" s="96" t="s">
        <v>99</v>
      </c>
      <c r="E15" s="96"/>
      <c r="F15" s="97" t="s">
        <v>7</v>
      </c>
    </row>
    <row r="16" spans="1:6" ht="18.75">
      <c r="A16" s="85"/>
      <c r="B16" s="50" t="s">
        <v>121</v>
      </c>
      <c r="C16" s="51">
        <v>0</v>
      </c>
      <c r="D16" s="51">
        <v>0</v>
      </c>
      <c r="E16" s="51">
        <v>5767</v>
      </c>
      <c r="F16" s="98"/>
    </row>
    <row r="17" spans="1:6" ht="19.5">
      <c r="A17" s="110"/>
      <c r="B17" s="76" t="s">
        <v>120</v>
      </c>
      <c r="C17" s="77">
        <f>C16</f>
        <v>0</v>
      </c>
      <c r="D17" s="77">
        <f>D16</f>
        <v>0</v>
      </c>
      <c r="E17" s="77">
        <f>E16</f>
        <v>5767</v>
      </c>
      <c r="F17" s="99"/>
    </row>
    <row r="19" ht="15.75">
      <c r="C19" s="23"/>
    </row>
    <row r="20" ht="15.75">
      <c r="C20" s="23"/>
    </row>
    <row r="21" ht="15.75">
      <c r="C21" s="23"/>
    </row>
    <row r="22" ht="16.5" customHeight="1">
      <c r="C22" s="23"/>
    </row>
    <row r="23" ht="16.5" customHeight="1">
      <c r="C23" s="23"/>
    </row>
    <row r="24" ht="16.5" customHeight="1">
      <c r="C24" s="23"/>
    </row>
    <row r="25" ht="16.5" customHeight="1">
      <c r="C25" s="23"/>
    </row>
    <row r="26" ht="16.5" customHeight="1">
      <c r="C26" s="23"/>
    </row>
    <row r="27" ht="15.75">
      <c r="C27" s="23"/>
    </row>
    <row r="28" ht="15.75">
      <c r="C28" s="23"/>
    </row>
    <row r="29" ht="15.75">
      <c r="C29" s="23"/>
    </row>
    <row r="30" ht="15.75">
      <c r="C30" s="23"/>
    </row>
    <row r="31" ht="15.75">
      <c r="C31" s="23"/>
    </row>
    <row r="32" ht="15.75">
      <c r="C32" s="23"/>
    </row>
    <row r="33" ht="15.75">
      <c r="C33" s="23"/>
    </row>
    <row r="34" ht="15.75">
      <c r="C34" s="23"/>
    </row>
    <row r="35" ht="15.75">
      <c r="C35" s="23"/>
    </row>
    <row r="36" ht="15.75">
      <c r="C36" s="23"/>
    </row>
    <row r="45" spans="1:6" ht="18.75">
      <c r="A45" s="172" t="s">
        <v>127</v>
      </c>
      <c r="B45" s="172"/>
      <c r="C45" s="172"/>
      <c r="D45" s="172"/>
      <c r="E45" s="172"/>
      <c r="F45" s="172"/>
    </row>
  </sheetData>
  <mergeCells count="6">
    <mergeCell ref="A9:F9"/>
    <mergeCell ref="A45:F45"/>
    <mergeCell ref="B1:F1"/>
    <mergeCell ref="A6:F6"/>
    <mergeCell ref="A7:F7"/>
    <mergeCell ref="A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7"/>
  <dimension ref="A1:N35"/>
  <sheetViews>
    <sheetView workbookViewId="0" topLeftCell="A1">
      <selection activeCell="D1" sqref="D1:J1"/>
    </sheetView>
  </sheetViews>
  <sheetFormatPr defaultColWidth="9.00390625" defaultRowHeight="12.75"/>
  <cols>
    <col min="1" max="1" width="2.875" style="1" customWidth="1"/>
    <col min="2" max="2" width="47.375" style="1" customWidth="1"/>
    <col min="3" max="9" width="11.25390625" style="1" customWidth="1"/>
    <col min="10" max="10" width="10.75390625" style="1" customWidth="1"/>
    <col min="11" max="16384" width="9.125" style="1" customWidth="1"/>
  </cols>
  <sheetData>
    <row r="1" spans="4:10" ht="15.75">
      <c r="D1" s="194" t="s">
        <v>137</v>
      </c>
      <c r="E1" s="194"/>
      <c r="F1" s="194"/>
      <c r="G1" s="194"/>
      <c r="H1" s="194"/>
      <c r="I1" s="194"/>
      <c r="J1" s="194"/>
    </row>
    <row r="2" spans="5:10" ht="12.75">
      <c r="E2" s="163"/>
      <c r="F2" s="163"/>
      <c r="G2" s="163"/>
      <c r="H2" s="163"/>
      <c r="I2" s="163"/>
      <c r="J2" s="163"/>
    </row>
    <row r="3" spans="5:10" ht="12.75">
      <c r="E3" s="163"/>
      <c r="F3" s="163"/>
      <c r="G3" s="163"/>
      <c r="H3" s="163"/>
      <c r="I3" s="163"/>
      <c r="J3" s="163"/>
    </row>
    <row r="5" spans="1:14" ht="12.75">
      <c r="A5" s="176" t="s">
        <v>113</v>
      </c>
      <c r="B5" s="176"/>
      <c r="C5" s="176"/>
      <c r="D5" s="176"/>
      <c r="E5" s="176"/>
      <c r="F5" s="176"/>
      <c r="G5" s="176"/>
      <c r="H5" s="176"/>
      <c r="I5" s="176"/>
      <c r="J5" s="176"/>
      <c r="K5" s="154"/>
      <c r="L5" s="154"/>
      <c r="M5" s="154"/>
      <c r="N5" s="154"/>
    </row>
    <row r="6" spans="1:14" ht="12.75">
      <c r="A6" s="176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54"/>
      <c r="L6" s="154"/>
      <c r="M6" s="154"/>
      <c r="N6" s="154"/>
    </row>
    <row r="7" spans="1:14" ht="12.75">
      <c r="A7" s="176" t="s">
        <v>106</v>
      </c>
      <c r="B7" s="176"/>
      <c r="C7" s="176"/>
      <c r="D7" s="176"/>
      <c r="E7" s="176"/>
      <c r="F7" s="176"/>
      <c r="G7" s="176"/>
      <c r="H7" s="176"/>
      <c r="I7" s="176"/>
      <c r="J7" s="176"/>
      <c r="K7" s="154"/>
      <c r="L7" s="154"/>
      <c r="M7" s="154"/>
      <c r="N7" s="154"/>
    </row>
    <row r="8" spans="1:14" ht="12.75">
      <c r="A8" s="176" t="s">
        <v>107</v>
      </c>
      <c r="B8" s="176"/>
      <c r="C8" s="176"/>
      <c r="D8" s="176"/>
      <c r="E8" s="176"/>
      <c r="F8" s="176"/>
      <c r="G8" s="176"/>
      <c r="H8" s="176"/>
      <c r="I8" s="176"/>
      <c r="J8" s="176"/>
      <c r="K8" s="154"/>
      <c r="L8" s="154"/>
      <c r="M8" s="154"/>
      <c r="N8" s="154"/>
    </row>
    <row r="9" spans="1:14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54"/>
      <c r="L9" s="154"/>
      <c r="M9" s="154"/>
      <c r="N9" s="154"/>
    </row>
    <row r="10" spans="1:14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54"/>
      <c r="L10" s="154"/>
      <c r="M10" s="154"/>
      <c r="N10" s="154"/>
    </row>
    <row r="11" spans="8:9" ht="12.75">
      <c r="H11" s="179" t="s">
        <v>1</v>
      </c>
      <c r="I11" s="179"/>
    </row>
    <row r="12" spans="1:10" ht="12.75">
      <c r="A12" s="152"/>
      <c r="B12" s="180" t="s">
        <v>30</v>
      </c>
      <c r="C12" s="180" t="s">
        <v>108</v>
      </c>
      <c r="D12" s="180" t="s">
        <v>109</v>
      </c>
      <c r="E12" s="174" t="s">
        <v>21</v>
      </c>
      <c r="F12" s="182" t="s">
        <v>110</v>
      </c>
      <c r="G12" s="180" t="s">
        <v>111</v>
      </c>
      <c r="H12" s="174" t="s">
        <v>8</v>
      </c>
      <c r="I12" s="174" t="s">
        <v>27</v>
      </c>
      <c r="J12" s="177" t="s">
        <v>26</v>
      </c>
    </row>
    <row r="13" spans="1:10" ht="12.75">
      <c r="A13" s="155"/>
      <c r="B13" s="181"/>
      <c r="C13" s="181"/>
      <c r="D13" s="181"/>
      <c r="E13" s="175"/>
      <c r="F13" s="183"/>
      <c r="G13" s="181"/>
      <c r="H13" s="175"/>
      <c r="I13" s="175"/>
      <c r="J13" s="178"/>
    </row>
    <row r="14" spans="1:10" ht="12.75">
      <c r="A14" s="156"/>
      <c r="B14" s="157" t="s">
        <v>112</v>
      </c>
      <c r="C14" s="158">
        <v>2034</v>
      </c>
      <c r="D14" s="158">
        <v>531</v>
      </c>
      <c r="E14" s="158">
        <v>45695</v>
      </c>
      <c r="F14" s="158">
        <v>0</v>
      </c>
      <c r="G14" s="158">
        <v>0</v>
      </c>
      <c r="H14" s="158">
        <v>5767</v>
      </c>
      <c r="I14" s="158">
        <v>0</v>
      </c>
      <c r="J14" s="158">
        <f>SUM(C14:I14)</f>
        <v>54027</v>
      </c>
    </row>
    <row r="15" spans="1:10" ht="12.75">
      <c r="A15" s="159"/>
      <c r="B15" s="159" t="s">
        <v>26</v>
      </c>
      <c r="C15" s="160">
        <f aca="true" t="shared" si="0" ref="C15:I15">SUM(C12:C14)</f>
        <v>2034</v>
      </c>
      <c r="D15" s="160">
        <f t="shared" si="0"/>
        <v>531</v>
      </c>
      <c r="E15" s="160">
        <f t="shared" si="0"/>
        <v>45695</v>
      </c>
      <c r="F15" s="160">
        <f t="shared" si="0"/>
        <v>0</v>
      </c>
      <c r="G15" s="160">
        <f t="shared" si="0"/>
        <v>0</v>
      </c>
      <c r="H15" s="160">
        <f t="shared" si="0"/>
        <v>5767</v>
      </c>
      <c r="I15" s="160">
        <f t="shared" si="0"/>
        <v>0</v>
      </c>
      <c r="J15" s="160">
        <f>SUM(C15:I15)</f>
        <v>54027</v>
      </c>
    </row>
    <row r="16" ht="12.75">
      <c r="J16" s="91"/>
    </row>
    <row r="35" spans="1:10" ht="18.75">
      <c r="A35" s="172" t="s">
        <v>128</v>
      </c>
      <c r="B35" s="172"/>
      <c r="C35" s="172"/>
      <c r="D35" s="172"/>
      <c r="E35" s="172"/>
      <c r="F35" s="172"/>
      <c r="G35" s="172"/>
      <c r="H35" s="172"/>
      <c r="I35" s="172"/>
      <c r="J35" s="172"/>
    </row>
  </sheetData>
  <mergeCells count="16">
    <mergeCell ref="A35:J35"/>
    <mergeCell ref="D1:J1"/>
    <mergeCell ref="J12:J13"/>
    <mergeCell ref="H11:I11"/>
    <mergeCell ref="B12:B13"/>
    <mergeCell ref="C12:C13"/>
    <mergeCell ref="D12:D13"/>
    <mergeCell ref="E12:E13"/>
    <mergeCell ref="F12:F13"/>
    <mergeCell ref="G12:G13"/>
    <mergeCell ref="H12:H13"/>
    <mergeCell ref="I12:I13"/>
    <mergeCell ref="A8:J8"/>
    <mergeCell ref="A5:J5"/>
    <mergeCell ref="A6:J6"/>
    <mergeCell ref="A7:J7"/>
  </mergeCells>
  <printOptions horizontalCentered="1"/>
  <pageMargins left="0.39" right="0.48" top="0.984251968503937" bottom="0.984251968503937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3"/>
  <sheetViews>
    <sheetView workbookViewId="0" topLeftCell="A1">
      <selection activeCell="B2" sqref="B2"/>
    </sheetView>
  </sheetViews>
  <sheetFormatPr defaultColWidth="9.00390625" defaultRowHeight="12.75"/>
  <cols>
    <col min="1" max="1" width="9.00390625" style="0" customWidth="1"/>
    <col min="2" max="2" width="44.25390625" style="0" customWidth="1"/>
    <col min="3" max="3" width="11.625" style="0" customWidth="1"/>
    <col min="4" max="4" width="4.875" style="0" hidden="1" customWidth="1"/>
    <col min="5" max="5" width="11.75390625" style="0" customWidth="1"/>
    <col min="6" max="6" width="11.75390625" style="0" hidden="1" customWidth="1"/>
    <col min="7" max="7" width="9.00390625" style="0" customWidth="1"/>
  </cols>
  <sheetData>
    <row r="1" spans="2:7" ht="18.75">
      <c r="B1" s="171" t="s">
        <v>138</v>
      </c>
      <c r="C1" s="171"/>
      <c r="D1" s="171"/>
      <c r="E1" s="171"/>
      <c r="F1" s="171"/>
      <c r="G1" s="171"/>
    </row>
    <row r="2" spans="4:7" ht="15.75">
      <c r="D2" s="13"/>
      <c r="E2" s="13"/>
      <c r="F2" s="13"/>
      <c r="G2" s="13"/>
    </row>
    <row r="3" spans="4:7" ht="15.75">
      <c r="D3" s="13"/>
      <c r="E3" s="13"/>
      <c r="F3" s="13"/>
      <c r="G3" s="13"/>
    </row>
    <row r="6" spans="1:9" s="1" customFormat="1" ht="19.5">
      <c r="A6" s="170" t="s">
        <v>113</v>
      </c>
      <c r="B6" s="170"/>
      <c r="C6" s="170"/>
      <c r="D6" s="170"/>
      <c r="E6" s="170"/>
      <c r="F6" s="170"/>
      <c r="G6" s="170"/>
      <c r="H6" s="35"/>
      <c r="I6" s="35"/>
    </row>
    <row r="7" spans="1:11" s="1" customFormat="1" ht="19.5">
      <c r="A7" s="170" t="s">
        <v>114</v>
      </c>
      <c r="B7" s="170"/>
      <c r="C7" s="170"/>
      <c r="D7" s="170"/>
      <c r="E7" s="170"/>
      <c r="F7" s="170"/>
      <c r="G7" s="170"/>
      <c r="H7" s="72"/>
      <c r="I7" s="72"/>
      <c r="J7" s="72"/>
      <c r="K7" s="72"/>
    </row>
    <row r="8" spans="1:11" s="1" customFormat="1" ht="19.5">
      <c r="A8" s="170" t="s">
        <v>95</v>
      </c>
      <c r="B8" s="170"/>
      <c r="C8" s="170"/>
      <c r="D8" s="170"/>
      <c r="E8" s="170"/>
      <c r="F8" s="170"/>
      <c r="G8" s="170"/>
      <c r="H8" s="72"/>
      <c r="I8" s="72"/>
      <c r="J8" s="72"/>
      <c r="K8" s="72"/>
    </row>
    <row r="9" spans="1:7" ht="19.5">
      <c r="A9" s="170" t="s">
        <v>28</v>
      </c>
      <c r="B9" s="170"/>
      <c r="C9" s="170"/>
      <c r="D9" s="170"/>
      <c r="E9" s="170"/>
      <c r="F9" s="170"/>
      <c r="G9" s="170"/>
    </row>
    <row r="10" spans="1:7" ht="18.75">
      <c r="A10" s="2"/>
      <c r="B10" s="2"/>
      <c r="C10" s="2"/>
      <c r="D10" s="2"/>
      <c r="E10" s="2"/>
      <c r="F10" s="2"/>
      <c r="G10" s="2"/>
    </row>
    <row r="11" spans="1:7" ht="18.75">
      <c r="A11" s="2"/>
      <c r="B11" s="2"/>
      <c r="C11" s="2"/>
      <c r="D11" s="2"/>
      <c r="E11" s="2"/>
      <c r="F11" s="2"/>
      <c r="G11" s="2"/>
    </row>
    <row r="12" spans="1:7" ht="18.75">
      <c r="A12" s="2"/>
      <c r="B12" s="2"/>
      <c r="C12" s="2"/>
      <c r="D12" s="2"/>
      <c r="E12" s="2"/>
      <c r="F12" s="2"/>
      <c r="G12" s="2"/>
    </row>
    <row r="13" spans="1:7" ht="18.75">
      <c r="A13" s="2"/>
      <c r="B13" s="2"/>
      <c r="C13" s="2"/>
      <c r="D13" s="2"/>
      <c r="E13" s="2"/>
      <c r="F13" s="2"/>
      <c r="G13" s="2"/>
    </row>
    <row r="14" spans="1:6" ht="18.75">
      <c r="A14" s="5"/>
      <c r="B14" s="166" t="s">
        <v>29</v>
      </c>
      <c r="C14" s="166"/>
      <c r="D14" s="166"/>
      <c r="E14" s="166"/>
      <c r="F14" s="5"/>
    </row>
    <row r="15" spans="1:6" ht="18.75" customHeight="1">
      <c r="A15" s="1"/>
      <c r="B15" s="1"/>
      <c r="C15" s="1"/>
      <c r="D15" s="1"/>
      <c r="E15" s="1"/>
      <c r="F15" s="1"/>
    </row>
    <row r="16" spans="1:6" ht="18.75" customHeight="1">
      <c r="A16" s="14"/>
      <c r="B16" s="16"/>
      <c r="C16" s="14"/>
      <c r="D16" s="14"/>
      <c r="E16" s="22"/>
      <c r="F16" s="22"/>
    </row>
    <row r="17" spans="1:6" ht="18.75">
      <c r="A17" s="10"/>
      <c r="B17" s="24" t="s">
        <v>117</v>
      </c>
      <c r="C17" s="100"/>
      <c r="D17" s="101"/>
      <c r="E17" s="132">
        <f>SUM(E18:E19)</f>
        <v>4716</v>
      </c>
      <c r="F17" s="10"/>
    </row>
    <row r="18" spans="1:6" ht="18.75">
      <c r="A18" s="10"/>
      <c r="B18" s="15" t="s">
        <v>37</v>
      </c>
      <c r="C18" s="12"/>
      <c r="D18" s="102"/>
      <c r="E18" s="133">
        <v>4716</v>
      </c>
      <c r="F18" s="10"/>
    </row>
    <row r="19" spans="1:6" ht="18.75">
      <c r="A19" s="10"/>
      <c r="B19" s="15" t="s">
        <v>38</v>
      </c>
      <c r="C19" s="12"/>
      <c r="D19" s="102"/>
      <c r="E19" s="133">
        <v>0</v>
      </c>
      <c r="F19" s="10"/>
    </row>
    <row r="20" spans="1:6" ht="18.75">
      <c r="A20" s="10"/>
      <c r="B20" s="15"/>
      <c r="C20" s="12"/>
      <c r="D20" s="102"/>
      <c r="E20" s="133"/>
      <c r="F20" s="10"/>
    </row>
    <row r="21" spans="1:6" ht="18.75">
      <c r="A21" s="10"/>
      <c r="B21" s="24" t="s">
        <v>39</v>
      </c>
      <c r="C21" s="100"/>
      <c r="D21" s="101"/>
      <c r="E21" s="132">
        <v>48739</v>
      </c>
      <c r="F21" s="10"/>
    </row>
    <row r="22" spans="1:6" ht="18.75">
      <c r="A22" s="10"/>
      <c r="B22" s="15"/>
      <c r="C22" s="12"/>
      <c r="D22" s="102"/>
      <c r="E22" s="133"/>
      <c r="F22" s="10"/>
    </row>
    <row r="23" spans="1:6" ht="18.75">
      <c r="A23" s="10"/>
      <c r="B23" s="24" t="s">
        <v>40</v>
      </c>
      <c r="C23" s="151"/>
      <c r="D23" s="101"/>
      <c r="E23" s="132">
        <v>53455</v>
      </c>
      <c r="F23" s="10"/>
    </row>
    <row r="24" spans="1:6" ht="18.75">
      <c r="A24" s="10"/>
      <c r="B24" s="15"/>
      <c r="C24" s="12"/>
      <c r="D24" s="102"/>
      <c r="E24" s="133"/>
      <c r="F24" s="10"/>
    </row>
    <row r="25" spans="1:7" ht="18.75">
      <c r="A25" s="10"/>
      <c r="B25" s="24" t="s">
        <v>118</v>
      </c>
      <c r="C25" s="100"/>
      <c r="D25" s="101"/>
      <c r="E25" s="132">
        <f>SUM(E26:E27)</f>
        <v>0</v>
      </c>
      <c r="F25" s="10"/>
      <c r="G25" s="150"/>
    </row>
    <row r="26" spans="1:6" ht="18.75">
      <c r="A26" s="10"/>
      <c r="B26" s="15" t="s">
        <v>37</v>
      </c>
      <c r="C26" s="12"/>
      <c r="D26" s="102"/>
      <c r="E26" s="133">
        <v>0</v>
      </c>
      <c r="F26" s="10"/>
    </row>
    <row r="27" spans="1:6" ht="18.75">
      <c r="A27" s="10"/>
      <c r="B27" s="15" t="s">
        <v>38</v>
      </c>
      <c r="C27" s="12"/>
      <c r="D27" s="102"/>
      <c r="E27" s="133">
        <v>0</v>
      </c>
      <c r="F27" s="10"/>
    </row>
    <row r="28" spans="1:6" ht="18.75">
      <c r="A28" s="14"/>
      <c r="B28" s="15"/>
      <c r="C28" s="15"/>
      <c r="D28" s="19"/>
      <c r="E28" s="19"/>
      <c r="F28" s="14"/>
    </row>
    <row r="29" spans="1:6" ht="18.75">
      <c r="A29" s="1"/>
      <c r="B29" s="24"/>
      <c r="C29" s="17"/>
      <c r="D29" s="35"/>
      <c r="E29" s="35"/>
      <c r="F29" s="1"/>
    </row>
    <row r="30" spans="1:6" ht="18.75">
      <c r="A30" s="1"/>
      <c r="B30" s="25"/>
      <c r="C30" s="16"/>
      <c r="D30" s="35"/>
      <c r="E30" s="35"/>
      <c r="F30" s="1"/>
    </row>
    <row r="31" spans="1:6" ht="18.75">
      <c r="A31" s="14"/>
      <c r="B31" s="16"/>
      <c r="C31" s="16"/>
      <c r="D31" s="19"/>
      <c r="E31" s="19"/>
      <c r="F31" s="1"/>
    </row>
    <row r="32" spans="1:6" ht="18.75">
      <c r="A32" s="14"/>
      <c r="B32" s="17"/>
      <c r="C32" s="17"/>
      <c r="D32" s="17"/>
      <c r="E32" s="17"/>
      <c r="F32" s="1"/>
    </row>
    <row r="33" spans="1:6" ht="18.75">
      <c r="A33" s="14"/>
      <c r="B33" s="15"/>
      <c r="C33" s="17"/>
      <c r="D33" s="16"/>
      <c r="E33" s="16"/>
      <c r="F33" s="1"/>
    </row>
    <row r="34" spans="1:6" ht="12.75">
      <c r="A34" s="14"/>
      <c r="B34" s="18"/>
      <c r="C34" s="18"/>
      <c r="D34" s="14"/>
      <c r="E34" s="14"/>
      <c r="F34" s="1"/>
    </row>
    <row r="35" spans="1:6" ht="12.75">
      <c r="A35" s="1"/>
      <c r="D35" s="1"/>
      <c r="E35" s="1"/>
      <c r="F35" s="1"/>
    </row>
    <row r="36" spans="1:6" ht="12.75">
      <c r="A36" s="1"/>
      <c r="D36" s="1"/>
      <c r="E36" s="1"/>
      <c r="F36" s="1"/>
    </row>
    <row r="37" spans="1:6" ht="12.75">
      <c r="A37" s="1"/>
      <c r="D37" s="1"/>
      <c r="E37" s="1"/>
      <c r="F37" s="1"/>
    </row>
    <row r="38" spans="1:6" ht="12.75">
      <c r="A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7" ht="18.75">
      <c r="A41" s="172" t="s">
        <v>129</v>
      </c>
      <c r="B41" s="172"/>
      <c r="C41" s="172"/>
      <c r="D41" s="172"/>
      <c r="E41" s="172"/>
      <c r="F41" s="172"/>
      <c r="G41" s="172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</sheetData>
  <mergeCells count="7">
    <mergeCell ref="A6:G6"/>
    <mergeCell ref="B1:G1"/>
    <mergeCell ref="A41:G41"/>
    <mergeCell ref="B14:E14"/>
    <mergeCell ref="A7:G7"/>
    <mergeCell ref="A8:G8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C2" sqref="C2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9.87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29" customWidth="1"/>
  </cols>
  <sheetData>
    <row r="1" spans="3:7" ht="18.75">
      <c r="C1" s="171" t="s">
        <v>140</v>
      </c>
      <c r="D1" s="171"/>
      <c r="E1" s="171"/>
      <c r="F1" s="171"/>
      <c r="G1" s="171"/>
    </row>
    <row r="2" spans="1:8" ht="45.75" customHeight="1">
      <c r="A2" s="1"/>
      <c r="B2" s="1"/>
      <c r="C2" s="1"/>
      <c r="D2" s="1"/>
      <c r="E2" s="1"/>
      <c r="F2" s="1"/>
      <c r="G2" s="26"/>
      <c r="H2" s="1"/>
    </row>
    <row r="3" spans="1:8" ht="19.5">
      <c r="A3" s="170" t="s">
        <v>113</v>
      </c>
      <c r="B3" s="170"/>
      <c r="C3" s="170"/>
      <c r="D3" s="170"/>
      <c r="E3" s="170"/>
      <c r="F3" s="170"/>
      <c r="G3" s="170"/>
      <c r="H3" s="1"/>
    </row>
    <row r="4" spans="1:8" ht="19.5">
      <c r="A4" s="170" t="s">
        <v>114</v>
      </c>
      <c r="B4" s="170"/>
      <c r="C4" s="170"/>
      <c r="D4" s="170"/>
      <c r="E4" s="170"/>
      <c r="F4" s="170"/>
      <c r="G4" s="170"/>
      <c r="H4" s="1"/>
    </row>
    <row r="5" spans="1:8" ht="19.5">
      <c r="A5" s="170" t="s">
        <v>95</v>
      </c>
      <c r="B5" s="170"/>
      <c r="C5" s="170"/>
      <c r="D5" s="170"/>
      <c r="E5" s="170"/>
      <c r="F5" s="170"/>
      <c r="G5" s="170"/>
      <c r="H5" s="1"/>
    </row>
    <row r="6" spans="1:8" ht="19.5">
      <c r="A6" s="170" t="s">
        <v>41</v>
      </c>
      <c r="B6" s="170"/>
      <c r="C6" s="170"/>
      <c r="D6" s="170"/>
      <c r="E6" s="170"/>
      <c r="F6" s="170"/>
      <c r="G6" s="170"/>
      <c r="H6" s="1"/>
    </row>
    <row r="7" spans="1:8" ht="45" customHeight="1">
      <c r="A7" s="1"/>
      <c r="B7" s="3"/>
      <c r="C7" s="3"/>
      <c r="D7" s="3"/>
      <c r="E7" s="3"/>
      <c r="F7" s="3"/>
      <c r="G7" s="27"/>
      <c r="H7" s="1"/>
    </row>
    <row r="8" spans="1:8" ht="15" customHeight="1">
      <c r="A8" s="1"/>
      <c r="B8" s="186" t="s">
        <v>1</v>
      </c>
      <c r="C8" s="186"/>
      <c r="D8" s="186"/>
      <c r="E8" s="186"/>
      <c r="F8" s="186"/>
      <c r="G8" s="186"/>
      <c r="H8" s="1"/>
    </row>
    <row r="9" spans="1:8" ht="13.5" hidden="1" thickBot="1">
      <c r="A9" s="1"/>
      <c r="B9" s="1"/>
      <c r="C9" s="1"/>
      <c r="D9" s="1"/>
      <c r="E9" s="1"/>
      <c r="F9" s="1"/>
      <c r="G9" s="28" t="s">
        <v>1</v>
      </c>
      <c r="H9" s="1"/>
    </row>
    <row r="10" spans="1:8" ht="18.75">
      <c r="A10" s="1"/>
      <c r="B10" s="40" t="s">
        <v>2</v>
      </c>
      <c r="C10" s="191" t="s">
        <v>3</v>
      </c>
      <c r="D10" s="187" t="s">
        <v>119</v>
      </c>
      <c r="E10" s="188"/>
      <c r="F10" s="189" t="s">
        <v>119</v>
      </c>
      <c r="G10" s="190"/>
      <c r="H10" s="1"/>
    </row>
    <row r="11" spans="1:8" ht="18.75">
      <c r="A11" s="1"/>
      <c r="B11" s="96" t="s">
        <v>6</v>
      </c>
      <c r="C11" s="192"/>
      <c r="D11" s="167" t="s">
        <v>42</v>
      </c>
      <c r="E11" s="168"/>
      <c r="F11" s="184" t="s">
        <v>43</v>
      </c>
      <c r="G11" s="185"/>
      <c r="H11" s="1"/>
    </row>
    <row r="12" spans="1:8" ht="18.75">
      <c r="A12" s="1"/>
      <c r="B12" s="96" t="s">
        <v>35</v>
      </c>
      <c r="C12" s="55" t="s">
        <v>44</v>
      </c>
      <c r="D12" s="92"/>
      <c r="E12" s="104"/>
      <c r="F12" s="92"/>
      <c r="G12" s="105"/>
      <c r="H12" s="1"/>
    </row>
    <row r="13" spans="1:8" ht="18.75">
      <c r="A13" s="1"/>
      <c r="B13" s="40">
        <v>1</v>
      </c>
      <c r="C13" s="38" t="s">
        <v>45</v>
      </c>
      <c r="D13" s="106"/>
      <c r="E13" s="134">
        <v>0</v>
      </c>
      <c r="F13" s="135"/>
      <c r="G13" s="134">
        <v>0</v>
      </c>
      <c r="H13" s="1"/>
    </row>
    <row r="14" spans="1:8" ht="18.75">
      <c r="A14" s="1"/>
      <c r="B14" s="85">
        <v>2</v>
      </c>
      <c r="C14" s="50" t="s">
        <v>46</v>
      </c>
      <c r="D14" s="90"/>
      <c r="E14" s="136">
        <v>0</v>
      </c>
      <c r="F14" s="137"/>
      <c r="G14" s="136">
        <v>0</v>
      </c>
      <c r="H14" s="1"/>
    </row>
    <row r="15" spans="1:9" ht="18.75">
      <c r="A15" s="1"/>
      <c r="B15" s="85">
        <v>3</v>
      </c>
      <c r="C15" s="50" t="s">
        <v>47</v>
      </c>
      <c r="D15" s="90"/>
      <c r="E15" s="136">
        <v>411</v>
      </c>
      <c r="F15" s="137"/>
      <c r="G15" s="136">
        <v>0</v>
      </c>
      <c r="H15" s="1"/>
      <c r="I15" s="23"/>
    </row>
    <row r="16" spans="1:9" ht="18.75">
      <c r="A16" s="1"/>
      <c r="B16" s="85">
        <v>4</v>
      </c>
      <c r="C16" s="50" t="s">
        <v>48</v>
      </c>
      <c r="D16" s="90"/>
      <c r="E16" s="136">
        <v>0</v>
      </c>
      <c r="F16" s="137"/>
      <c r="G16" s="136">
        <v>0</v>
      </c>
      <c r="H16" s="1"/>
      <c r="I16" s="23"/>
    </row>
    <row r="17" spans="1:9" ht="18.75">
      <c r="A17" s="1"/>
      <c r="B17" s="108"/>
      <c r="C17" s="94" t="s">
        <v>49</v>
      </c>
      <c r="D17" s="109"/>
      <c r="E17" s="138">
        <f>SUM(E13:E16)</f>
        <v>411</v>
      </c>
      <c r="F17" s="139"/>
      <c r="G17" s="138">
        <f>SUM(G13:G16)</f>
        <v>0</v>
      </c>
      <c r="H17" s="1"/>
      <c r="I17" s="1"/>
    </row>
    <row r="18" spans="1:9" ht="18.75">
      <c r="A18" s="1"/>
      <c r="B18" s="85">
        <v>4</v>
      </c>
      <c r="C18" s="50" t="s">
        <v>50</v>
      </c>
      <c r="D18" s="90"/>
      <c r="E18" s="136">
        <v>23226</v>
      </c>
      <c r="F18" s="137"/>
      <c r="G18" s="136">
        <v>0</v>
      </c>
      <c r="H18" s="1"/>
      <c r="I18" s="145"/>
    </row>
    <row r="19" spans="1:9" ht="18.75">
      <c r="A19" s="1"/>
      <c r="B19" s="85">
        <v>5</v>
      </c>
      <c r="C19" s="50" t="s">
        <v>51</v>
      </c>
      <c r="D19" s="90"/>
      <c r="E19" s="136">
        <v>4716</v>
      </c>
      <c r="F19" s="137"/>
      <c r="G19" s="136">
        <v>0</v>
      </c>
      <c r="H19" s="1"/>
      <c r="I19" s="145"/>
    </row>
    <row r="20" spans="1:9" ht="18.75">
      <c r="A20" s="1"/>
      <c r="B20" s="85">
        <v>6</v>
      </c>
      <c r="C20" s="50" t="s">
        <v>52</v>
      </c>
      <c r="D20" s="90"/>
      <c r="E20" s="136">
        <v>572</v>
      </c>
      <c r="F20" s="137"/>
      <c r="G20" s="136">
        <v>0</v>
      </c>
      <c r="H20" s="1"/>
      <c r="I20" s="145"/>
    </row>
    <row r="21" spans="1:9" ht="18.75">
      <c r="A21" s="1"/>
      <c r="B21" s="108"/>
      <c r="C21" s="94" t="s">
        <v>53</v>
      </c>
      <c r="D21" s="109"/>
      <c r="E21" s="138">
        <f>SUM(E18:E20)</f>
        <v>28514</v>
      </c>
      <c r="F21" s="139"/>
      <c r="G21" s="138">
        <f>SUM(G18:G20)</f>
        <v>0</v>
      </c>
      <c r="H21" s="1"/>
      <c r="I21" s="1"/>
    </row>
    <row r="22" spans="1:9" ht="18.75">
      <c r="A22" s="1"/>
      <c r="B22" s="110"/>
      <c r="C22" s="76" t="s">
        <v>54</v>
      </c>
      <c r="D22" s="111"/>
      <c r="E22" s="140">
        <f>E17+E21</f>
        <v>28925</v>
      </c>
      <c r="F22" s="141"/>
      <c r="G22" s="140">
        <f>G21+G17</f>
        <v>0</v>
      </c>
      <c r="H22" s="1"/>
      <c r="I22" s="1"/>
    </row>
    <row r="23" spans="1:8" ht="18.75">
      <c r="A23" s="1"/>
      <c r="B23" s="108" t="s">
        <v>36</v>
      </c>
      <c r="C23" s="94" t="s">
        <v>55</v>
      </c>
      <c r="D23" s="109"/>
      <c r="E23" s="138"/>
      <c r="F23" s="139"/>
      <c r="G23" s="138"/>
      <c r="H23" s="1"/>
    </row>
    <row r="24" spans="1:9" ht="18.75">
      <c r="A24" s="1"/>
      <c r="B24" s="113">
        <v>1</v>
      </c>
      <c r="C24" s="94" t="s">
        <v>56</v>
      </c>
      <c r="D24" s="109"/>
      <c r="E24" s="138">
        <v>14492</v>
      </c>
      <c r="F24" s="139"/>
      <c r="G24" s="138">
        <v>0</v>
      </c>
      <c r="H24" s="1"/>
      <c r="I24" s="145"/>
    </row>
    <row r="25" spans="1:9" ht="18.75">
      <c r="A25" s="1"/>
      <c r="B25" s="113">
        <v>2</v>
      </c>
      <c r="C25" s="94" t="s">
        <v>57</v>
      </c>
      <c r="D25" s="109"/>
      <c r="E25" s="138">
        <v>5288</v>
      </c>
      <c r="F25" s="139"/>
      <c r="G25" s="138">
        <v>0</v>
      </c>
      <c r="H25" s="1"/>
      <c r="I25" s="145"/>
    </row>
    <row r="26" spans="1:8" ht="18.75">
      <c r="A26" s="1"/>
      <c r="B26" s="114">
        <v>3</v>
      </c>
      <c r="C26" s="50" t="s">
        <v>58</v>
      </c>
      <c r="D26" s="90"/>
      <c r="E26" s="136">
        <v>0</v>
      </c>
      <c r="F26" s="137"/>
      <c r="G26" s="136">
        <v>0</v>
      </c>
      <c r="H26" s="1"/>
    </row>
    <row r="27" spans="1:9" ht="18.75">
      <c r="A27" s="1"/>
      <c r="B27" s="114">
        <v>4</v>
      </c>
      <c r="C27" s="50" t="s">
        <v>59</v>
      </c>
      <c r="D27" s="90"/>
      <c r="E27" s="136">
        <v>9145</v>
      </c>
      <c r="F27" s="137"/>
      <c r="G27" s="136">
        <v>0</v>
      </c>
      <c r="H27" s="1"/>
      <c r="I27" s="145"/>
    </row>
    <row r="28" spans="1:8" ht="18.75">
      <c r="A28" s="1"/>
      <c r="B28" s="115"/>
      <c r="C28" s="55" t="s">
        <v>60</v>
      </c>
      <c r="D28" s="92"/>
      <c r="E28" s="142">
        <v>0</v>
      </c>
      <c r="F28" s="143"/>
      <c r="G28" s="142">
        <v>0</v>
      </c>
      <c r="H28" s="1"/>
    </row>
    <row r="29" spans="1:9" ht="18.75">
      <c r="A29" s="1"/>
      <c r="B29" s="113"/>
      <c r="C29" s="94" t="s">
        <v>61</v>
      </c>
      <c r="D29" s="109"/>
      <c r="E29" s="138">
        <f>SUM(E26:E28)</f>
        <v>9145</v>
      </c>
      <c r="F29" s="139"/>
      <c r="G29" s="138">
        <f>SUM(G26:G28)</f>
        <v>0</v>
      </c>
      <c r="H29" s="1"/>
      <c r="I29" s="1"/>
    </row>
    <row r="30" spans="1:9" ht="18.75">
      <c r="A30" s="1"/>
      <c r="B30" s="110"/>
      <c r="C30" s="76" t="s">
        <v>62</v>
      </c>
      <c r="D30" s="111"/>
      <c r="E30" s="140">
        <f>E24+E25+E29</f>
        <v>28925</v>
      </c>
      <c r="F30" s="141"/>
      <c r="G30" s="140">
        <f>G24+G25+G29</f>
        <v>0</v>
      </c>
      <c r="H30" s="1"/>
      <c r="I30" s="1"/>
    </row>
    <row r="31" spans="1:8" ht="12.75">
      <c r="A31" s="1"/>
      <c r="H31" s="1"/>
    </row>
    <row r="32" spans="1:8" ht="15.75">
      <c r="A32" s="14"/>
      <c r="B32" s="30"/>
      <c r="C32" s="6"/>
      <c r="D32" s="6"/>
      <c r="E32" s="6"/>
      <c r="F32" s="6"/>
      <c r="G32" s="31"/>
      <c r="H32" s="1"/>
    </row>
    <row r="33" spans="1:8" ht="12.75">
      <c r="A33" s="14"/>
      <c r="B33" s="18"/>
      <c r="C33" s="18"/>
      <c r="D33" s="18"/>
      <c r="E33" s="18"/>
      <c r="F33" s="18"/>
      <c r="G33" s="32"/>
      <c r="H33" s="1"/>
    </row>
    <row r="34" spans="1:8" ht="12.75">
      <c r="A34" s="1"/>
      <c r="H34" s="1"/>
    </row>
    <row r="35" spans="1:8" ht="12.75">
      <c r="A35" s="1"/>
      <c r="H35" s="1"/>
    </row>
    <row r="36" spans="1:8" ht="12.75">
      <c r="A36" s="1"/>
      <c r="H36" s="1"/>
    </row>
    <row r="37" spans="1:8" ht="12.75">
      <c r="A37" s="1"/>
      <c r="H37" s="1"/>
    </row>
    <row r="38" spans="1:8" ht="18.75">
      <c r="A38" s="172" t="s">
        <v>130</v>
      </c>
      <c r="B38" s="172"/>
      <c r="C38" s="172"/>
      <c r="D38" s="172"/>
      <c r="E38" s="172"/>
      <c r="F38" s="172"/>
      <c r="G38" s="172"/>
      <c r="H38" s="1"/>
    </row>
    <row r="39" spans="1:8" ht="12.75">
      <c r="A39" s="1"/>
      <c r="H39" s="1"/>
    </row>
    <row r="40" spans="1:8" ht="12.75">
      <c r="A40" s="1"/>
      <c r="B40" s="1"/>
      <c r="C40" s="1"/>
      <c r="D40" s="1"/>
      <c r="E40" s="1"/>
      <c r="F40" s="1"/>
      <c r="G40" s="26"/>
      <c r="H40" s="1"/>
    </row>
    <row r="41" ht="18.75">
      <c r="F41" s="15"/>
    </row>
    <row r="42" ht="15.75">
      <c r="D42" s="23"/>
    </row>
  </sheetData>
  <mergeCells count="12">
    <mergeCell ref="A38:G38"/>
    <mergeCell ref="D11:E11"/>
    <mergeCell ref="F11:G11"/>
    <mergeCell ref="B8:G8"/>
    <mergeCell ref="D10:E10"/>
    <mergeCell ref="F10:G10"/>
    <mergeCell ref="C10:C11"/>
    <mergeCell ref="A6:G6"/>
    <mergeCell ref="A3:G3"/>
    <mergeCell ref="A4:G4"/>
    <mergeCell ref="C1:G1"/>
    <mergeCell ref="A5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2" sqref="C2"/>
    </sheetView>
  </sheetViews>
  <sheetFormatPr defaultColWidth="9.00390625" defaultRowHeight="12.75"/>
  <cols>
    <col min="1" max="1" width="1.37890625" style="0" customWidth="1"/>
    <col min="2" max="2" width="5.75390625" style="122" customWidth="1"/>
    <col min="3" max="3" width="50.00390625" style="0" customWidth="1"/>
    <col min="4" max="4" width="15.75390625" style="0" customWidth="1"/>
    <col min="5" max="5" width="15.75390625" style="29" customWidth="1"/>
  </cols>
  <sheetData>
    <row r="1" spans="3:7" ht="18.75" customHeight="1">
      <c r="C1" s="171" t="s">
        <v>139</v>
      </c>
      <c r="D1" s="171"/>
      <c r="E1" s="171"/>
      <c r="F1" s="164"/>
      <c r="G1" s="164"/>
    </row>
    <row r="2" spans="1:6" ht="45.75" customHeight="1">
      <c r="A2" s="1"/>
      <c r="B2" s="124"/>
      <c r="C2" s="1"/>
      <c r="D2" s="1"/>
      <c r="E2" s="26"/>
      <c r="F2" s="1"/>
    </row>
    <row r="3" spans="1:6" ht="19.5">
      <c r="A3" s="170" t="s">
        <v>113</v>
      </c>
      <c r="B3" s="170"/>
      <c r="C3" s="170"/>
      <c r="D3" s="170"/>
      <c r="E3" s="170"/>
      <c r="F3" s="1"/>
    </row>
    <row r="4" spans="1:6" ht="19.5">
      <c r="A4" s="170" t="s">
        <v>114</v>
      </c>
      <c r="B4" s="170"/>
      <c r="C4" s="170"/>
      <c r="D4" s="170"/>
      <c r="E4" s="170"/>
      <c r="F4" s="1"/>
    </row>
    <row r="5" spans="1:7" ht="19.5">
      <c r="A5" s="170" t="s">
        <v>95</v>
      </c>
      <c r="B5" s="170"/>
      <c r="C5" s="170"/>
      <c r="D5" s="170"/>
      <c r="E5" s="170"/>
      <c r="F5" s="72"/>
      <c r="G5" s="72"/>
    </row>
    <row r="6" spans="1:6" ht="19.5">
      <c r="A6" s="170" t="s">
        <v>63</v>
      </c>
      <c r="B6" s="170"/>
      <c r="C6" s="170"/>
      <c r="D6" s="170"/>
      <c r="E6" s="170"/>
      <c r="F6" s="1"/>
    </row>
    <row r="7" spans="1:6" ht="45" customHeight="1">
      <c r="A7" s="1"/>
      <c r="B7" s="3"/>
      <c r="C7" s="3"/>
      <c r="D7" s="3"/>
      <c r="E7" s="27"/>
      <c r="F7" s="1"/>
    </row>
    <row r="8" spans="1:6" ht="15" customHeight="1">
      <c r="A8" s="1"/>
      <c r="B8" s="186" t="s">
        <v>1</v>
      </c>
      <c r="C8" s="186"/>
      <c r="D8" s="186"/>
      <c r="E8" s="186"/>
      <c r="F8" s="1"/>
    </row>
    <row r="9" spans="1:6" ht="12.75" hidden="1">
      <c r="A9" s="1"/>
      <c r="B9" s="124"/>
      <c r="C9" s="1"/>
      <c r="D9" s="1"/>
      <c r="E9" s="28" t="s">
        <v>1</v>
      </c>
      <c r="F9" s="1"/>
    </row>
    <row r="10" spans="1:6" ht="18.75">
      <c r="A10" s="1"/>
      <c r="B10" s="40" t="s">
        <v>2</v>
      </c>
      <c r="C10" s="191" t="s">
        <v>3</v>
      </c>
      <c r="D10" s="191">
        <v>2012</v>
      </c>
      <c r="E10" s="193">
        <v>2013</v>
      </c>
      <c r="F10" s="1"/>
    </row>
    <row r="11" spans="1:7" ht="18.75">
      <c r="A11" s="1"/>
      <c r="B11" s="96" t="s">
        <v>6</v>
      </c>
      <c r="C11" s="192"/>
      <c r="D11" s="192"/>
      <c r="E11" s="192"/>
      <c r="F11" s="1"/>
      <c r="G11" s="18"/>
    </row>
    <row r="12" spans="1:7" ht="18.75">
      <c r="A12" s="1"/>
      <c r="B12" s="103">
        <v>1</v>
      </c>
      <c r="C12" s="127" t="s">
        <v>32</v>
      </c>
      <c r="D12" s="144">
        <f>D13+D14</f>
        <v>4716</v>
      </c>
      <c r="E12" s="144">
        <f>E13+E14</f>
        <v>0</v>
      </c>
      <c r="F12" s="1"/>
      <c r="G12" s="1"/>
    </row>
    <row r="13" spans="1:7" ht="18.75">
      <c r="A13" s="1"/>
      <c r="B13" s="85"/>
      <c r="C13" s="50" t="s">
        <v>86</v>
      </c>
      <c r="D13" s="51">
        <v>4716</v>
      </c>
      <c r="E13" s="51">
        <v>0</v>
      </c>
      <c r="F13" s="1"/>
      <c r="G13" s="11"/>
    </row>
    <row r="14" spans="1:7" ht="18.75">
      <c r="A14" s="1"/>
      <c r="B14" s="96"/>
      <c r="C14" s="55" t="s">
        <v>85</v>
      </c>
      <c r="D14" s="56">
        <v>0</v>
      </c>
      <c r="E14" s="56">
        <v>0</v>
      </c>
      <c r="F14" s="1"/>
      <c r="G14" s="11"/>
    </row>
    <row r="15" spans="1:7" ht="18.75">
      <c r="A15" s="1"/>
      <c r="B15" s="110">
        <v>2</v>
      </c>
      <c r="C15" s="76" t="s">
        <v>87</v>
      </c>
      <c r="D15" s="77">
        <v>0</v>
      </c>
      <c r="E15" s="77">
        <v>0</v>
      </c>
      <c r="F15" s="1"/>
      <c r="G15" s="11"/>
    </row>
    <row r="16" spans="1:7" ht="18.75">
      <c r="A16" s="1"/>
      <c r="B16" s="103">
        <v>3</v>
      </c>
      <c r="C16" s="88" t="s">
        <v>66</v>
      </c>
      <c r="D16" s="89">
        <f>D17-D21</f>
        <v>572</v>
      </c>
      <c r="E16" s="89">
        <f>E17-E21</f>
        <v>0</v>
      </c>
      <c r="F16" s="1"/>
      <c r="G16" s="1"/>
    </row>
    <row r="17" spans="1:7" ht="18.75">
      <c r="A17" s="1"/>
      <c r="B17" s="128"/>
      <c r="C17" s="131" t="s">
        <v>89</v>
      </c>
      <c r="D17" s="51">
        <f>D18+D19+D20</f>
        <v>572</v>
      </c>
      <c r="E17" s="51">
        <f>E18+E19+E20</f>
        <v>0</v>
      </c>
      <c r="F17" s="1"/>
      <c r="G17" s="1"/>
    </row>
    <row r="18" spans="1:7" ht="18.75">
      <c r="A18" s="1"/>
      <c r="B18" s="129"/>
      <c r="C18" s="50" t="s">
        <v>65</v>
      </c>
      <c r="D18" s="51">
        <v>0</v>
      </c>
      <c r="E18" s="51">
        <v>0</v>
      </c>
      <c r="F18" s="1"/>
      <c r="G18" s="11"/>
    </row>
    <row r="19" spans="1:7" ht="18.75">
      <c r="A19" s="1"/>
      <c r="B19" s="129"/>
      <c r="C19" s="50" t="s">
        <v>64</v>
      </c>
      <c r="D19" s="51">
        <v>572</v>
      </c>
      <c r="E19" s="51">
        <v>0</v>
      </c>
      <c r="F19" s="1"/>
      <c r="G19" s="11"/>
    </row>
    <row r="20" spans="1:7" ht="18.75">
      <c r="A20" s="1"/>
      <c r="B20" s="129"/>
      <c r="C20" s="50" t="s">
        <v>88</v>
      </c>
      <c r="D20" s="51">
        <v>0</v>
      </c>
      <c r="E20" s="51">
        <v>0</v>
      </c>
      <c r="F20" s="1"/>
      <c r="G20" s="11"/>
    </row>
    <row r="21" spans="1:7" ht="18.75">
      <c r="A21" s="1"/>
      <c r="B21" s="129"/>
      <c r="C21" s="131" t="s">
        <v>94</v>
      </c>
      <c r="D21" s="51">
        <f>D22+D23+D24</f>
        <v>0</v>
      </c>
      <c r="E21" s="51">
        <f>E22+E23+E24</f>
        <v>0</v>
      </c>
      <c r="F21" s="1"/>
      <c r="G21" s="11"/>
    </row>
    <row r="22" spans="1:7" ht="18.75">
      <c r="A22" s="1"/>
      <c r="B22" s="129"/>
      <c r="C22" s="50" t="s">
        <v>90</v>
      </c>
      <c r="D22" s="51">
        <v>0</v>
      </c>
      <c r="E22" s="51">
        <v>0</v>
      </c>
      <c r="F22" s="1"/>
      <c r="G22" s="11"/>
    </row>
    <row r="23" spans="1:7" ht="18.75">
      <c r="A23" s="1"/>
      <c r="B23" s="129"/>
      <c r="C23" s="50" t="s">
        <v>91</v>
      </c>
      <c r="D23" s="51">
        <v>0</v>
      </c>
      <c r="E23" s="51">
        <v>0</v>
      </c>
      <c r="F23" s="1"/>
      <c r="G23" s="11"/>
    </row>
    <row r="24" spans="1:7" ht="18.75">
      <c r="A24" s="1"/>
      <c r="B24" s="130"/>
      <c r="C24" s="55" t="s">
        <v>92</v>
      </c>
      <c r="D24" s="56">
        <v>0</v>
      </c>
      <c r="E24" s="56">
        <v>0</v>
      </c>
      <c r="F24" s="1"/>
      <c r="G24" s="11"/>
    </row>
    <row r="25" spans="1:7" ht="18.75">
      <c r="A25" s="1"/>
      <c r="B25" s="123">
        <v>4</v>
      </c>
      <c r="C25" s="78" t="s">
        <v>67</v>
      </c>
      <c r="D25" s="79">
        <v>2410</v>
      </c>
      <c r="E25" s="79">
        <v>0</v>
      </c>
      <c r="F25" s="1"/>
      <c r="G25" s="11"/>
    </row>
    <row r="26" spans="1:7" ht="18.75">
      <c r="A26" s="1"/>
      <c r="B26" s="110">
        <v>5</v>
      </c>
      <c r="C26" s="76" t="s">
        <v>68</v>
      </c>
      <c r="D26" s="77">
        <f>D12+D15+D16-D25</f>
        <v>2878</v>
      </c>
      <c r="E26" s="77">
        <f>E12+E15+E16-E25</f>
        <v>0</v>
      </c>
      <c r="F26" s="1"/>
      <c r="G26" s="1"/>
    </row>
    <row r="27" spans="1:7" ht="18.75">
      <c r="A27" s="1"/>
      <c r="B27" s="103">
        <v>6</v>
      </c>
      <c r="C27" s="88" t="s">
        <v>93</v>
      </c>
      <c r="D27" s="89">
        <f>D28+D29</f>
        <v>0</v>
      </c>
      <c r="E27" s="89">
        <f>E28+E29</f>
        <v>0</v>
      </c>
      <c r="F27" s="1"/>
      <c r="G27" s="1"/>
    </row>
    <row r="28" spans="1:7" ht="18.75">
      <c r="A28" s="1"/>
      <c r="B28" s="85"/>
      <c r="C28" s="50" t="s">
        <v>69</v>
      </c>
      <c r="D28" s="51">
        <v>0</v>
      </c>
      <c r="E28" s="51">
        <v>0</v>
      </c>
      <c r="F28" s="1"/>
      <c r="G28" s="1"/>
    </row>
    <row r="29" spans="1:7" ht="18.75">
      <c r="A29" s="1"/>
      <c r="B29" s="96"/>
      <c r="C29" s="55" t="s">
        <v>70</v>
      </c>
      <c r="D29" s="56"/>
      <c r="E29" s="56">
        <v>0</v>
      </c>
      <c r="F29" s="1"/>
      <c r="G29" s="11"/>
    </row>
    <row r="30" spans="1:7" ht="18.75">
      <c r="A30" s="1"/>
      <c r="B30" s="110">
        <v>7</v>
      </c>
      <c r="C30" s="76" t="s">
        <v>71</v>
      </c>
      <c r="D30" s="77">
        <f>D26+D27</f>
        <v>2878</v>
      </c>
      <c r="E30" s="77">
        <f>E26+E27</f>
        <v>0</v>
      </c>
      <c r="F30" s="1"/>
      <c r="G30" s="1"/>
    </row>
    <row r="31" spans="1:7" ht="18.75">
      <c r="A31" s="1"/>
      <c r="B31" s="110">
        <v>8</v>
      </c>
      <c r="C31" s="76" t="s">
        <v>72</v>
      </c>
      <c r="D31" s="77">
        <f>D30</f>
        <v>2878</v>
      </c>
      <c r="E31" s="77">
        <f>E30</f>
        <v>0</v>
      </c>
      <c r="F31" s="1"/>
      <c r="G31" s="21"/>
    </row>
    <row r="32" spans="1:7" ht="18.75">
      <c r="A32" s="1"/>
      <c r="B32" s="110">
        <v>9</v>
      </c>
      <c r="C32" s="76" t="s">
        <v>73</v>
      </c>
      <c r="D32" s="77">
        <v>2878</v>
      </c>
      <c r="E32" s="77">
        <v>0</v>
      </c>
      <c r="F32" s="1"/>
      <c r="G32" s="11"/>
    </row>
    <row r="33" spans="1:7" ht="18.75">
      <c r="A33" s="1"/>
      <c r="B33" s="110">
        <v>10</v>
      </c>
      <c r="C33" s="76" t="s">
        <v>74</v>
      </c>
      <c r="D33" s="77">
        <v>0</v>
      </c>
      <c r="E33" s="77">
        <v>0</v>
      </c>
      <c r="F33" s="1"/>
      <c r="G33" s="21"/>
    </row>
    <row r="34" spans="1:6" ht="15.75">
      <c r="A34" s="1"/>
      <c r="B34" s="125"/>
      <c r="C34" s="33"/>
      <c r="D34" s="6"/>
      <c r="E34" s="34"/>
      <c r="F34" s="1"/>
    </row>
    <row r="35" spans="1:6" ht="15.75">
      <c r="A35" s="1"/>
      <c r="B35" s="30"/>
      <c r="C35" s="6"/>
      <c r="D35" s="6"/>
      <c r="E35" s="34"/>
      <c r="F35" s="1"/>
    </row>
    <row r="36" spans="1:6" ht="15.75">
      <c r="A36" s="1"/>
      <c r="B36" s="30"/>
      <c r="D36" s="6"/>
      <c r="E36" s="34"/>
      <c r="F36" s="1"/>
    </row>
    <row r="37" spans="1:6" ht="15.75" customHeight="1">
      <c r="A37" s="172" t="s">
        <v>131</v>
      </c>
      <c r="B37" s="172"/>
      <c r="C37" s="172"/>
      <c r="D37" s="172"/>
      <c r="E37" s="172"/>
      <c r="F37" s="1"/>
    </row>
    <row r="38" spans="1:6" ht="15.75">
      <c r="A38" s="1"/>
      <c r="B38" s="30"/>
      <c r="C38" s="11"/>
      <c r="D38" s="6"/>
      <c r="E38" s="34"/>
      <c r="F38" s="1"/>
    </row>
    <row r="39" spans="1:6" ht="15.75">
      <c r="A39" s="1"/>
      <c r="B39" s="30"/>
      <c r="C39" s="6"/>
      <c r="D39" s="6"/>
      <c r="E39" s="34"/>
      <c r="F39" s="1"/>
    </row>
    <row r="40" spans="1:6" ht="15.75">
      <c r="A40" s="1"/>
      <c r="B40" s="10"/>
      <c r="C40" s="11"/>
      <c r="D40" s="11"/>
      <c r="E40" s="11"/>
      <c r="F40" s="1"/>
    </row>
    <row r="41" spans="1:6" ht="12.75">
      <c r="A41" s="1"/>
      <c r="B41" s="126"/>
      <c r="C41" s="18"/>
      <c r="D41" s="18"/>
      <c r="E41" s="32"/>
      <c r="F41" s="1"/>
    </row>
    <row r="42" spans="1:6" ht="15.75">
      <c r="A42" s="14"/>
      <c r="B42" s="30"/>
      <c r="C42" s="6"/>
      <c r="D42" s="6"/>
      <c r="E42" s="31"/>
      <c r="F42" s="1"/>
    </row>
    <row r="43" spans="1:6" ht="12.75">
      <c r="A43" s="14"/>
      <c r="B43" s="126"/>
      <c r="C43" s="18"/>
      <c r="D43" s="18"/>
      <c r="E43" s="32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B51" s="124"/>
      <c r="C51" s="1"/>
      <c r="D51" s="1"/>
      <c r="E51" s="26"/>
      <c r="F51" s="1"/>
    </row>
  </sheetData>
  <mergeCells count="10">
    <mergeCell ref="A37:E37"/>
    <mergeCell ref="A6:E6"/>
    <mergeCell ref="A3:E3"/>
    <mergeCell ref="A4:E4"/>
    <mergeCell ref="A5:E5"/>
    <mergeCell ref="C1:E1"/>
    <mergeCell ref="C10:C11"/>
    <mergeCell ref="D10:D11"/>
    <mergeCell ref="E10:E11"/>
    <mergeCell ref="B8:E8"/>
  </mergeCells>
  <printOptions/>
  <pageMargins left="0.7874015748031497" right="0.59" top="0.984251968503937" bottom="0.984251968503937" header="0.51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0">
      <selection activeCell="C2" sqref="C2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7.25390625" style="0" customWidth="1"/>
    <col min="4" max="4" width="20.75390625" style="0" customWidth="1"/>
    <col min="5" max="5" width="20.75390625" style="29" customWidth="1"/>
  </cols>
  <sheetData>
    <row r="1" spans="3:9" ht="18.75">
      <c r="C1" s="171" t="s">
        <v>141</v>
      </c>
      <c r="D1" s="171"/>
      <c r="E1" s="171"/>
      <c r="F1" s="164"/>
      <c r="G1" s="164"/>
      <c r="H1" s="164"/>
      <c r="I1" s="164"/>
    </row>
    <row r="2" spans="4:6" ht="18.75">
      <c r="D2" s="36"/>
      <c r="E2" s="36"/>
      <c r="F2" s="4"/>
    </row>
    <row r="3" spans="1:6" ht="45.75" customHeight="1">
      <c r="A3" s="1"/>
      <c r="B3" s="1"/>
      <c r="C3" s="1"/>
      <c r="D3" s="1"/>
      <c r="E3" s="26"/>
      <c r="F3" s="1"/>
    </row>
    <row r="4" spans="1:6" ht="19.5">
      <c r="A4" s="170" t="s">
        <v>113</v>
      </c>
      <c r="B4" s="170"/>
      <c r="C4" s="170"/>
      <c r="D4" s="170"/>
      <c r="E4" s="170"/>
      <c r="F4" s="1"/>
    </row>
    <row r="5" spans="1:6" ht="19.5">
      <c r="A5" s="170" t="s">
        <v>114</v>
      </c>
      <c r="B5" s="170"/>
      <c r="C5" s="170"/>
      <c r="D5" s="170"/>
      <c r="E5" s="170"/>
      <c r="F5" s="1"/>
    </row>
    <row r="6" spans="1:7" ht="19.5">
      <c r="A6" s="170" t="s">
        <v>95</v>
      </c>
      <c r="B6" s="170"/>
      <c r="C6" s="170"/>
      <c r="D6" s="170"/>
      <c r="E6" s="170"/>
      <c r="F6" s="72"/>
      <c r="G6" s="72"/>
    </row>
    <row r="7" spans="1:6" ht="19.5">
      <c r="A7" s="170" t="s">
        <v>75</v>
      </c>
      <c r="B7" s="170"/>
      <c r="C7" s="170"/>
      <c r="D7" s="170"/>
      <c r="E7" s="170"/>
      <c r="F7" s="1"/>
    </row>
    <row r="8" spans="1:6" ht="19.5">
      <c r="A8" s="37"/>
      <c r="B8" s="37"/>
      <c r="C8" s="37"/>
      <c r="D8" s="37"/>
      <c r="E8" s="37"/>
      <c r="F8" s="1"/>
    </row>
    <row r="9" spans="1:6" ht="45" customHeight="1">
      <c r="A9" s="1"/>
      <c r="B9" s="3"/>
      <c r="C9" s="3"/>
      <c r="D9" s="3"/>
      <c r="E9" s="27"/>
      <c r="F9" s="1"/>
    </row>
    <row r="10" spans="1:6" ht="15" customHeight="1">
      <c r="A10" s="1"/>
      <c r="B10" s="186" t="s">
        <v>76</v>
      </c>
      <c r="C10" s="186"/>
      <c r="D10" s="186"/>
      <c r="E10" s="186"/>
      <c r="F10" s="1"/>
    </row>
    <row r="11" spans="1:6" ht="12.75" hidden="1">
      <c r="A11" s="1"/>
      <c r="B11" s="1"/>
      <c r="C11" s="1"/>
      <c r="D11" s="1"/>
      <c r="E11" s="28" t="s">
        <v>1</v>
      </c>
      <c r="F11" s="1"/>
    </row>
    <row r="12" spans="1:6" ht="18.75">
      <c r="A12" s="1"/>
      <c r="B12" s="40" t="s">
        <v>2</v>
      </c>
      <c r="C12" s="191" t="s">
        <v>3</v>
      </c>
      <c r="D12" s="119" t="s">
        <v>119</v>
      </c>
      <c r="E12" s="120" t="s">
        <v>119</v>
      </c>
      <c r="F12" s="1"/>
    </row>
    <row r="13" spans="1:6" ht="18.75">
      <c r="A13" s="1"/>
      <c r="B13" s="96" t="s">
        <v>6</v>
      </c>
      <c r="C13" s="192"/>
      <c r="D13" s="121" t="s">
        <v>84</v>
      </c>
      <c r="E13" s="58" t="s">
        <v>77</v>
      </c>
      <c r="F13" s="1"/>
    </row>
    <row r="14" spans="1:6" ht="18.75">
      <c r="A14" s="1"/>
      <c r="B14" s="117">
        <v>1</v>
      </c>
      <c r="C14" s="50" t="s">
        <v>33</v>
      </c>
      <c r="D14" s="116">
        <v>1</v>
      </c>
      <c r="E14" s="107">
        <v>0</v>
      </c>
      <c r="F14" s="1"/>
    </row>
    <row r="15" spans="1:6" ht="18.75">
      <c r="A15" s="1"/>
      <c r="B15" s="118"/>
      <c r="C15" s="76" t="s">
        <v>78</v>
      </c>
      <c r="D15" s="112">
        <f>D14</f>
        <v>1</v>
      </c>
      <c r="E15" s="161">
        <f>E14</f>
        <v>0</v>
      </c>
      <c r="F15" s="1"/>
    </row>
    <row r="16" spans="1:6" ht="15.75">
      <c r="A16" s="1"/>
      <c r="B16" s="30"/>
      <c r="C16" s="6"/>
      <c r="D16" s="6"/>
      <c r="E16" s="34"/>
      <c r="F16" s="1"/>
    </row>
    <row r="17" spans="1:6" ht="15.75">
      <c r="A17" s="1"/>
      <c r="B17" s="33"/>
      <c r="C17" s="33"/>
      <c r="D17" s="6"/>
      <c r="E17" s="34"/>
      <c r="F17" s="1"/>
    </row>
    <row r="18" spans="1:6" ht="15.75">
      <c r="A18" s="1"/>
      <c r="B18" s="30"/>
      <c r="C18" s="6"/>
      <c r="D18" s="6"/>
      <c r="E18" s="34"/>
      <c r="F18" s="1"/>
    </row>
    <row r="19" spans="1:6" ht="15.75">
      <c r="A19" s="1"/>
      <c r="B19" s="30"/>
      <c r="C19" s="6"/>
      <c r="D19" s="6"/>
      <c r="E19" s="34"/>
      <c r="F19" s="1"/>
    </row>
    <row r="20" spans="1:6" ht="15.75">
      <c r="A20" s="1"/>
      <c r="B20" s="30"/>
      <c r="C20" s="6"/>
      <c r="D20" s="6"/>
      <c r="E20" s="34"/>
      <c r="F20" s="1"/>
    </row>
    <row r="21" spans="1:6" ht="15.75">
      <c r="A21" s="1"/>
      <c r="B21" s="30"/>
      <c r="C21" s="11"/>
      <c r="D21" s="6"/>
      <c r="E21" s="34"/>
      <c r="F21" s="1"/>
    </row>
    <row r="22" spans="1:6" ht="15.75">
      <c r="A22" s="1"/>
      <c r="B22" s="30"/>
      <c r="C22" s="6"/>
      <c r="D22" s="6"/>
      <c r="E22" s="34"/>
      <c r="F22" s="1"/>
    </row>
    <row r="23" spans="1:6" ht="15.75">
      <c r="A23" s="1"/>
      <c r="B23" s="10"/>
      <c r="C23" s="11"/>
      <c r="D23" s="11"/>
      <c r="E23" s="11"/>
      <c r="F23" s="1"/>
    </row>
    <row r="24" spans="1:6" ht="12.75">
      <c r="A24" s="1"/>
      <c r="B24" s="18"/>
      <c r="C24" s="18"/>
      <c r="D24" s="18"/>
      <c r="E24" s="32"/>
      <c r="F24" s="1"/>
    </row>
    <row r="25" spans="1:6" ht="15.75">
      <c r="A25" s="14"/>
      <c r="B25" s="30"/>
      <c r="C25" s="6"/>
      <c r="D25" s="6"/>
      <c r="E25" s="31"/>
      <c r="F25" s="1"/>
    </row>
    <row r="26" spans="1:6" ht="12.75">
      <c r="A26" s="14"/>
      <c r="B26" s="18"/>
      <c r="C26" s="18"/>
      <c r="D26" s="18"/>
      <c r="E26" s="32"/>
      <c r="F26" s="1"/>
    </row>
    <row r="27" spans="1:6" ht="12.75">
      <c r="A27" s="1"/>
      <c r="F27" s="1"/>
    </row>
    <row r="28" spans="1:6" ht="12.75">
      <c r="A28" s="1"/>
      <c r="F28" s="1"/>
    </row>
    <row r="29" spans="1:6" ht="12.75">
      <c r="A29" s="1"/>
      <c r="F29" s="1"/>
    </row>
    <row r="30" spans="1:6" ht="12.75">
      <c r="A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B33" s="1"/>
      <c r="C33" s="1"/>
      <c r="D33" s="1"/>
      <c r="E33" s="26"/>
      <c r="F33" s="1"/>
    </row>
    <row r="43" spans="1:5" ht="18.75">
      <c r="A43" s="172" t="s">
        <v>132</v>
      </c>
      <c r="B43" s="172"/>
      <c r="C43" s="172"/>
      <c r="D43" s="172"/>
      <c r="E43" s="172"/>
    </row>
  </sheetData>
  <mergeCells count="8">
    <mergeCell ref="A43:E43"/>
    <mergeCell ref="C12:C13"/>
    <mergeCell ref="B10:E10"/>
    <mergeCell ref="A7:E7"/>
    <mergeCell ref="A4:E4"/>
    <mergeCell ref="A5:E5"/>
    <mergeCell ref="A6:E6"/>
    <mergeCell ref="C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Vgy Hivatal</cp:lastModifiedBy>
  <cp:lastPrinted>2014-03-27T08:18:53Z</cp:lastPrinted>
  <dcterms:created xsi:type="dcterms:W3CDTF">1997-01-17T14:02:09Z</dcterms:created>
  <dcterms:modified xsi:type="dcterms:W3CDTF">2014-03-27T08:18:59Z</dcterms:modified>
  <cp:category/>
  <cp:version/>
  <cp:contentType/>
  <cp:contentStatus/>
</cp:coreProperties>
</file>