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<sst xmlns="http://schemas.openxmlformats.org/spreadsheetml/2006/main" count="251" uniqueCount="218">
  <si>
    <t>Etyeki Polgármesteri Hivatal</t>
  </si>
  <si>
    <t>1/2.sz. melléklet</t>
  </si>
  <si>
    <t>B E V É T E L E K</t>
  </si>
  <si>
    <t>Adatok EFt-ban</t>
  </si>
  <si>
    <t>A</t>
  </si>
  <si>
    <t>B</t>
  </si>
  <si>
    <t>C</t>
  </si>
  <si>
    <t>D</t>
  </si>
  <si>
    <t>E</t>
  </si>
  <si>
    <t>F</t>
  </si>
  <si>
    <t>1.</t>
  </si>
  <si>
    <t>Sor-szám</t>
  </si>
  <si>
    <t>Bevételi jogcím</t>
  </si>
  <si>
    <t>Eredeti előirányzat</t>
  </si>
  <si>
    <t>Módosított előirányzat</t>
  </si>
  <si>
    <t>Teljesítés</t>
  </si>
  <si>
    <t>Teljesítés %-ban</t>
  </si>
  <si>
    <t>2.</t>
  </si>
  <si>
    <t>I. Önkormányzat működési bevételei (2+3)</t>
  </si>
  <si>
    <t>3.</t>
  </si>
  <si>
    <t>I/1. Intézményi működési bevételek</t>
  </si>
  <si>
    <t>4.</t>
  </si>
  <si>
    <t>I/2. Önkormányzat sajátos műk. bevételei (3.1+…+3.4)</t>
  </si>
  <si>
    <t>5.</t>
  </si>
  <si>
    <t>3.1.</t>
  </si>
  <si>
    <t>Illetékek</t>
  </si>
  <si>
    <t>6.</t>
  </si>
  <si>
    <t>3.2.</t>
  </si>
  <si>
    <t>Helyi adók</t>
  </si>
  <si>
    <t>7.</t>
  </si>
  <si>
    <t>3.3.</t>
  </si>
  <si>
    <t>Átengedett központi adók</t>
  </si>
  <si>
    <t>8.</t>
  </si>
  <si>
    <t>3.4.</t>
  </si>
  <si>
    <t>Bírságok, egyéb bevételek</t>
  </si>
  <si>
    <t>9.</t>
  </si>
  <si>
    <t>II. Felhalmozási és tőkejellegű bevételek (4.1+…4.3)</t>
  </si>
  <si>
    <t>10.</t>
  </si>
  <si>
    <t>4.1.</t>
  </si>
  <si>
    <t>Tárgyi eszközök, immateriális javak értékesítése</t>
  </si>
  <si>
    <t>11.</t>
  </si>
  <si>
    <t>4.2.</t>
  </si>
  <si>
    <t>Önkormányzatok sajátos felhalmozási és tőkebevételei</t>
  </si>
  <si>
    <t>12.</t>
  </si>
  <si>
    <t>4.3.</t>
  </si>
  <si>
    <t>Pénzügyi befektetések bevételei</t>
  </si>
  <si>
    <t>13.</t>
  </si>
  <si>
    <t>III. Támogatások, kiegészítések (5.1+…+5.7+5.8)</t>
  </si>
  <si>
    <t>14.</t>
  </si>
  <si>
    <t>5.1.</t>
  </si>
  <si>
    <t>Normatív hozzájárulások</t>
  </si>
  <si>
    <t>15.</t>
  </si>
  <si>
    <t>5.2.</t>
  </si>
  <si>
    <t>Központosított előirányzatok</t>
  </si>
  <si>
    <t>16.</t>
  </si>
  <si>
    <t>5.3.</t>
  </si>
  <si>
    <t>Színházi támogatás</t>
  </si>
  <si>
    <t>17.</t>
  </si>
  <si>
    <t>5.4.</t>
  </si>
  <si>
    <t>Normatív kötött felhasználású  támogatás</t>
  </si>
  <si>
    <t>18.</t>
  </si>
  <si>
    <t>5.5.</t>
  </si>
  <si>
    <t>Kiegészítő támogatás</t>
  </si>
  <si>
    <t>19.</t>
  </si>
  <si>
    <t>5.6.</t>
  </si>
  <si>
    <t>Működésképtelen önkormányzatok támogatása</t>
  </si>
  <si>
    <t>20.</t>
  </si>
  <si>
    <t>5.7.</t>
  </si>
  <si>
    <t>Fejlesztési célú támogatások (5.7.1+…+5.7.4+5.8)</t>
  </si>
  <si>
    <t>21.</t>
  </si>
  <si>
    <t>5.7.1.</t>
  </si>
  <si>
    <t>Cél- címzett támogatás</t>
  </si>
  <si>
    <t>22.</t>
  </si>
  <si>
    <t>5.7.2.</t>
  </si>
  <si>
    <t>Fejlesztési és vis-maior támogatás</t>
  </si>
  <si>
    <t>23.</t>
  </si>
  <si>
    <t>5.7.3.</t>
  </si>
  <si>
    <t>Leghátrányosabb helyzetű kistérs. felzár. segítő támogatás</t>
  </si>
  <si>
    <t>24.</t>
  </si>
  <si>
    <t>5.7.4.</t>
  </si>
  <si>
    <t>Egyéb központi támogatás</t>
  </si>
  <si>
    <t>25.</t>
  </si>
  <si>
    <t>5.8.</t>
  </si>
  <si>
    <t>Előző évi visszatérülések</t>
  </si>
  <si>
    <t>26.</t>
  </si>
  <si>
    <t>IV. Véglegesen átvett pénzeszközök (6.1+6.2)</t>
  </si>
  <si>
    <t>27.</t>
  </si>
  <si>
    <t>6.1.</t>
  </si>
  <si>
    <t>Támog. értékű pénzeszköz átvétel (6.1.1+…+6.1.6)</t>
  </si>
  <si>
    <t>28.</t>
  </si>
  <si>
    <t>6.1.1.</t>
  </si>
  <si>
    <t>OEP-től átvett pénzeszköz</t>
  </si>
  <si>
    <t>29.</t>
  </si>
  <si>
    <t>6.1.2.</t>
  </si>
  <si>
    <t>Támogatás értékű működési bev. központi költségvetéstől</t>
  </si>
  <si>
    <t>30.</t>
  </si>
  <si>
    <t>6.1.3.</t>
  </si>
  <si>
    <t>Elkülönített állami pénzalapoktól átvett pénzeszköz</t>
  </si>
  <si>
    <t>31.</t>
  </si>
  <si>
    <t>6.1.4.</t>
  </si>
  <si>
    <t xml:space="preserve">Támogatás értékű  működési  bev. fejezetk. szervtől </t>
  </si>
  <si>
    <t>32.</t>
  </si>
  <si>
    <t>6.1.5.</t>
  </si>
  <si>
    <t>Támogatás értékű  működési  bev. helyi önk. és költségv. sz.</t>
  </si>
  <si>
    <t>33.</t>
  </si>
  <si>
    <t>6.1.6</t>
  </si>
  <si>
    <t>Támogatás értékű működési bev. önk. kívülről</t>
  </si>
  <si>
    <t>34.</t>
  </si>
  <si>
    <t>6.2.</t>
  </si>
  <si>
    <t>Felhalmozási célú pénzeszköz átvétel (6.2.1+…+6.2.4)</t>
  </si>
  <si>
    <t>35.</t>
  </si>
  <si>
    <t>6.2.1.</t>
  </si>
  <si>
    <t>36.</t>
  </si>
  <si>
    <t>6.2.2.</t>
  </si>
  <si>
    <t>Felh. c. pe. átvét központi ktgv. szervtől</t>
  </si>
  <si>
    <t>37.</t>
  </si>
  <si>
    <t>6.2.3.</t>
  </si>
  <si>
    <t xml:space="preserve">Felh. c. pe. átvét háztart.  </t>
  </si>
  <si>
    <t>38.</t>
  </si>
  <si>
    <t>6.2.4.</t>
  </si>
  <si>
    <t>Támogatásértékű fejlesztési bev. fejezetkez. szervtől</t>
  </si>
  <si>
    <t>39.</t>
  </si>
  <si>
    <t>6.2.5.</t>
  </si>
  <si>
    <t>Egyéb szervezetektől átvett támogatás</t>
  </si>
  <si>
    <t>40.</t>
  </si>
  <si>
    <t>V. Tám. kölcs. visszatér. igénybev., értékp. bev. (7.1+7.2)</t>
  </si>
  <si>
    <t>41.</t>
  </si>
  <si>
    <t>7.1.</t>
  </si>
  <si>
    <t>Működési célú  kölcsön visszatér., értékpapír bev.</t>
  </si>
  <si>
    <t>42.</t>
  </si>
  <si>
    <t>7.2.</t>
  </si>
  <si>
    <t>Felhalmozási célú  kölcsön visszatér., értékpapír bev.</t>
  </si>
  <si>
    <t>43.</t>
  </si>
  <si>
    <t>VI. Finanszírozási bevételek (8.1+8.2+8.3)</t>
  </si>
  <si>
    <t>44.</t>
  </si>
  <si>
    <t>8.1.</t>
  </si>
  <si>
    <t>Irányító szervi támogatás</t>
  </si>
  <si>
    <t>45.</t>
  </si>
  <si>
    <t>8.2.</t>
  </si>
  <si>
    <t>Egyéb finanszírozási bevét.</t>
  </si>
  <si>
    <t>46.</t>
  </si>
  <si>
    <t>8.3.</t>
  </si>
  <si>
    <t>Kiegyenlítő függő bevételek</t>
  </si>
  <si>
    <t>47.</t>
  </si>
  <si>
    <t>FOLYÓ BEVÉTELEK ÖSSZESEN: (1+4+5+6+7+8)</t>
  </si>
  <si>
    <t>48.</t>
  </si>
  <si>
    <t>Előző évi pénzmaradvány igénybevétele</t>
  </si>
  <si>
    <t>49.</t>
  </si>
  <si>
    <t>BEVÉTELEK ÖSSZESEN: (9+10+11)</t>
  </si>
  <si>
    <t>K I A D Á S O K</t>
  </si>
  <si>
    <t>50.</t>
  </si>
  <si>
    <t>Kiadási jogcímek</t>
  </si>
  <si>
    <t>51.</t>
  </si>
  <si>
    <t>I. Folyó (működési) kiadások (1.1+…+1.7)</t>
  </si>
  <si>
    <t>52.</t>
  </si>
  <si>
    <t>1.1.</t>
  </si>
  <si>
    <t>Személyi  juttatások</t>
  </si>
  <si>
    <t>53.</t>
  </si>
  <si>
    <t>1.2.</t>
  </si>
  <si>
    <t>Munkaadókat terhelő járulékok</t>
  </si>
  <si>
    <t>54.</t>
  </si>
  <si>
    <t>1.3.</t>
  </si>
  <si>
    <t>Dologi  és egyéb folyó kiadások</t>
  </si>
  <si>
    <t>55.</t>
  </si>
  <si>
    <t>1.4.</t>
  </si>
  <si>
    <t xml:space="preserve">Támogatásértékű működési kiadások </t>
  </si>
  <si>
    <t>56.</t>
  </si>
  <si>
    <t>1.5.</t>
  </si>
  <si>
    <t>Működési célú pénzeszközátadás államháztartáson kívülre</t>
  </si>
  <si>
    <t>57.</t>
  </si>
  <si>
    <t>1.6.</t>
  </si>
  <si>
    <t>Társadalom- és szociálpolitikai juttatások</t>
  </si>
  <si>
    <t>58.</t>
  </si>
  <si>
    <t>1.7.</t>
  </si>
  <si>
    <t>Ellátottak pénzbeli juttatása</t>
  </si>
  <si>
    <t>59.</t>
  </si>
  <si>
    <t>II. Felhalmozási és tőke jellegű kiadások (2.1+…+2.5)</t>
  </si>
  <si>
    <t>60.</t>
  </si>
  <si>
    <t>2.1.</t>
  </si>
  <si>
    <t>Felújítás</t>
  </si>
  <si>
    <t>61.</t>
  </si>
  <si>
    <t>2.2.</t>
  </si>
  <si>
    <t>Intézményi beruházási kiadások</t>
  </si>
  <si>
    <t>62.</t>
  </si>
  <si>
    <t>2.3.</t>
  </si>
  <si>
    <t>Felhalmozási célú pénzeszközátadás</t>
  </si>
  <si>
    <t>63.</t>
  </si>
  <si>
    <t>2.4.</t>
  </si>
  <si>
    <t>Pénzügyi befektetések kiadásai</t>
  </si>
  <si>
    <t>64.</t>
  </si>
  <si>
    <t>2.5.</t>
  </si>
  <si>
    <t>EU-s támogatásból megvalósuló projektek kiadásai</t>
  </si>
  <si>
    <t>65.</t>
  </si>
  <si>
    <t>III. Tartalékok (3.+3.2+3.3)</t>
  </si>
  <si>
    <t>66.</t>
  </si>
  <si>
    <t>Céltartalék működési</t>
  </si>
  <si>
    <t>67.</t>
  </si>
  <si>
    <t>Céltartalék felhalmozási</t>
  </si>
  <si>
    <t>68.</t>
  </si>
  <si>
    <t xml:space="preserve">3.3 </t>
  </si>
  <si>
    <t>Általános Tartalék</t>
  </si>
  <si>
    <t>69.</t>
  </si>
  <si>
    <t>IV.  Hitelek kamatai</t>
  </si>
  <si>
    <t>70.</t>
  </si>
  <si>
    <t>V. Egyéb kiadások</t>
  </si>
  <si>
    <t>71.</t>
  </si>
  <si>
    <t>VI. Finanszírozási kiadások (6.1+6.2)</t>
  </si>
  <si>
    <t>72.</t>
  </si>
  <si>
    <t>Hitelek, kölcsönök kiadásai (A-hitel x)</t>
  </si>
  <si>
    <t>73.</t>
  </si>
  <si>
    <t>Egyéb finanszírozási kiadás</t>
  </si>
  <si>
    <t>74.</t>
  </si>
  <si>
    <t>6.3.</t>
  </si>
  <si>
    <t>Kiegyenlítő függő  -átfutó kiadások</t>
  </si>
  <si>
    <t>75.</t>
  </si>
  <si>
    <t xml:space="preserve"> KIADÁSOK ÖSSZESEN: (1+2+3+4+5+6)</t>
  </si>
  <si>
    <t xml:space="preserve">                          </t>
  </si>
  <si>
    <t>Etyek Nagyközség Önkormányzata Képviselő-testületének 7/2016. (V.23.) önkormányzati rendeletéhez
2015. évi zárszámadás</t>
  </si>
</sst>
</file>

<file path=xl/styles.xml><?xml version="1.0" encoding="utf-8"?>
<styleSheet xmlns="http://schemas.openxmlformats.org/spreadsheetml/2006/main">
  <numFmts count="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11" xfId="0" applyNumberFormat="1" applyFont="1" applyFill="1" applyBorder="1" applyAlignment="1">
      <alignment/>
    </xf>
    <xf numFmtId="10" fontId="4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10" fontId="8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Fill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 wrapText="1"/>
    </xf>
    <xf numFmtId="164" fontId="2" fillId="0" borderId="12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0" fontId="4" fillId="0" borderId="11" xfId="6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B1" sqref="B1:G1"/>
    </sheetView>
  </sheetViews>
  <sheetFormatPr defaultColWidth="9.140625" defaultRowHeight="15"/>
  <cols>
    <col min="1" max="1" width="9.140625" style="1" customWidth="1"/>
    <col min="2" max="2" width="5.8515625" style="29" customWidth="1"/>
    <col min="3" max="3" width="55.28125" style="1" bestFit="1" customWidth="1"/>
    <col min="4" max="6" width="21.7109375" style="30" customWidth="1"/>
    <col min="7" max="7" width="21.7109375" style="31" customWidth="1"/>
    <col min="8" max="16384" width="9.140625" style="1" customWidth="1"/>
  </cols>
  <sheetData>
    <row r="1" spans="2:7" ht="40.5" customHeight="1">
      <c r="B1" s="38" t="s">
        <v>217</v>
      </c>
      <c r="C1" s="39"/>
      <c r="D1" s="39"/>
      <c r="E1" s="39"/>
      <c r="F1" s="39"/>
      <c r="G1" s="39"/>
    </row>
    <row r="2" spans="1:7" s="3" customFormat="1" ht="15.75">
      <c r="A2" s="2"/>
      <c r="B2" s="40" t="s">
        <v>0</v>
      </c>
      <c r="C2" s="40"/>
      <c r="D2" s="40"/>
      <c r="E2" s="41" t="s">
        <v>1</v>
      </c>
      <c r="F2" s="41"/>
      <c r="G2" s="41"/>
    </row>
    <row r="3" spans="2:7" ht="45" customHeight="1">
      <c r="B3" s="42" t="s">
        <v>2</v>
      </c>
      <c r="C3" s="42"/>
      <c r="D3" s="42"/>
      <c r="E3" s="42"/>
      <c r="F3" s="42"/>
      <c r="G3" s="42"/>
    </row>
    <row r="4" spans="2:7" ht="15">
      <c r="B4" s="4"/>
      <c r="C4" s="5"/>
      <c r="D4" s="6"/>
      <c r="E4" s="6"/>
      <c r="F4" s="6"/>
      <c r="G4" s="7" t="s">
        <v>3</v>
      </c>
    </row>
    <row r="5" spans="1:7" s="13" customFormat="1" ht="15.75">
      <c r="A5" s="8"/>
      <c r="B5" s="9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2" t="s">
        <v>9</v>
      </c>
    </row>
    <row r="6" spans="1:7" s="18" customFormat="1" ht="29.25">
      <c r="A6" s="1" t="s">
        <v>10</v>
      </c>
      <c r="B6" s="14" t="s">
        <v>11</v>
      </c>
      <c r="C6" s="15" t="s">
        <v>12</v>
      </c>
      <c r="D6" s="16" t="s">
        <v>13</v>
      </c>
      <c r="E6" s="16" t="s">
        <v>14</v>
      </c>
      <c r="F6" s="16" t="s">
        <v>15</v>
      </c>
      <c r="G6" s="17" t="s">
        <v>16</v>
      </c>
    </row>
    <row r="7" spans="1:7" s="18" customFormat="1" ht="15">
      <c r="A7" s="1" t="s">
        <v>17</v>
      </c>
      <c r="B7" s="14" t="s">
        <v>10</v>
      </c>
      <c r="C7" s="15" t="s">
        <v>18</v>
      </c>
      <c r="D7" s="19">
        <f>SUM(D8:D9)</f>
        <v>1597</v>
      </c>
      <c r="E7" s="19">
        <f>SUM(E8:E9)</f>
        <v>1597</v>
      </c>
      <c r="F7" s="19">
        <f>SUM(F8:F9)</f>
        <v>1574</v>
      </c>
      <c r="G7" s="20">
        <f aca="true" t="shared" si="0" ref="G7:G54">IF(E7=0,"",F7/E7)</f>
        <v>0.9855979962429555</v>
      </c>
    </row>
    <row r="8" spans="1:7" s="18" customFormat="1" ht="15">
      <c r="A8" s="1" t="s">
        <v>19</v>
      </c>
      <c r="B8" s="14" t="s">
        <v>17</v>
      </c>
      <c r="C8" s="15" t="s">
        <v>20</v>
      </c>
      <c r="D8" s="19">
        <v>1597</v>
      </c>
      <c r="E8" s="19">
        <v>1597</v>
      </c>
      <c r="F8" s="19">
        <v>1574</v>
      </c>
      <c r="G8" s="20">
        <f t="shared" si="0"/>
        <v>0.9855979962429555</v>
      </c>
    </row>
    <row r="9" spans="1:7" s="18" customFormat="1" ht="15">
      <c r="A9" s="1" t="s">
        <v>21</v>
      </c>
      <c r="B9" s="14" t="s">
        <v>19</v>
      </c>
      <c r="C9" s="15" t="s">
        <v>22</v>
      </c>
      <c r="D9" s="19">
        <f>SUM(D10:D13)</f>
        <v>0</v>
      </c>
      <c r="E9" s="19">
        <f>SUM(E10:E13)</f>
        <v>0</v>
      </c>
      <c r="F9" s="19">
        <f>SUM(F10:F13)</f>
        <v>0</v>
      </c>
      <c r="G9" s="20">
        <f t="shared" si="0"/>
      </c>
    </row>
    <row r="10" spans="1:7" ht="15">
      <c r="A10" s="1" t="s">
        <v>23</v>
      </c>
      <c r="B10" s="21" t="s">
        <v>24</v>
      </c>
      <c r="C10" s="22" t="s">
        <v>25</v>
      </c>
      <c r="D10" s="23"/>
      <c r="E10" s="23"/>
      <c r="F10" s="23"/>
      <c r="G10" s="20">
        <f t="shared" si="0"/>
      </c>
    </row>
    <row r="11" spans="1:7" ht="15">
      <c r="A11" s="1" t="s">
        <v>26</v>
      </c>
      <c r="B11" s="21" t="s">
        <v>27</v>
      </c>
      <c r="C11" s="22" t="s">
        <v>28</v>
      </c>
      <c r="D11" s="23"/>
      <c r="E11" s="23"/>
      <c r="F11" s="23"/>
      <c r="G11" s="20">
        <f t="shared" si="0"/>
      </c>
    </row>
    <row r="12" spans="1:7" ht="15">
      <c r="A12" s="1" t="s">
        <v>29</v>
      </c>
      <c r="B12" s="21" t="s">
        <v>30</v>
      </c>
      <c r="C12" s="22" t="s">
        <v>31</v>
      </c>
      <c r="D12" s="23"/>
      <c r="E12" s="23"/>
      <c r="F12" s="23"/>
      <c r="G12" s="20">
        <f t="shared" si="0"/>
      </c>
    </row>
    <row r="13" spans="1:7" ht="15">
      <c r="A13" s="1" t="s">
        <v>32</v>
      </c>
      <c r="B13" s="21" t="s">
        <v>33</v>
      </c>
      <c r="C13" s="22" t="s">
        <v>34</v>
      </c>
      <c r="D13" s="23"/>
      <c r="E13" s="23">
        <v>0</v>
      </c>
      <c r="F13" s="23">
        <v>0</v>
      </c>
      <c r="G13" s="20">
        <f t="shared" si="0"/>
      </c>
    </row>
    <row r="14" spans="1:7" s="18" customFormat="1" ht="15">
      <c r="A14" s="1" t="s">
        <v>35</v>
      </c>
      <c r="B14" s="14" t="s">
        <v>21</v>
      </c>
      <c r="C14" s="15" t="s">
        <v>36</v>
      </c>
      <c r="D14" s="19">
        <f>SUM(D15:D17)</f>
        <v>0</v>
      </c>
      <c r="E14" s="19">
        <f>SUM(E15:E17)</f>
        <v>0</v>
      </c>
      <c r="F14" s="19">
        <f>SUM(F15:F17)</f>
        <v>0</v>
      </c>
      <c r="G14" s="20">
        <f t="shared" si="0"/>
      </c>
    </row>
    <row r="15" spans="1:7" ht="15">
      <c r="A15" s="1" t="s">
        <v>37</v>
      </c>
      <c r="B15" s="21" t="s">
        <v>38</v>
      </c>
      <c r="C15" s="22" t="s">
        <v>39</v>
      </c>
      <c r="D15" s="23"/>
      <c r="E15" s="23"/>
      <c r="F15" s="23"/>
      <c r="G15" s="20">
        <f t="shared" si="0"/>
      </c>
    </row>
    <row r="16" spans="1:7" ht="15">
      <c r="A16" s="1" t="s">
        <v>40</v>
      </c>
      <c r="B16" s="21" t="s">
        <v>41</v>
      </c>
      <c r="C16" s="22" t="s">
        <v>42</v>
      </c>
      <c r="D16" s="23"/>
      <c r="E16" s="23"/>
      <c r="F16" s="23"/>
      <c r="G16" s="20">
        <f t="shared" si="0"/>
      </c>
    </row>
    <row r="17" spans="1:7" ht="15">
      <c r="A17" s="1" t="s">
        <v>43</v>
      </c>
      <c r="B17" s="21" t="s">
        <v>44</v>
      </c>
      <c r="C17" s="22" t="s">
        <v>45</v>
      </c>
      <c r="D17" s="23"/>
      <c r="E17" s="23"/>
      <c r="F17" s="23"/>
      <c r="G17" s="20">
        <f t="shared" si="0"/>
      </c>
    </row>
    <row r="18" spans="1:7" s="18" customFormat="1" ht="15">
      <c r="A18" s="1" t="s">
        <v>46</v>
      </c>
      <c r="B18" s="14" t="s">
        <v>23</v>
      </c>
      <c r="C18" s="15" t="s">
        <v>47</v>
      </c>
      <c r="D18" s="19">
        <f>SUM(D19:D25,D30)</f>
        <v>21</v>
      </c>
      <c r="E18" s="19">
        <f>SUM(E19:E25,E30)</f>
        <v>1239</v>
      </c>
      <c r="F18" s="19">
        <f>SUM(F19:F25,F30)</f>
        <v>1238</v>
      </c>
      <c r="G18" s="20">
        <f t="shared" si="0"/>
        <v>0.9991928974979822</v>
      </c>
    </row>
    <row r="19" spans="1:7" ht="15">
      <c r="A19" s="1" t="s">
        <v>48</v>
      </c>
      <c r="B19" s="21" t="s">
        <v>49</v>
      </c>
      <c r="C19" s="22" t="s">
        <v>50</v>
      </c>
      <c r="D19" s="23">
        <v>0</v>
      </c>
      <c r="E19" s="23">
        <v>0</v>
      </c>
      <c r="F19" s="23">
        <v>0</v>
      </c>
      <c r="G19" s="20">
        <f t="shared" si="0"/>
      </c>
    </row>
    <row r="20" spans="1:7" ht="15">
      <c r="A20" s="1" t="s">
        <v>51</v>
      </c>
      <c r="B20" s="21" t="s">
        <v>52</v>
      </c>
      <c r="C20" s="22" t="s">
        <v>53</v>
      </c>
      <c r="D20" s="23"/>
      <c r="E20" s="23">
        <v>0</v>
      </c>
      <c r="F20" s="23">
        <v>0</v>
      </c>
      <c r="G20" s="20">
        <f t="shared" si="0"/>
      </c>
    </row>
    <row r="21" spans="1:7" ht="15">
      <c r="A21" s="1" t="s">
        <v>54</v>
      </c>
      <c r="B21" s="21" t="s">
        <v>55</v>
      </c>
      <c r="C21" s="22" t="s">
        <v>56</v>
      </c>
      <c r="D21" s="23"/>
      <c r="E21" s="23"/>
      <c r="F21" s="23"/>
      <c r="G21" s="20">
        <f t="shared" si="0"/>
      </c>
    </row>
    <row r="22" spans="1:7" ht="15">
      <c r="A22" s="1" t="s">
        <v>57</v>
      </c>
      <c r="B22" s="21" t="s">
        <v>58</v>
      </c>
      <c r="C22" s="22" t="s">
        <v>59</v>
      </c>
      <c r="D22" s="23"/>
      <c r="E22" s="23"/>
      <c r="F22" s="23"/>
      <c r="G22" s="20">
        <f t="shared" si="0"/>
      </c>
    </row>
    <row r="23" spans="1:7" ht="15">
      <c r="A23" s="1" t="s">
        <v>60</v>
      </c>
      <c r="B23" s="21" t="s">
        <v>61</v>
      </c>
      <c r="C23" s="22" t="s">
        <v>62</v>
      </c>
      <c r="D23" s="23"/>
      <c r="E23" s="23"/>
      <c r="F23" s="23"/>
      <c r="G23" s="20">
        <f t="shared" si="0"/>
      </c>
    </row>
    <row r="24" spans="1:7" ht="15">
      <c r="A24" s="1" t="s">
        <v>63</v>
      </c>
      <c r="B24" s="21" t="s">
        <v>64</v>
      </c>
      <c r="C24" s="22" t="s">
        <v>65</v>
      </c>
      <c r="D24" s="23"/>
      <c r="E24" s="23"/>
      <c r="F24" s="23"/>
      <c r="G24" s="20">
        <f t="shared" si="0"/>
      </c>
    </row>
    <row r="25" spans="1:7" ht="15">
      <c r="A25" s="1" t="s">
        <v>66</v>
      </c>
      <c r="B25" s="24" t="s">
        <v>67</v>
      </c>
      <c r="C25" s="25" t="s">
        <v>68</v>
      </c>
      <c r="D25" s="26">
        <f>SUM(D26:D29)</f>
        <v>21</v>
      </c>
      <c r="E25" s="26">
        <f>SUM(E26:E29)</f>
        <v>1239</v>
      </c>
      <c r="F25" s="26">
        <f>SUM(F26:F29)</f>
        <v>1238</v>
      </c>
      <c r="G25" s="27">
        <f t="shared" si="0"/>
        <v>0.9991928974979822</v>
      </c>
    </row>
    <row r="26" spans="1:7" ht="15">
      <c r="A26" s="1" t="s">
        <v>69</v>
      </c>
      <c r="B26" s="21" t="s">
        <v>70</v>
      </c>
      <c r="C26" s="22" t="s">
        <v>71</v>
      </c>
      <c r="D26" s="23"/>
      <c r="E26" s="23"/>
      <c r="F26" s="23"/>
      <c r="G26" s="20">
        <f t="shared" si="0"/>
      </c>
    </row>
    <row r="27" spans="1:7" ht="15">
      <c r="A27" s="1" t="s">
        <v>72</v>
      </c>
      <c r="B27" s="21" t="s">
        <v>73</v>
      </c>
      <c r="C27" s="22" t="s">
        <v>74</v>
      </c>
      <c r="D27" s="23"/>
      <c r="E27" s="23"/>
      <c r="F27" s="23"/>
      <c r="G27" s="20">
        <f t="shared" si="0"/>
      </c>
    </row>
    <row r="28" spans="1:7" ht="15">
      <c r="A28" s="1" t="s">
        <v>75</v>
      </c>
      <c r="B28" s="21" t="s">
        <v>76</v>
      </c>
      <c r="C28" s="22" t="s">
        <v>77</v>
      </c>
      <c r="D28" s="23"/>
      <c r="E28" s="23"/>
      <c r="F28" s="23"/>
      <c r="G28" s="20">
        <f t="shared" si="0"/>
      </c>
    </row>
    <row r="29" spans="1:7" ht="15">
      <c r="A29" s="1" t="s">
        <v>78</v>
      </c>
      <c r="B29" s="21" t="s">
        <v>79</v>
      </c>
      <c r="C29" s="22" t="s">
        <v>80</v>
      </c>
      <c r="D29" s="23">
        <v>21</v>
      </c>
      <c r="E29" s="23">
        <v>1239</v>
      </c>
      <c r="F29" s="23">
        <v>1238</v>
      </c>
      <c r="G29" s="20">
        <f t="shared" si="0"/>
        <v>0.9991928974979822</v>
      </c>
    </row>
    <row r="30" spans="1:7" ht="15">
      <c r="A30" s="1" t="s">
        <v>81</v>
      </c>
      <c r="B30" s="21" t="s">
        <v>82</v>
      </c>
      <c r="C30" s="22" t="s">
        <v>83</v>
      </c>
      <c r="D30" s="23"/>
      <c r="E30" s="23"/>
      <c r="F30" s="23"/>
      <c r="G30" s="20">
        <f t="shared" si="0"/>
      </c>
    </row>
    <row r="31" spans="1:7" s="18" customFormat="1" ht="15">
      <c r="A31" s="1" t="s">
        <v>84</v>
      </c>
      <c r="B31" s="14" t="s">
        <v>26</v>
      </c>
      <c r="C31" s="15" t="s">
        <v>85</v>
      </c>
      <c r="D31" s="19">
        <f>SUM(D32,D39)</f>
        <v>0</v>
      </c>
      <c r="E31" s="19">
        <f>SUM(E32,E39)</f>
        <v>0</v>
      </c>
      <c r="F31" s="19">
        <f>SUM(F32,F39)</f>
        <v>0</v>
      </c>
      <c r="G31" s="20">
        <f t="shared" si="0"/>
      </c>
    </row>
    <row r="32" spans="1:7" ht="15">
      <c r="A32" s="1" t="s">
        <v>86</v>
      </c>
      <c r="B32" s="24" t="s">
        <v>87</v>
      </c>
      <c r="C32" s="25" t="s">
        <v>88</v>
      </c>
      <c r="D32" s="26">
        <f>D37</f>
        <v>0</v>
      </c>
      <c r="E32" s="26">
        <f>E37</f>
        <v>0</v>
      </c>
      <c r="F32" s="26">
        <f>F37</f>
        <v>0</v>
      </c>
      <c r="G32" s="27">
        <f t="shared" si="0"/>
      </c>
    </row>
    <row r="33" spans="1:7" ht="15">
      <c r="A33" s="1" t="s">
        <v>89</v>
      </c>
      <c r="B33" s="21" t="s">
        <v>90</v>
      </c>
      <c r="C33" s="22" t="s">
        <v>91</v>
      </c>
      <c r="D33" s="23"/>
      <c r="E33" s="23"/>
      <c r="F33" s="23"/>
      <c r="G33" s="20">
        <f t="shared" si="0"/>
      </c>
    </row>
    <row r="34" spans="1:7" ht="15">
      <c r="A34" s="1" t="s">
        <v>92</v>
      </c>
      <c r="B34" s="21" t="s">
        <v>93</v>
      </c>
      <c r="C34" s="22" t="s">
        <v>94</v>
      </c>
      <c r="D34" s="23"/>
      <c r="E34" s="23"/>
      <c r="F34" s="23"/>
      <c r="G34" s="20">
        <f t="shared" si="0"/>
      </c>
    </row>
    <row r="35" spans="1:7" ht="15">
      <c r="A35" s="1" t="s">
        <v>95</v>
      </c>
      <c r="B35" s="21" t="s">
        <v>96</v>
      </c>
      <c r="C35" s="22" t="s">
        <v>97</v>
      </c>
      <c r="D35" s="23"/>
      <c r="E35" s="23"/>
      <c r="F35" s="23"/>
      <c r="G35" s="20">
        <f t="shared" si="0"/>
      </c>
    </row>
    <row r="36" spans="1:7" ht="15">
      <c r="A36" s="1" t="s">
        <v>98</v>
      </c>
      <c r="B36" s="21" t="s">
        <v>99</v>
      </c>
      <c r="C36" s="22" t="s">
        <v>100</v>
      </c>
      <c r="D36" s="23"/>
      <c r="E36" s="23"/>
      <c r="F36" s="23"/>
      <c r="G36" s="20">
        <f t="shared" si="0"/>
      </c>
    </row>
    <row r="37" spans="1:7" ht="15">
      <c r="A37" s="1" t="s">
        <v>101</v>
      </c>
      <c r="B37" s="21" t="s">
        <v>102</v>
      </c>
      <c r="C37" s="22" t="s">
        <v>103</v>
      </c>
      <c r="D37" s="23">
        <v>0</v>
      </c>
      <c r="E37" s="23">
        <v>0</v>
      </c>
      <c r="F37" s="23">
        <v>0</v>
      </c>
      <c r="G37" s="20">
        <f t="shared" si="0"/>
      </c>
    </row>
    <row r="38" spans="1:8" ht="15">
      <c r="A38" s="1" t="s">
        <v>104</v>
      </c>
      <c r="B38" s="21" t="s">
        <v>105</v>
      </c>
      <c r="C38" s="22" t="s">
        <v>106</v>
      </c>
      <c r="D38" s="23"/>
      <c r="E38" s="23"/>
      <c r="F38" s="23"/>
      <c r="G38" s="20">
        <f t="shared" si="0"/>
      </c>
      <c r="H38" s="28"/>
    </row>
    <row r="39" spans="1:7" ht="15">
      <c r="A39" s="1" t="s">
        <v>107</v>
      </c>
      <c r="B39" s="24" t="s">
        <v>108</v>
      </c>
      <c r="C39" s="25" t="s">
        <v>109</v>
      </c>
      <c r="D39" s="26">
        <f>SUM(D40:D44)</f>
        <v>0</v>
      </c>
      <c r="E39" s="26">
        <f>SUM(E40:E44)</f>
        <v>0</v>
      </c>
      <c r="F39" s="26">
        <f>SUM(F40:F44)</f>
        <v>0</v>
      </c>
      <c r="G39" s="27">
        <f t="shared" si="0"/>
      </c>
    </row>
    <row r="40" spans="1:7" ht="15">
      <c r="A40" s="1" t="s">
        <v>110</v>
      </c>
      <c r="B40" s="21" t="s">
        <v>111</v>
      </c>
      <c r="C40" s="22" t="s">
        <v>91</v>
      </c>
      <c r="D40" s="23"/>
      <c r="E40" s="23"/>
      <c r="F40" s="23"/>
      <c r="G40" s="20">
        <f t="shared" si="0"/>
      </c>
    </row>
    <row r="41" spans="1:7" ht="15">
      <c r="A41" s="1" t="s">
        <v>112</v>
      </c>
      <c r="B41" s="21" t="s">
        <v>113</v>
      </c>
      <c r="C41" s="22" t="s">
        <v>114</v>
      </c>
      <c r="D41" s="23"/>
      <c r="E41" s="23"/>
      <c r="F41" s="23"/>
      <c r="G41" s="20">
        <f t="shared" si="0"/>
      </c>
    </row>
    <row r="42" spans="1:7" ht="15">
      <c r="A42" s="1" t="s">
        <v>115</v>
      </c>
      <c r="B42" s="21" t="s">
        <v>116</v>
      </c>
      <c r="C42" s="22" t="s">
        <v>117</v>
      </c>
      <c r="D42" s="23"/>
      <c r="E42" s="23"/>
      <c r="F42" s="23"/>
      <c r="G42" s="20">
        <f t="shared" si="0"/>
      </c>
    </row>
    <row r="43" spans="1:7" ht="15">
      <c r="A43" s="1" t="s">
        <v>118</v>
      </c>
      <c r="B43" s="21" t="s">
        <v>119</v>
      </c>
      <c r="C43" s="22" t="s">
        <v>120</v>
      </c>
      <c r="D43" s="23"/>
      <c r="E43" s="23"/>
      <c r="F43" s="23"/>
      <c r="G43" s="20">
        <f t="shared" si="0"/>
      </c>
    </row>
    <row r="44" spans="1:7" ht="15">
      <c r="A44" s="1" t="s">
        <v>121</v>
      </c>
      <c r="B44" s="21" t="s">
        <v>122</v>
      </c>
      <c r="C44" s="22" t="s">
        <v>123</v>
      </c>
      <c r="D44" s="23"/>
      <c r="E44" s="23"/>
      <c r="F44" s="23"/>
      <c r="G44" s="20">
        <f t="shared" si="0"/>
      </c>
    </row>
    <row r="45" spans="1:7" s="18" customFormat="1" ht="15">
      <c r="A45" s="1" t="s">
        <v>124</v>
      </c>
      <c r="B45" s="14" t="s">
        <v>29</v>
      </c>
      <c r="C45" s="15" t="s">
        <v>125</v>
      </c>
      <c r="D45" s="19">
        <f>SUM(D46:D47)</f>
        <v>0</v>
      </c>
      <c r="E45" s="19">
        <f>SUM(E46:E47)</f>
        <v>0</v>
      </c>
      <c r="F45" s="19">
        <f>SUM(F46:F47)</f>
        <v>0</v>
      </c>
      <c r="G45" s="20">
        <f t="shared" si="0"/>
      </c>
    </row>
    <row r="46" spans="1:7" ht="15">
      <c r="A46" s="1" t="s">
        <v>126</v>
      </c>
      <c r="B46" s="21" t="s">
        <v>127</v>
      </c>
      <c r="C46" s="22" t="s">
        <v>128</v>
      </c>
      <c r="D46" s="23"/>
      <c r="E46" s="23"/>
      <c r="F46" s="23"/>
      <c r="G46" s="20">
        <f t="shared" si="0"/>
      </c>
    </row>
    <row r="47" spans="1:7" ht="15">
      <c r="A47" s="1" t="s">
        <v>129</v>
      </c>
      <c r="B47" s="21" t="s">
        <v>130</v>
      </c>
      <c r="C47" s="22" t="s">
        <v>131</v>
      </c>
      <c r="D47" s="23"/>
      <c r="E47" s="23"/>
      <c r="F47" s="23"/>
      <c r="G47" s="20">
        <f t="shared" si="0"/>
      </c>
    </row>
    <row r="48" spans="1:7" s="18" customFormat="1" ht="15">
      <c r="A48" s="1" t="s">
        <v>132</v>
      </c>
      <c r="B48" s="14" t="s">
        <v>32</v>
      </c>
      <c r="C48" s="15" t="s">
        <v>133</v>
      </c>
      <c r="D48" s="19">
        <f>SUM(D49:D51)</f>
        <v>85908</v>
      </c>
      <c r="E48" s="19">
        <f>SUM(E49:E51)</f>
        <v>89431</v>
      </c>
      <c r="F48" s="19">
        <f>SUM(F49:F51)</f>
        <v>72746</v>
      </c>
      <c r="G48" s="20">
        <f t="shared" si="0"/>
        <v>0.8134315841263097</v>
      </c>
    </row>
    <row r="49" spans="1:7" ht="15">
      <c r="A49" s="1" t="s">
        <v>134</v>
      </c>
      <c r="B49" s="21" t="s">
        <v>135</v>
      </c>
      <c r="C49" s="22" t="s">
        <v>136</v>
      </c>
      <c r="D49" s="23">
        <v>85908</v>
      </c>
      <c r="E49" s="23">
        <v>89431</v>
      </c>
      <c r="F49" s="23">
        <v>72746</v>
      </c>
      <c r="G49" s="20">
        <f t="shared" si="0"/>
        <v>0.8134315841263097</v>
      </c>
    </row>
    <row r="50" spans="1:7" ht="15">
      <c r="A50" s="1" t="s">
        <v>137</v>
      </c>
      <c r="B50" s="21" t="s">
        <v>138</v>
      </c>
      <c r="C50" s="22" t="s">
        <v>139</v>
      </c>
      <c r="D50" s="23"/>
      <c r="E50" s="23"/>
      <c r="F50" s="23"/>
      <c r="G50" s="20">
        <f t="shared" si="0"/>
      </c>
    </row>
    <row r="51" spans="1:7" ht="15">
      <c r="A51" s="1" t="s">
        <v>140</v>
      </c>
      <c r="B51" s="21" t="s">
        <v>141</v>
      </c>
      <c r="C51" s="22" t="s">
        <v>142</v>
      </c>
      <c r="D51" s="23"/>
      <c r="E51" s="23"/>
      <c r="F51" s="23">
        <v>0</v>
      </c>
      <c r="G51" s="20">
        <f t="shared" si="0"/>
      </c>
    </row>
    <row r="52" spans="1:7" s="18" customFormat="1" ht="15">
      <c r="A52" s="1" t="s">
        <v>143</v>
      </c>
      <c r="B52" s="14" t="s">
        <v>35</v>
      </c>
      <c r="C52" s="15" t="s">
        <v>144</v>
      </c>
      <c r="D52" s="19">
        <f>SUM(D7,D14,D18,D31,D45,D48)</f>
        <v>87526</v>
      </c>
      <c r="E52" s="19">
        <f>SUM(E7,E14,E18,E31,E45,E48)</f>
        <v>92267</v>
      </c>
      <c r="F52" s="19">
        <f>SUM(F7,F14,F18,F31,F45,F48)</f>
        <v>75558</v>
      </c>
      <c r="G52" s="20">
        <f t="shared" si="0"/>
        <v>0.8189060010621348</v>
      </c>
    </row>
    <row r="53" spans="1:7" s="18" customFormat="1" ht="15">
      <c r="A53" s="1" t="s">
        <v>145</v>
      </c>
      <c r="B53" s="14" t="s">
        <v>37</v>
      </c>
      <c r="C53" s="15" t="s">
        <v>146</v>
      </c>
      <c r="D53" s="19"/>
      <c r="E53" s="19">
        <v>115</v>
      </c>
      <c r="F53" s="19">
        <v>115</v>
      </c>
      <c r="G53" s="20">
        <f t="shared" si="0"/>
        <v>1</v>
      </c>
    </row>
    <row r="54" spans="1:7" s="18" customFormat="1" ht="15">
      <c r="A54" s="1" t="s">
        <v>147</v>
      </c>
      <c r="B54" s="14"/>
      <c r="C54" s="15" t="s">
        <v>148</v>
      </c>
      <c r="D54" s="19">
        <f>SUM(D52:D53)</f>
        <v>87526</v>
      </c>
      <c r="E54" s="19">
        <f>SUM(E52:E53)</f>
        <v>92382</v>
      </c>
      <c r="F54" s="19">
        <f>SUM(F52:F53)</f>
        <v>75673</v>
      </c>
      <c r="G54" s="20">
        <f t="shared" si="0"/>
        <v>0.8191314325301465</v>
      </c>
    </row>
    <row r="59" spans="2:7" ht="45" customHeight="1">
      <c r="B59" s="42" t="s">
        <v>149</v>
      </c>
      <c r="C59" s="42"/>
      <c r="D59" s="42"/>
      <c r="E59" s="42"/>
      <c r="F59" s="42"/>
      <c r="G59" s="42"/>
    </row>
    <row r="60" spans="2:7" ht="45" customHeight="1">
      <c r="B60" s="32"/>
      <c r="C60" s="33"/>
      <c r="D60" s="34"/>
      <c r="E60" s="34"/>
      <c r="F60" s="34"/>
      <c r="G60" s="35" t="s">
        <v>3</v>
      </c>
    </row>
    <row r="61" spans="2:7" ht="15.75">
      <c r="B61" s="9" t="s">
        <v>4</v>
      </c>
      <c r="C61" s="9" t="s">
        <v>5</v>
      </c>
      <c r="D61" s="10" t="s">
        <v>6</v>
      </c>
      <c r="E61" s="11" t="s">
        <v>7</v>
      </c>
      <c r="F61" s="11" t="s">
        <v>8</v>
      </c>
      <c r="G61" s="12" t="s">
        <v>9</v>
      </c>
    </row>
    <row r="62" spans="1:7" s="36" customFormat="1" ht="29.25">
      <c r="A62" s="1" t="s">
        <v>150</v>
      </c>
      <c r="B62" s="14" t="s">
        <v>11</v>
      </c>
      <c r="C62" s="15" t="s">
        <v>151</v>
      </c>
      <c r="D62" s="16" t="s">
        <v>13</v>
      </c>
      <c r="E62" s="16" t="s">
        <v>14</v>
      </c>
      <c r="F62" s="16" t="s">
        <v>15</v>
      </c>
      <c r="G62" s="17" t="s">
        <v>16</v>
      </c>
    </row>
    <row r="63" spans="1:7" s="18" customFormat="1" ht="15">
      <c r="A63" s="1" t="s">
        <v>152</v>
      </c>
      <c r="B63" s="14" t="s">
        <v>10</v>
      </c>
      <c r="C63" s="15" t="s">
        <v>153</v>
      </c>
      <c r="D63" s="19">
        <f>SUM(D64:D70)</f>
        <v>86510</v>
      </c>
      <c r="E63" s="19">
        <f>SUM(E64:E70)</f>
        <v>91366</v>
      </c>
      <c r="F63" s="19">
        <f>SUM(F64:F70)</f>
        <v>75375</v>
      </c>
      <c r="G63" s="37">
        <f aca="true" t="shared" si="1" ref="G63:G87">IF(E63=0,"",F63/E63)</f>
        <v>0.8249786572685682</v>
      </c>
    </row>
    <row r="64" spans="1:7" s="18" customFormat="1" ht="15">
      <c r="A64" s="1" t="s">
        <v>154</v>
      </c>
      <c r="B64" s="21" t="s">
        <v>155</v>
      </c>
      <c r="C64" s="22" t="s">
        <v>156</v>
      </c>
      <c r="D64" s="23">
        <v>46680</v>
      </c>
      <c r="E64" s="23">
        <v>47180</v>
      </c>
      <c r="F64" s="23">
        <v>38060</v>
      </c>
      <c r="G64" s="37">
        <f t="shared" si="1"/>
        <v>0.8066977532852904</v>
      </c>
    </row>
    <row r="65" spans="1:7" ht="15">
      <c r="A65" s="1" t="s">
        <v>157</v>
      </c>
      <c r="B65" s="21" t="s">
        <v>158</v>
      </c>
      <c r="C65" s="22" t="s">
        <v>159</v>
      </c>
      <c r="D65" s="23">
        <v>12852</v>
      </c>
      <c r="E65" s="23">
        <v>12852</v>
      </c>
      <c r="F65" s="23">
        <v>10328</v>
      </c>
      <c r="G65" s="37">
        <f t="shared" si="1"/>
        <v>0.8036103330220977</v>
      </c>
    </row>
    <row r="66" spans="1:7" ht="15">
      <c r="A66" s="1" t="s">
        <v>160</v>
      </c>
      <c r="B66" s="21" t="s">
        <v>161</v>
      </c>
      <c r="C66" s="22" t="s">
        <v>162</v>
      </c>
      <c r="D66" s="23">
        <v>25978</v>
      </c>
      <c r="E66" s="23">
        <v>26081</v>
      </c>
      <c r="F66" s="23">
        <v>22191</v>
      </c>
      <c r="G66" s="37">
        <f t="shared" si="1"/>
        <v>0.8508492772516392</v>
      </c>
    </row>
    <row r="67" spans="1:7" ht="15">
      <c r="A67" s="1" t="s">
        <v>163</v>
      </c>
      <c r="B67" s="21" t="s">
        <v>164</v>
      </c>
      <c r="C67" s="22" t="s">
        <v>165</v>
      </c>
      <c r="D67" s="23"/>
      <c r="E67" s="23"/>
      <c r="F67" s="23"/>
      <c r="G67" s="37">
        <f t="shared" si="1"/>
      </c>
    </row>
    <row r="68" spans="1:7" ht="15">
      <c r="A68" s="1" t="s">
        <v>166</v>
      </c>
      <c r="B68" s="21" t="s">
        <v>167</v>
      </c>
      <c r="C68" s="22" t="s">
        <v>168</v>
      </c>
      <c r="D68" s="23"/>
      <c r="E68" s="23"/>
      <c r="F68" s="23"/>
      <c r="G68" s="37">
        <f t="shared" si="1"/>
      </c>
    </row>
    <row r="69" spans="1:7" ht="15">
      <c r="A69" s="1" t="s">
        <v>169</v>
      </c>
      <c r="B69" s="21" t="s">
        <v>170</v>
      </c>
      <c r="C69" s="22" t="s">
        <v>171</v>
      </c>
      <c r="D69" s="23">
        <v>1000</v>
      </c>
      <c r="E69" s="23">
        <v>5253</v>
      </c>
      <c r="F69" s="23">
        <v>4796</v>
      </c>
      <c r="G69" s="37">
        <f t="shared" si="1"/>
        <v>0.9130020940415001</v>
      </c>
    </row>
    <row r="70" spans="1:7" ht="15">
      <c r="A70" s="1" t="s">
        <v>172</v>
      </c>
      <c r="B70" s="21" t="s">
        <v>173</v>
      </c>
      <c r="C70" s="22" t="s">
        <v>174</v>
      </c>
      <c r="D70" s="23"/>
      <c r="E70" s="23"/>
      <c r="F70" s="23"/>
      <c r="G70" s="37">
        <f t="shared" si="1"/>
      </c>
    </row>
    <row r="71" spans="1:7" ht="15">
      <c r="A71" s="1" t="s">
        <v>175</v>
      </c>
      <c r="B71" s="14" t="s">
        <v>17</v>
      </c>
      <c r="C71" s="15" t="s">
        <v>176</v>
      </c>
      <c r="D71" s="19">
        <f>SUM(D72:D76)</f>
        <v>1016</v>
      </c>
      <c r="E71" s="19">
        <f>SUM(E72:E76)</f>
        <v>1016</v>
      </c>
      <c r="F71" s="19">
        <f>SUM(F72:F76)</f>
        <v>242</v>
      </c>
      <c r="G71" s="37">
        <f t="shared" si="1"/>
        <v>0.23818897637795275</v>
      </c>
    </row>
    <row r="72" spans="1:7" s="18" customFormat="1" ht="15">
      <c r="A72" s="1" t="s">
        <v>177</v>
      </c>
      <c r="B72" s="21" t="s">
        <v>178</v>
      </c>
      <c r="C72" s="22" t="s">
        <v>179</v>
      </c>
      <c r="D72" s="23"/>
      <c r="E72" s="23">
        <v>0</v>
      </c>
      <c r="F72" s="23"/>
      <c r="G72" s="37">
        <f t="shared" si="1"/>
      </c>
    </row>
    <row r="73" spans="1:7" ht="15">
      <c r="A73" s="1" t="s">
        <v>180</v>
      </c>
      <c r="B73" s="21" t="s">
        <v>181</v>
      </c>
      <c r="C73" s="22" t="s">
        <v>182</v>
      </c>
      <c r="D73" s="23">
        <v>1016</v>
      </c>
      <c r="E73" s="23">
        <v>1016</v>
      </c>
      <c r="F73" s="23">
        <v>242</v>
      </c>
      <c r="G73" s="37">
        <f t="shared" si="1"/>
        <v>0.23818897637795275</v>
      </c>
    </row>
    <row r="74" spans="1:7" ht="15">
      <c r="A74" s="1" t="s">
        <v>183</v>
      </c>
      <c r="B74" s="21" t="s">
        <v>184</v>
      </c>
      <c r="C74" s="22" t="s">
        <v>185</v>
      </c>
      <c r="D74" s="23"/>
      <c r="E74" s="23"/>
      <c r="F74" s="23"/>
      <c r="G74" s="37">
        <f t="shared" si="1"/>
      </c>
    </row>
    <row r="75" spans="1:7" ht="15">
      <c r="A75" s="1" t="s">
        <v>186</v>
      </c>
      <c r="B75" s="21" t="s">
        <v>187</v>
      </c>
      <c r="C75" s="22" t="s">
        <v>188</v>
      </c>
      <c r="D75" s="23"/>
      <c r="E75" s="23"/>
      <c r="F75" s="23"/>
      <c r="G75" s="37">
        <f t="shared" si="1"/>
      </c>
    </row>
    <row r="76" spans="1:7" ht="15">
      <c r="A76" s="1" t="s">
        <v>189</v>
      </c>
      <c r="B76" s="21" t="s">
        <v>190</v>
      </c>
      <c r="C76" s="22" t="s">
        <v>191</v>
      </c>
      <c r="D76" s="23"/>
      <c r="E76" s="23"/>
      <c r="F76" s="23"/>
      <c r="G76" s="37">
        <f t="shared" si="1"/>
      </c>
    </row>
    <row r="77" spans="1:7" ht="15">
      <c r="A77" s="1" t="s">
        <v>192</v>
      </c>
      <c r="B77" s="14" t="s">
        <v>19</v>
      </c>
      <c r="C77" s="15" t="s">
        <v>193</v>
      </c>
      <c r="D77" s="19">
        <f>SUM(D78:D80)</f>
        <v>0</v>
      </c>
      <c r="E77" s="19">
        <f>SUM(E78:E80)</f>
        <v>0</v>
      </c>
      <c r="F77" s="19">
        <f>SUM(F78:F80)</f>
        <v>0</v>
      </c>
      <c r="G77" s="37">
        <f t="shared" si="1"/>
      </c>
    </row>
    <row r="78" spans="1:7" s="18" customFormat="1" ht="15">
      <c r="A78" s="1" t="s">
        <v>194</v>
      </c>
      <c r="B78" s="21" t="s">
        <v>24</v>
      </c>
      <c r="C78" s="22" t="s">
        <v>195</v>
      </c>
      <c r="D78" s="23"/>
      <c r="E78" s="23"/>
      <c r="F78" s="23"/>
      <c r="G78" s="37">
        <f t="shared" si="1"/>
      </c>
    </row>
    <row r="79" spans="1:7" ht="15">
      <c r="A79" s="1" t="s">
        <v>196</v>
      </c>
      <c r="B79" s="21" t="s">
        <v>27</v>
      </c>
      <c r="C79" s="22" t="s">
        <v>197</v>
      </c>
      <c r="D79" s="23"/>
      <c r="E79" s="23"/>
      <c r="F79" s="23"/>
      <c r="G79" s="37">
        <f t="shared" si="1"/>
      </c>
    </row>
    <row r="80" spans="1:7" ht="15">
      <c r="A80" s="1" t="s">
        <v>198</v>
      </c>
      <c r="B80" s="21" t="s">
        <v>199</v>
      </c>
      <c r="C80" s="22" t="s">
        <v>200</v>
      </c>
      <c r="D80" s="23"/>
      <c r="E80" s="23"/>
      <c r="F80" s="23"/>
      <c r="G80" s="37">
        <f t="shared" si="1"/>
      </c>
    </row>
    <row r="81" spans="1:7" ht="15">
      <c r="A81" s="1" t="s">
        <v>201</v>
      </c>
      <c r="B81" s="14" t="s">
        <v>21</v>
      </c>
      <c r="C81" s="15" t="s">
        <v>202</v>
      </c>
      <c r="D81" s="19"/>
      <c r="E81" s="19"/>
      <c r="F81" s="19"/>
      <c r="G81" s="37">
        <f t="shared" si="1"/>
      </c>
    </row>
    <row r="82" spans="1:7" s="18" customFormat="1" ht="15">
      <c r="A82" s="1" t="s">
        <v>203</v>
      </c>
      <c r="B82" s="14" t="s">
        <v>23</v>
      </c>
      <c r="C82" s="15" t="s">
        <v>204</v>
      </c>
      <c r="D82" s="19"/>
      <c r="E82" s="19"/>
      <c r="F82" s="19"/>
      <c r="G82" s="37">
        <f t="shared" si="1"/>
      </c>
    </row>
    <row r="83" spans="1:7" s="18" customFormat="1" ht="15">
      <c r="A83" s="1" t="s">
        <v>205</v>
      </c>
      <c r="B83" s="14" t="s">
        <v>26</v>
      </c>
      <c r="C83" s="15" t="s">
        <v>206</v>
      </c>
      <c r="D83" s="19">
        <f>SUM(D84:D86)</f>
        <v>0</v>
      </c>
      <c r="E83" s="19">
        <f>SUM(E84:E86)</f>
        <v>0</v>
      </c>
      <c r="F83" s="19">
        <f>SUM(F84:F86)</f>
        <v>0</v>
      </c>
      <c r="G83" s="37">
        <f t="shared" si="1"/>
      </c>
    </row>
    <row r="84" spans="1:7" s="18" customFormat="1" ht="15">
      <c r="A84" s="1" t="s">
        <v>207</v>
      </c>
      <c r="B84" s="21" t="s">
        <v>87</v>
      </c>
      <c r="C84" s="22" t="s">
        <v>208</v>
      </c>
      <c r="D84" s="23"/>
      <c r="E84" s="23"/>
      <c r="F84" s="23"/>
      <c r="G84" s="37">
        <f t="shared" si="1"/>
      </c>
    </row>
    <row r="85" spans="1:7" ht="15">
      <c r="A85" s="1" t="s">
        <v>209</v>
      </c>
      <c r="B85" s="21" t="s">
        <v>108</v>
      </c>
      <c r="C85" s="22" t="s">
        <v>210</v>
      </c>
      <c r="D85" s="23"/>
      <c r="E85" s="23"/>
      <c r="F85" s="23"/>
      <c r="G85" s="37">
        <f t="shared" si="1"/>
      </c>
    </row>
    <row r="86" spans="1:7" ht="15">
      <c r="A86" s="1" t="s">
        <v>211</v>
      </c>
      <c r="B86" s="21" t="s">
        <v>212</v>
      </c>
      <c r="C86" s="22" t="s">
        <v>213</v>
      </c>
      <c r="D86" s="23"/>
      <c r="E86" s="23"/>
      <c r="F86" s="23"/>
      <c r="G86" s="37">
        <f t="shared" si="1"/>
      </c>
    </row>
    <row r="87" spans="1:7" ht="15">
      <c r="A87" s="1" t="s">
        <v>214</v>
      </c>
      <c r="B87" s="14"/>
      <c r="C87" s="15" t="s">
        <v>215</v>
      </c>
      <c r="D87" s="19">
        <f>SUM(D63,D71,D77,D81:D83)</f>
        <v>87526</v>
      </c>
      <c r="E87" s="19">
        <f>SUM(E63,E71,E77,E81:E83)</f>
        <v>92382</v>
      </c>
      <c r="F87" s="19">
        <f>SUM(F63,F71,F77,F81:F83)</f>
        <v>75617</v>
      </c>
      <c r="G87" s="37">
        <f t="shared" si="1"/>
        <v>0.8185252538373277</v>
      </c>
    </row>
    <row r="88" spans="1:7" s="18" customFormat="1" ht="15">
      <c r="A88" s="1"/>
      <c r="B88" s="29"/>
      <c r="C88" s="1"/>
      <c r="D88" s="30" t="s">
        <v>216</v>
      </c>
      <c r="E88" s="30"/>
      <c r="F88" s="30"/>
      <c r="G88" s="31"/>
    </row>
  </sheetData>
  <sheetProtection/>
  <mergeCells count="5">
    <mergeCell ref="B1:G1"/>
    <mergeCell ref="B2:D2"/>
    <mergeCell ref="E2:G2"/>
    <mergeCell ref="B3:G3"/>
    <mergeCell ref="B59:G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2016-06-06T07:14:24Z</dcterms:created>
  <dcterms:modified xsi:type="dcterms:W3CDTF">2016-06-06T07:25:30Z</dcterms:modified>
  <cp:category/>
  <cp:version/>
  <cp:contentType/>
  <cp:contentStatus/>
</cp:coreProperties>
</file>