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3.1. sz. mell EOI" sheetId="1" r:id="rId1"/>
  </sheets>
  <definedNames>
    <definedName name="_xlnm.Print_Titles" localSheetId="0">'9.3.1. sz. mell EOI'!$1:$6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51" i="1" s="1"/>
  <c r="C48" i="1"/>
  <c r="C47" i="1"/>
  <c r="C46" i="1"/>
  <c r="C45" i="1" s="1"/>
  <c r="C57" i="1" s="1"/>
  <c r="C40" i="1"/>
  <c r="C37" i="1" s="1"/>
  <c r="C30" i="1"/>
  <c r="C26" i="1"/>
  <c r="C20" i="1"/>
  <c r="C13" i="1"/>
  <c r="C10" i="1"/>
  <c r="C8" i="1" s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<sst xmlns="http://schemas.openxmlformats.org/spreadsheetml/2006/main" count="111" uniqueCount="97">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</sst>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6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2" borderId="0" applyNumberFormat="0" applyBorder="0" applyAlignment="0" applyProtection="0"/>
    <xf numFmtId="0" fontId="30" fillId="6" borderId="0" applyNumberFormat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</cellStyleXfs>
  <cellXfs count="8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2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3" xfId="0" applyNumberFormat="1" applyFont="1" applyFill="1" applyBorder="1" applyAlignment="1" applyProtection="1">
      <alignment horizontal="center" vertical="center" wrapText="1"/>
    </xf>
    <xf numFmtId="0" fontId="15" fillId="0" borderId="22" xfId="1" applyFont="1" applyFill="1" applyBorder="1" applyAlignment="1" applyProtection="1">
      <alignment horizontal="left" vertical="center" wrapText="1" indent="1"/>
    </xf>
    <xf numFmtId="164" fontId="2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rgb="FF92D050"/>
  </sheetPr>
  <dimension ref="A1:C60"/>
  <sheetViews>
    <sheetView tabSelected="1" view="pageLayout" zoomScaleNormal="145" workbookViewId="0">
      <selection activeCell="C1" sqref="C1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79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12849854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600000+586534</f>
        <v>1186534</v>
      </c>
    </row>
    <row r="11" spans="1:3" s="28" customFormat="1" ht="12" customHeight="1" x14ac:dyDescent="0.2">
      <c r="A11" s="32" t="s">
        <v>20</v>
      </c>
      <c r="B11" s="33" t="s">
        <v>21</v>
      </c>
      <c r="C11" s="35">
        <v>4800000</v>
      </c>
    </row>
    <row r="12" spans="1:3" s="28" customFormat="1" ht="12" customHeight="1" x14ac:dyDescent="0.2">
      <c r="A12" s="32" t="s">
        <v>22</v>
      </c>
      <c r="B12" s="33" t="s">
        <v>23</v>
      </c>
      <c r="C12" s="35">
        <v>0</v>
      </c>
    </row>
    <row r="13" spans="1:3" s="28" customFormat="1" ht="12" customHeight="1" x14ac:dyDescent="0.2">
      <c r="A13" s="32" t="s">
        <v>24</v>
      </c>
      <c r="B13" s="33" t="s">
        <v>25</v>
      </c>
      <c r="C13" s="34">
        <f>1409334-586534</f>
        <v>822800</v>
      </c>
    </row>
    <row r="14" spans="1:3" s="28" customFormat="1" ht="12" customHeight="1" x14ac:dyDescent="0.2">
      <c r="A14" s="32" t="s">
        <v>26</v>
      </c>
      <c r="B14" s="33" t="s">
        <v>27</v>
      </c>
      <c r="C14" s="35">
        <v>1838520</v>
      </c>
    </row>
    <row r="15" spans="1:3" s="28" customFormat="1" ht="12" customHeight="1" x14ac:dyDescent="0.2">
      <c r="A15" s="32" t="s">
        <v>28</v>
      </c>
      <c r="B15" s="36" t="s">
        <v>29</v>
      </c>
      <c r="C15" s="35">
        <v>4192000</v>
      </c>
    </row>
    <row r="16" spans="1:3" s="28" customFormat="1" ht="12" customHeight="1" x14ac:dyDescent="0.2">
      <c r="A16" s="32" t="s">
        <v>30</v>
      </c>
      <c r="B16" s="33" t="s">
        <v>31</v>
      </c>
      <c r="C16" s="35">
        <v>10000</v>
      </c>
    </row>
    <row r="17" spans="1:3" s="37" customFormat="1" ht="12" customHeight="1" x14ac:dyDescent="0.2">
      <c r="A17" s="32" t="s">
        <v>32</v>
      </c>
      <c r="B17" s="33" t="s">
        <v>33</v>
      </c>
      <c r="C17" s="35">
        <v>0</v>
      </c>
    </row>
    <row r="18" spans="1:3" s="37" customFormat="1" ht="12" customHeight="1" x14ac:dyDescent="0.2">
      <c r="A18" s="32" t="s">
        <v>34</v>
      </c>
      <c r="B18" s="33" t="s">
        <v>35</v>
      </c>
      <c r="C18" s="35">
        <v>0</v>
      </c>
    </row>
    <row r="19" spans="1:3" s="37" customFormat="1" ht="12" customHeight="1" thickBot="1" x14ac:dyDescent="0.25">
      <c r="A19" s="32" t="s">
        <v>36</v>
      </c>
      <c r="B19" s="36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5"/>
    </row>
    <row r="22" spans="1:3" s="37" customFormat="1" ht="12" customHeight="1" x14ac:dyDescent="0.2">
      <c r="A22" s="32" t="s">
        <v>42</v>
      </c>
      <c r="B22" s="33" t="s">
        <v>43</v>
      </c>
      <c r="C22" s="35"/>
    </row>
    <row r="23" spans="1:3" s="37" customFormat="1" ht="12" customHeight="1" x14ac:dyDescent="0.2">
      <c r="A23" s="32" t="s">
        <v>44</v>
      </c>
      <c r="B23" s="33" t="s">
        <v>45</v>
      </c>
      <c r="C23" s="35"/>
    </row>
    <row r="24" spans="1:3" s="37" customFormat="1" ht="12" customHeight="1" thickBot="1" x14ac:dyDescent="0.25">
      <c r="A24" s="32" t="s">
        <v>46</v>
      </c>
      <c r="B24" s="33" t="s">
        <v>47</v>
      </c>
      <c r="C24" s="35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35">
        <v>80000</v>
      </c>
    </row>
    <row r="35" spans="1:3" s="28" customFormat="1" ht="12" customHeight="1" thickBot="1" x14ac:dyDescent="0.25">
      <c r="A35" s="40" t="s">
        <v>67</v>
      </c>
      <c r="B35" s="41" t="s">
        <v>68</v>
      </c>
      <c r="C35" s="50"/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12929854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1">
        <f>+C38+C39+C40</f>
        <v>281939112</v>
      </c>
    </row>
    <row r="38" spans="1:3" s="28" customFormat="1" ht="12" customHeight="1" x14ac:dyDescent="0.2">
      <c r="A38" s="43" t="s">
        <v>73</v>
      </c>
      <c r="B38" s="44" t="s">
        <v>74</v>
      </c>
      <c r="C38" s="45">
        <v>291569</v>
      </c>
    </row>
    <row r="39" spans="1:3" s="28" customFormat="1" ht="12" customHeight="1" x14ac:dyDescent="0.2">
      <c r="A39" s="43" t="s">
        <v>75</v>
      </c>
      <c r="B39" s="46" t="s">
        <v>76</v>
      </c>
      <c r="C39" s="47"/>
    </row>
    <row r="40" spans="1:3" s="37" customFormat="1" ht="12" customHeight="1" thickBot="1" x14ac:dyDescent="0.25">
      <c r="A40" s="32" t="s">
        <v>77</v>
      </c>
      <c r="B40" s="48" t="s">
        <v>78</v>
      </c>
      <c r="C40" s="53">
        <f>275320023+18952+840344+578000+157000+30000+600000+200000+1156849-80000+190500+1627295+390400+531912+80000+95000-88732</f>
        <v>281647543</v>
      </c>
    </row>
    <row r="41" spans="1:3" s="37" customFormat="1" ht="15" customHeight="1" thickBot="1" x14ac:dyDescent="0.25">
      <c r="A41" s="52" t="s">
        <v>79</v>
      </c>
      <c r="B41" s="54" t="s">
        <v>80</v>
      </c>
      <c r="C41" s="55">
        <f>+C36+C37</f>
        <v>294868966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5"/>
    </row>
    <row r="45" spans="1:3" s="65" customFormat="1" ht="12" customHeight="1" thickBot="1" x14ac:dyDescent="0.25">
      <c r="A45" s="40" t="s">
        <v>14</v>
      </c>
      <c r="B45" s="41" t="s">
        <v>82</v>
      </c>
      <c r="C45" s="64">
        <f>SUM(C46:C50)</f>
        <v>291944391</v>
      </c>
    </row>
    <row r="46" spans="1:3" ht="12" customHeight="1" x14ac:dyDescent="0.2">
      <c r="A46" s="32" t="s">
        <v>16</v>
      </c>
      <c r="B46" s="39" t="s">
        <v>83</v>
      </c>
      <c r="C46" s="66">
        <f>175696049+14952+155200+948237+1653848-80000+444000+80000+236000</f>
        <v>179148286</v>
      </c>
    </row>
    <row r="47" spans="1:3" ht="12" customHeight="1" x14ac:dyDescent="0.2">
      <c r="A47" s="32" t="s">
        <v>18</v>
      </c>
      <c r="B47" s="33" t="s">
        <v>84</v>
      </c>
      <c r="C47" s="67">
        <f>41986053+4000+34144+208612+363847+87912+187768</f>
        <v>42872336</v>
      </c>
    </row>
    <row r="48" spans="1:3" ht="12" customHeight="1" x14ac:dyDescent="0.2">
      <c r="A48" s="32" t="s">
        <v>20</v>
      </c>
      <c r="B48" s="33" t="s">
        <v>85</v>
      </c>
      <c r="C48" s="67">
        <f>68610269+651000+30000+190500+889000+80000-527000</f>
        <v>69923769</v>
      </c>
    </row>
    <row r="49" spans="1:3" ht="12" customHeight="1" x14ac:dyDescent="0.2">
      <c r="A49" s="32" t="s">
        <v>22</v>
      </c>
      <c r="B49" s="33" t="s">
        <v>86</v>
      </c>
      <c r="C49" s="68"/>
    </row>
    <row r="50" spans="1:3" ht="12" customHeight="1" thickBot="1" x14ac:dyDescent="0.25">
      <c r="A50" s="32" t="s">
        <v>24</v>
      </c>
      <c r="B50" s="33" t="s">
        <v>87</v>
      </c>
      <c r="C50" s="68"/>
    </row>
    <row r="51" spans="1:3" ht="12" customHeight="1" thickBot="1" x14ac:dyDescent="0.25">
      <c r="A51" s="40" t="s">
        <v>38</v>
      </c>
      <c r="B51" s="41" t="s">
        <v>88</v>
      </c>
      <c r="C51" s="69">
        <f>SUM(C52:C54)</f>
        <v>2924575</v>
      </c>
    </row>
    <row r="52" spans="1:3" s="65" customFormat="1" ht="12" customHeight="1" x14ac:dyDescent="0.2">
      <c r="A52" s="32" t="s">
        <v>40</v>
      </c>
      <c r="B52" s="39" t="s">
        <v>89</v>
      </c>
      <c r="C52" s="70">
        <f>1280075+95000+14500</f>
        <v>1389575</v>
      </c>
    </row>
    <row r="53" spans="1:3" ht="12" customHeight="1" x14ac:dyDescent="0.2">
      <c r="A53" s="32" t="s">
        <v>42</v>
      </c>
      <c r="B53" s="33" t="s">
        <v>90</v>
      </c>
      <c r="C53" s="68">
        <f>578000+157000+600000+200000</f>
        <v>1535000</v>
      </c>
    </row>
    <row r="54" spans="1:3" ht="12" customHeight="1" x14ac:dyDescent="0.2">
      <c r="A54" s="32" t="s">
        <v>44</v>
      </c>
      <c r="B54" s="33" t="s">
        <v>91</v>
      </c>
      <c r="C54" s="68"/>
    </row>
    <row r="55" spans="1:3" ht="12" customHeight="1" thickBot="1" x14ac:dyDescent="0.25">
      <c r="A55" s="32" t="s">
        <v>46</v>
      </c>
      <c r="B55" s="33" t="s">
        <v>92</v>
      </c>
      <c r="C55" s="68"/>
    </row>
    <row r="56" spans="1:3" ht="15" customHeight="1" thickBot="1" x14ac:dyDescent="0.25">
      <c r="A56" s="40" t="s">
        <v>48</v>
      </c>
      <c r="B56" s="41" t="s">
        <v>93</v>
      </c>
      <c r="C56" s="71"/>
    </row>
    <row r="57" spans="1:3" ht="13.5" thickBot="1" x14ac:dyDescent="0.25">
      <c r="A57" s="40" t="s">
        <v>50</v>
      </c>
      <c r="B57" s="72" t="s">
        <v>94</v>
      </c>
      <c r="C57" s="69">
        <f>+C45+C51+C56</f>
        <v>294868966</v>
      </c>
    </row>
    <row r="58" spans="1:3" ht="15" customHeight="1" thickBot="1" x14ac:dyDescent="0.25">
      <c r="C58" s="74"/>
    </row>
    <row r="59" spans="1:3" ht="14.25" customHeight="1" thickBot="1" x14ac:dyDescent="0.25">
      <c r="A59" s="75" t="s">
        <v>95</v>
      </c>
      <c r="B59" s="76"/>
      <c r="C59" s="77">
        <v>54</v>
      </c>
    </row>
    <row r="60" spans="1:3" ht="13.5" thickBot="1" x14ac:dyDescent="0.25">
      <c r="A60" s="75" t="s">
        <v>96</v>
      </c>
      <c r="B60" s="76"/>
      <c r="C60" s="78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&amp;R15. melléklet a 30/2017.(XI.30.)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2017-12-04T10:58:06Z</dcterms:created>
  <dcterms:modified xsi:type="dcterms:W3CDTF">2017-12-04T10:58:07Z</dcterms:modified>
</cp:coreProperties>
</file>