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3.4. BNI Kiadáso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C15" i="1"/>
  <c r="E15" i="1"/>
  <c r="M15" i="1"/>
  <c r="M16" i="1"/>
  <c r="C18" i="1"/>
  <c r="E18" i="1"/>
  <c r="M18" i="1" s="1"/>
  <c r="C21" i="1"/>
  <c r="C30" i="1" s="1"/>
  <c r="M30" i="1" s="1"/>
  <c r="E21" i="1"/>
  <c r="C24" i="1"/>
  <c r="E24" i="1"/>
  <c r="C27" i="1"/>
  <c r="E27" i="1"/>
  <c r="C28" i="1"/>
  <c r="D28" i="1"/>
  <c r="E28" i="1"/>
  <c r="F28" i="1"/>
  <c r="G28" i="1"/>
  <c r="H28" i="1"/>
  <c r="I28" i="1"/>
  <c r="J28" i="1"/>
  <c r="K28" i="1"/>
  <c r="L28" i="1"/>
  <c r="M28" i="1"/>
  <c r="D30" i="1"/>
  <c r="E30" i="1"/>
  <c r="F30" i="1"/>
  <c r="G30" i="1"/>
  <c r="H30" i="1"/>
  <c r="I30" i="1"/>
  <c r="J30" i="1"/>
  <c r="K30" i="1"/>
  <c r="L30" i="1"/>
</calcChain>
</file>

<file path=xl/sharedStrings.xml><?xml version="1.0" encoding="utf-8"?>
<sst xmlns="http://schemas.openxmlformats.org/spreadsheetml/2006/main" count="54" uniqueCount="43">
  <si>
    <t>jegyző</t>
  </si>
  <si>
    <t xml:space="preserve">        polgármester</t>
  </si>
  <si>
    <t>dr. Horváth Zsolt</t>
  </si>
  <si>
    <t xml:space="preserve">        Várai Róbert</t>
  </si>
  <si>
    <t>Baracs, 2017. február 16.</t>
  </si>
  <si>
    <t>2018. évi eredeti</t>
  </si>
  <si>
    <t>2017. évi eredeti</t>
  </si>
  <si>
    <t>Összesen</t>
  </si>
  <si>
    <t>I./5) Szociális étekzés</t>
  </si>
  <si>
    <t>I./4) Házi segítségnyújtás</t>
  </si>
  <si>
    <t>I./3) Közművelődési intézmények és közösségi színterek működtetése</t>
  </si>
  <si>
    <t>I./2) Család- és gyermekjóléti szolgáltatás</t>
  </si>
  <si>
    <t>I./1) Üzemeltetési és egyéb szolgáltatás</t>
  </si>
  <si>
    <t>I. Kötelező feladatok</t>
  </si>
  <si>
    <t>Költségvetési</t>
  </si>
  <si>
    <t>Finanszírozási kiadások</t>
  </si>
  <si>
    <t>Egyéb felhalmozási célú kiadások</t>
  </si>
  <si>
    <t>Felújitások</t>
  </si>
  <si>
    <t>Beruházások</t>
  </si>
  <si>
    <t>Egyéb működési célú kiadások</t>
  </si>
  <si>
    <t>Ellátottak pénzbeli juttatásai</t>
  </si>
  <si>
    <t>Dologi kiadások</t>
  </si>
  <si>
    <t>Munkaadót terhelő járulékok és szociális  adó</t>
  </si>
  <si>
    <t>Személyi juttatások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</si>
  <si>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</si>
  <si>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</si>
  <si>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</si>
  <si>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</si>
  <si>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</si>
  <si>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</si>
  <si>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</si>
  <si>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</si>
  <si>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</si>
  <si>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</si>
  <si>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 xml:space="preserve">Tartalék </t>
  </si>
  <si>
    <t xml:space="preserve"> Felhalmozási kiadások</t>
  </si>
  <si>
    <t>Működési kiadások</t>
  </si>
  <si>
    <t>Előirányzat</t>
  </si>
  <si>
    <t>Szakfeladat</t>
  </si>
  <si>
    <t>ezer Ft-ban</t>
  </si>
  <si>
    <t>Baracsi Népjóléti Intézmény 2018. évi tervezett működési, fenntartási, felhalmozási kiadásai</t>
  </si>
  <si>
    <t>3. sz. melléklet 3.3. pontja</t>
  </si>
  <si>
    <t xml:space="preserve">Baracs Község Önkormányzata Képviselő-testülete 2018. évi költségvetésről szóló   1/2018. (II.16.)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</si>
</sst>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2" fillId="0" borderId="2" xfId="0" applyFont="1" applyBorder="1"/>
    <xf numFmtId="0" fontId="1" fillId="0" borderId="2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2" fillId="0" borderId="4" xfId="0" applyFont="1" applyBorder="1"/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/>
    <xf numFmtId="0" fontId="1" fillId="0" borderId="3" xfId="0" applyFont="1" applyBorder="1" applyAlignment="1">
      <alignment horizontal="left" vertical="center" wrapText="1"/>
    </xf>
    <xf numFmtId="3" fontId="2" fillId="0" borderId="4" xfId="0" applyNumberFormat="1" applyFont="1" applyBorder="1"/>
    <xf numFmtId="3" fontId="3" fillId="0" borderId="4" xfId="0" applyNumberFormat="1" applyFont="1" applyBorder="1"/>
    <xf numFmtId="3" fontId="3" fillId="0" borderId="6" xfId="0" applyNumberFormat="1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3" fillId="0" borderId="7" xfId="0" applyNumberFormat="1" applyFont="1" applyFill="1" applyBorder="1"/>
    <xf numFmtId="3" fontId="3" fillId="0" borderId="2" xfId="0" applyNumberFormat="1" applyFont="1" applyFill="1" applyBorder="1"/>
    <xf numFmtId="3" fontId="3" fillId="0" borderId="8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/>
    <xf numFmtId="3" fontId="3" fillId="0" borderId="3" xfId="0" applyNumberFormat="1" applyFont="1" applyBorder="1"/>
    <xf numFmtId="3" fontId="3" fillId="0" borderId="9" xfId="0" applyNumberFormat="1" applyFont="1" applyFill="1" applyBorder="1"/>
    <xf numFmtId="3" fontId="3" fillId="0" borderId="3" xfId="0" applyNumberFormat="1" applyFont="1" applyFill="1" applyBorder="1"/>
    <xf numFmtId="3" fontId="3" fillId="0" borderId="10" xfId="0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3" fontId="2" fillId="0" borderId="6" xfId="0" applyNumberFormat="1" applyFont="1" applyBorder="1"/>
    <xf numFmtId="3" fontId="3" fillId="0" borderId="5" xfId="0" applyNumberFormat="1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sqref="A1:M1"/>
    </sheetView>
  </sheetViews>
  <sheetFormatPr defaultRowHeight="15" x14ac:dyDescent="0.25"/>
  <cols>
    <col min="1" max="1" width="12.7109375" customWidth="1"/>
    <col min="2" max="2" width="14.5703125" bestFit="1" customWidth="1"/>
    <col min="10" max="11" width="10" customWidth="1"/>
  </cols>
  <sheetData>
    <row r="1" spans="1:13" ht="15" customHeight="1" x14ac:dyDescent="0.25">
      <c r="A1" s="62" t="s">
        <v>42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x14ac:dyDescent="0.25">
      <c r="A2" s="60" t="s">
        <v>41</v>
      </c>
      <c r="B2" s="60"/>
      <c r="C2" s="60"/>
      <c r="D2" s="60"/>
      <c r="E2" s="61"/>
      <c r="F2" s="61"/>
      <c r="G2" s="61"/>
      <c r="H2" s="61"/>
      <c r="I2" s="61"/>
      <c r="J2" s="60"/>
      <c r="K2" s="60"/>
      <c r="L2" s="60"/>
      <c r="M2" s="60"/>
    </row>
    <row r="3" spans="1:13" ht="15" customHeight="1" x14ac:dyDescent="0.25">
      <c r="A3" s="55"/>
      <c r="B3" s="55"/>
      <c r="C3" s="55"/>
      <c r="D3" s="55"/>
      <c r="E3" s="56"/>
      <c r="F3" s="56"/>
      <c r="G3" s="56"/>
      <c r="H3" s="56"/>
      <c r="I3" s="56"/>
      <c r="J3" s="55"/>
      <c r="K3" s="55"/>
      <c r="L3" s="55"/>
      <c r="M3" s="55"/>
    </row>
    <row r="4" spans="1:13" ht="15.75" x14ac:dyDescent="0.25">
      <c r="A4" s="59" t="s">
        <v>40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x14ac:dyDescent="0.25">
      <c r="A5" s="55"/>
      <c r="B5" s="55"/>
      <c r="C5" s="55"/>
      <c r="D5" s="55"/>
      <c r="E5" s="56"/>
      <c r="F5" s="57"/>
      <c r="G5" s="56"/>
      <c r="H5" s="56"/>
      <c r="I5" s="56"/>
      <c r="J5" s="55"/>
      <c r="K5" s="55"/>
      <c r="L5" s="55"/>
      <c r="M5" s="55"/>
    </row>
    <row r="6" spans="1:13" ht="15.75" thickBot="1" x14ac:dyDescent="0.3">
      <c r="A6" s="55"/>
      <c r="B6" s="55"/>
      <c r="C6" s="55"/>
      <c r="D6" s="55"/>
      <c r="E6" s="56"/>
      <c r="F6" s="56"/>
      <c r="G6" s="56"/>
      <c r="H6" s="56"/>
      <c r="I6" s="56"/>
      <c r="J6" s="55"/>
      <c r="K6" s="55"/>
      <c r="L6" s="54" t="s">
        <v>39</v>
      </c>
      <c r="M6" s="53"/>
    </row>
    <row r="7" spans="1:13" ht="15.75" thickBot="1" x14ac:dyDescent="0.3">
      <c r="A7" s="49" t="s">
        <v>38</v>
      </c>
      <c r="B7" s="48" t="s">
        <v>37</v>
      </c>
      <c r="C7" s="48" t="s">
        <v>36</v>
      </c>
      <c r="D7" s="48"/>
      <c r="E7" s="48"/>
      <c r="F7" s="48"/>
      <c r="G7" s="48"/>
      <c r="H7" s="48" t="s">
        <v>35</v>
      </c>
      <c r="I7" s="48"/>
      <c r="J7" s="48"/>
      <c r="K7" s="52"/>
      <c r="L7" s="52" t="s">
        <v>34</v>
      </c>
      <c r="M7" s="46" t="s">
        <v>7</v>
      </c>
    </row>
    <row r="8" spans="1:13" ht="15.75" thickBot="1" x14ac:dyDescent="0.3">
      <c r="A8" s="49"/>
      <c r="B8" s="48"/>
      <c r="C8" s="52" t="s">
        <v>33</v>
      </c>
      <c r="D8" s="52" t="s">
        <v>32</v>
      </c>
      <c r="E8" s="52" t="s">
        <v>31</v>
      </c>
      <c r="F8" s="52" t="s">
        <v>30</v>
      </c>
      <c r="G8" s="52" t="s">
        <v>29</v>
      </c>
      <c r="H8" s="52" t="s">
        <v>28</v>
      </c>
      <c r="I8" s="52" t="s">
        <v>27</v>
      </c>
      <c r="J8" s="52" t="s">
        <v>26</v>
      </c>
      <c r="K8" s="52" t="s">
        <v>25</v>
      </c>
      <c r="L8" s="52" t="s">
        <v>24</v>
      </c>
      <c r="M8" s="46"/>
    </row>
    <row r="9" spans="1:13" ht="15.75" thickBot="1" x14ac:dyDescent="0.3">
      <c r="A9" s="49"/>
      <c r="B9" s="48"/>
      <c r="C9" s="51" t="s">
        <v>23</v>
      </c>
      <c r="D9" s="51" t="s">
        <v>22</v>
      </c>
      <c r="E9" s="51" t="s">
        <v>21</v>
      </c>
      <c r="F9" s="51" t="s">
        <v>20</v>
      </c>
      <c r="G9" s="51" t="s">
        <v>19</v>
      </c>
      <c r="H9" s="51" t="s">
        <v>18</v>
      </c>
      <c r="I9" s="51" t="s">
        <v>17</v>
      </c>
      <c r="J9" s="51" t="s">
        <v>16</v>
      </c>
      <c r="K9" s="51" t="s">
        <v>15</v>
      </c>
      <c r="L9" s="51" t="s">
        <v>14</v>
      </c>
      <c r="M9" s="46"/>
    </row>
    <row r="10" spans="1:13" ht="15.75" thickBot="1" x14ac:dyDescent="0.3">
      <c r="A10" s="49"/>
      <c r="B10" s="48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6"/>
    </row>
    <row r="11" spans="1:13" ht="15.75" thickBot="1" x14ac:dyDescent="0.3">
      <c r="A11" s="49"/>
      <c r="B11" s="48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6"/>
    </row>
    <row r="12" spans="1:13" ht="15.75" thickBot="1" x14ac:dyDescent="0.3">
      <c r="A12" s="45" t="s">
        <v>13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3"/>
    </row>
    <row r="13" spans="1:13" x14ac:dyDescent="0.25">
      <c r="A13" s="41" t="s">
        <v>12</v>
      </c>
      <c r="B13" s="25" t="s">
        <v>6</v>
      </c>
      <c r="C13" s="40"/>
      <c r="D13" s="40"/>
      <c r="E13" s="20"/>
      <c r="F13" s="20"/>
      <c r="G13" s="21"/>
      <c r="H13" s="21"/>
      <c r="I13" s="21"/>
      <c r="J13" s="18"/>
      <c r="K13" s="18"/>
      <c r="L13" s="18"/>
      <c r="M13" s="17">
        <f>SUM(C13:L13)</f>
        <v>0</v>
      </c>
    </row>
    <row r="14" spans="1:13" x14ac:dyDescent="0.25">
      <c r="A14" s="41"/>
      <c r="B14" s="24"/>
      <c r="C14" s="40"/>
      <c r="D14" s="18"/>
      <c r="E14" s="19"/>
      <c r="F14" s="20"/>
      <c r="G14" s="21"/>
      <c r="H14" s="20"/>
      <c r="I14" s="19"/>
      <c r="J14" s="18"/>
      <c r="K14" s="18"/>
      <c r="L14" s="18"/>
      <c r="M14" s="39"/>
    </row>
    <row r="15" spans="1:13" x14ac:dyDescent="0.25">
      <c r="A15" s="38"/>
      <c r="B15" s="22" t="s">
        <v>5</v>
      </c>
      <c r="C15" s="27">
        <f>6491+360+170</f>
        <v>7021</v>
      </c>
      <c r="D15" s="27">
        <v>1299</v>
      </c>
      <c r="E15" s="28">
        <f>565+153</f>
        <v>718</v>
      </c>
      <c r="F15" s="29"/>
      <c r="G15" s="30"/>
      <c r="H15" s="29"/>
      <c r="I15" s="28"/>
      <c r="J15" s="27"/>
      <c r="K15" s="27"/>
      <c r="L15" s="27"/>
      <c r="M15" s="26">
        <f>SUM(C15:L15)</f>
        <v>9038</v>
      </c>
    </row>
    <row r="16" spans="1:13" x14ac:dyDescent="0.25">
      <c r="A16" s="42" t="s">
        <v>11</v>
      </c>
      <c r="B16" s="25" t="s">
        <v>6</v>
      </c>
      <c r="C16" s="40"/>
      <c r="D16" s="40"/>
      <c r="E16" s="20"/>
      <c r="F16" s="20"/>
      <c r="G16" s="21"/>
      <c r="H16" s="21"/>
      <c r="I16" s="21"/>
      <c r="J16" s="18"/>
      <c r="K16" s="18"/>
      <c r="L16" s="18"/>
      <c r="M16" s="17">
        <f>SUM(C16:L16)</f>
        <v>0</v>
      </c>
    </row>
    <row r="17" spans="1:13" x14ac:dyDescent="0.25">
      <c r="A17" s="41"/>
      <c r="B17" s="24"/>
      <c r="C17" s="40"/>
      <c r="D17" s="18"/>
      <c r="E17" s="19"/>
      <c r="F17" s="20"/>
      <c r="G17" s="21"/>
      <c r="H17" s="20"/>
      <c r="I17" s="19"/>
      <c r="J17" s="18"/>
      <c r="K17" s="18"/>
      <c r="L17" s="18"/>
      <c r="M17" s="39"/>
    </row>
    <row r="18" spans="1:13" x14ac:dyDescent="0.25">
      <c r="A18" s="38"/>
      <c r="B18" s="22" t="s">
        <v>5</v>
      </c>
      <c r="C18" s="27">
        <f>7036+224+360+198-1</f>
        <v>7817</v>
      </c>
      <c r="D18" s="27">
        <v>1411</v>
      </c>
      <c r="E18" s="28">
        <f>130+163+269+293+140</f>
        <v>995</v>
      </c>
      <c r="F18" s="29"/>
      <c r="G18" s="30"/>
      <c r="H18" s="29"/>
      <c r="I18" s="28"/>
      <c r="J18" s="27"/>
      <c r="K18" s="27"/>
      <c r="L18" s="27"/>
      <c r="M18" s="26">
        <f>SUM(C18:L18)</f>
        <v>10223</v>
      </c>
    </row>
    <row r="19" spans="1:13" x14ac:dyDescent="0.25">
      <c r="A19" s="37" t="s">
        <v>10</v>
      </c>
      <c r="B19" s="25" t="s">
        <v>6</v>
      </c>
      <c r="C19" s="33"/>
      <c r="D19" s="33"/>
      <c r="E19" s="34"/>
      <c r="F19" s="35"/>
      <c r="G19" s="36"/>
      <c r="H19" s="35"/>
      <c r="I19" s="34"/>
      <c r="J19" s="33"/>
      <c r="K19" s="33"/>
      <c r="L19" s="33"/>
      <c r="M19" s="32"/>
    </row>
    <row r="20" spans="1:13" x14ac:dyDescent="0.25">
      <c r="A20" s="23"/>
      <c r="B20" s="24"/>
      <c r="C20" s="18"/>
      <c r="D20" s="18"/>
      <c r="E20" s="19"/>
      <c r="F20" s="20"/>
      <c r="G20" s="21"/>
      <c r="H20" s="20"/>
      <c r="I20" s="19"/>
      <c r="J20" s="18"/>
      <c r="K20" s="18"/>
      <c r="L20" s="18"/>
      <c r="M20" s="17"/>
    </row>
    <row r="21" spans="1:13" x14ac:dyDescent="0.25">
      <c r="A21" s="31"/>
      <c r="B21" s="22" t="s">
        <v>5</v>
      </c>
      <c r="C21" s="27">
        <f>4293+181+240+122+240</f>
        <v>5076</v>
      </c>
      <c r="D21" s="27">
        <v>908</v>
      </c>
      <c r="E21" s="28">
        <f>50+20+100+130+4659+245+1054+1417-2</f>
        <v>7673</v>
      </c>
      <c r="F21" s="29"/>
      <c r="G21" s="30"/>
      <c r="H21" s="29"/>
      <c r="I21" s="28"/>
      <c r="J21" s="27"/>
      <c r="K21" s="27"/>
      <c r="L21" s="27"/>
      <c r="M21" s="26"/>
    </row>
    <row r="22" spans="1:13" x14ac:dyDescent="0.25">
      <c r="A22" s="37" t="s">
        <v>9</v>
      </c>
      <c r="B22" s="25" t="s">
        <v>6</v>
      </c>
      <c r="C22" s="33"/>
      <c r="D22" s="33"/>
      <c r="E22" s="34"/>
      <c r="F22" s="35"/>
      <c r="G22" s="36"/>
      <c r="H22" s="35"/>
      <c r="I22" s="34"/>
      <c r="J22" s="33"/>
      <c r="K22" s="33"/>
      <c r="L22" s="33"/>
      <c r="M22" s="32"/>
    </row>
    <row r="23" spans="1:13" x14ac:dyDescent="0.25">
      <c r="A23" s="23"/>
      <c r="B23" s="24"/>
      <c r="C23" s="18"/>
      <c r="D23" s="18"/>
      <c r="E23" s="19"/>
      <c r="F23" s="20"/>
      <c r="G23" s="21"/>
      <c r="H23" s="20"/>
      <c r="I23" s="19"/>
      <c r="J23" s="18"/>
      <c r="K23" s="18"/>
      <c r="L23" s="18"/>
      <c r="M23" s="17"/>
    </row>
    <row r="24" spans="1:13" x14ac:dyDescent="0.25">
      <c r="A24" s="31"/>
      <c r="B24" s="22" t="s">
        <v>5</v>
      </c>
      <c r="C24" s="27">
        <f>4293+240+120+122</f>
        <v>4775</v>
      </c>
      <c r="D24" s="27">
        <v>861</v>
      </c>
      <c r="E24" s="28">
        <f>160+80+764+200+20+325+38</f>
        <v>1587</v>
      </c>
      <c r="F24" s="29"/>
      <c r="G24" s="30"/>
      <c r="H24" s="29"/>
      <c r="I24" s="28"/>
      <c r="J24" s="27"/>
      <c r="K24" s="27"/>
      <c r="L24" s="27"/>
      <c r="M24" s="26"/>
    </row>
    <row r="25" spans="1:13" x14ac:dyDescent="0.25">
      <c r="A25" s="23" t="s">
        <v>8</v>
      </c>
      <c r="B25" s="25" t="s">
        <v>6</v>
      </c>
      <c r="C25" s="18"/>
      <c r="D25" s="18"/>
      <c r="E25" s="19"/>
      <c r="F25" s="20"/>
      <c r="G25" s="21"/>
      <c r="H25" s="20"/>
      <c r="I25" s="19"/>
      <c r="J25" s="18"/>
      <c r="K25" s="18"/>
      <c r="L25" s="18"/>
      <c r="M25" s="17"/>
    </row>
    <row r="26" spans="1:13" x14ac:dyDescent="0.25">
      <c r="A26" s="23"/>
      <c r="B26" s="24"/>
      <c r="C26" s="18"/>
      <c r="D26" s="18"/>
      <c r="E26" s="19"/>
      <c r="F26" s="20"/>
      <c r="G26" s="21"/>
      <c r="H26" s="20"/>
      <c r="I26" s="19"/>
      <c r="J26" s="18"/>
      <c r="K26" s="18"/>
      <c r="L26" s="18"/>
      <c r="M26" s="17"/>
    </row>
    <row r="27" spans="1:13" x14ac:dyDescent="0.25">
      <c r="A27" s="23"/>
      <c r="B27" s="22" t="s">
        <v>5</v>
      </c>
      <c r="C27" s="18">
        <f>2081+120+30</f>
        <v>2231</v>
      </c>
      <c r="D27" s="18">
        <v>411</v>
      </c>
      <c r="E27" s="19">
        <f>5974+1613</f>
        <v>7587</v>
      </c>
      <c r="F27" s="20"/>
      <c r="G27" s="21"/>
      <c r="H27" s="20"/>
      <c r="I27" s="19"/>
      <c r="J27" s="18"/>
      <c r="K27" s="18"/>
      <c r="L27" s="18"/>
      <c r="M27" s="17"/>
    </row>
    <row r="28" spans="1:13" ht="15.75" x14ac:dyDescent="0.25">
      <c r="A28" s="16" t="s">
        <v>7</v>
      </c>
      <c r="B28" s="15" t="s">
        <v>6</v>
      </c>
      <c r="C28" s="11">
        <f>SUM(C13+C16)</f>
        <v>0</v>
      </c>
      <c r="D28" s="11">
        <f>SUM(D13+D16)</f>
        <v>0</v>
      </c>
      <c r="E28" s="11">
        <f>SUM(E13+E16)</f>
        <v>0</v>
      </c>
      <c r="F28" s="11">
        <f>SUM(F13+F16)</f>
        <v>0</v>
      </c>
      <c r="G28" s="11">
        <f>SUM(G13+G16)</f>
        <v>0</v>
      </c>
      <c r="H28" s="11">
        <f>SUM(H13+H16)</f>
        <v>0</v>
      </c>
      <c r="I28" s="11">
        <f>SUM(I13+I16)</f>
        <v>0</v>
      </c>
      <c r="J28" s="11">
        <f>SUM(J13+J16)</f>
        <v>0</v>
      </c>
      <c r="K28" s="11">
        <f>SUM(K13+K16)</f>
        <v>0</v>
      </c>
      <c r="L28" s="11">
        <f>SUM(L13+L16)</f>
        <v>0</v>
      </c>
      <c r="M28" s="11">
        <f>SUM(C28:L28)</f>
        <v>0</v>
      </c>
    </row>
    <row r="29" spans="1:13" ht="15.75" x14ac:dyDescent="0.25">
      <c r="A29" s="14"/>
      <c r="B29" s="13"/>
      <c r="C29" s="11"/>
      <c r="D29" s="11"/>
      <c r="E29" s="12"/>
      <c r="F29" s="12"/>
      <c r="G29" s="12"/>
      <c r="H29" s="12"/>
      <c r="I29" s="12"/>
      <c r="J29" s="11"/>
      <c r="K29" s="11"/>
      <c r="L29" s="11"/>
      <c r="M29" s="7"/>
    </row>
    <row r="30" spans="1:13" ht="15.75" x14ac:dyDescent="0.25">
      <c r="A30" s="10"/>
      <c r="B30" s="9" t="s">
        <v>5</v>
      </c>
      <c r="C30" s="8">
        <f>+C15+C18+C21+C24+C27</f>
        <v>26920</v>
      </c>
      <c r="D30" s="8">
        <f>+D15+D18+D21+D24+D27</f>
        <v>4890</v>
      </c>
      <c r="E30" s="8">
        <f>+E15+E18+E21+E24+E27</f>
        <v>18560</v>
      </c>
      <c r="F30" s="8">
        <f>+F15+F18+F21+F24+F27</f>
        <v>0</v>
      </c>
      <c r="G30" s="8">
        <f>+G15+G18+G21+G24+G27</f>
        <v>0</v>
      </c>
      <c r="H30" s="8">
        <f>+H15+H18+H21+H24+H27</f>
        <v>0</v>
      </c>
      <c r="I30" s="8">
        <f>+I15+I18+I21+I24+I27</f>
        <v>0</v>
      </c>
      <c r="J30" s="8">
        <f>+J15+J18+J21+J24+J27</f>
        <v>0</v>
      </c>
      <c r="K30" s="8">
        <f>+K15+K18+K21+K24+K27</f>
        <v>0</v>
      </c>
      <c r="L30" s="8">
        <f>+L15+L18+L21+L24+L27</f>
        <v>0</v>
      </c>
      <c r="M30" s="7">
        <f>SUM(C30:L30)</f>
        <v>50370</v>
      </c>
    </row>
    <row r="33" spans="1:13" s="2" customFormat="1" x14ac:dyDescent="0.25">
      <c r="A33" s="6" t="s">
        <v>4</v>
      </c>
      <c r="B33" s="6"/>
      <c r="C33" s="5"/>
      <c r="D33" s="5"/>
    </row>
    <row r="34" spans="1:13" s="2" customFormat="1" x14ac:dyDescent="0.25">
      <c r="A34" s="6"/>
      <c r="B34" s="6"/>
      <c r="C34" s="5"/>
      <c r="D34" s="5"/>
    </row>
    <row r="35" spans="1:13" s="2" customFormat="1" x14ac:dyDescent="0.25">
      <c r="A35" s="6"/>
      <c r="B35" s="6"/>
      <c r="C35" s="5"/>
      <c r="D35" s="5"/>
    </row>
    <row r="36" spans="1:13" s="2" customFormat="1" x14ac:dyDescent="0.25">
      <c r="A36" s="6"/>
      <c r="B36" s="6"/>
      <c r="C36" s="6"/>
      <c r="D36" s="5"/>
      <c r="E36" s="4" t="s">
        <v>3</v>
      </c>
      <c r="F36" s="4"/>
      <c r="I36" s="3" t="s">
        <v>2</v>
      </c>
      <c r="J36" s="3"/>
    </row>
    <row r="37" spans="1:13" s="2" customFormat="1" x14ac:dyDescent="0.25">
      <c r="A37" s="6"/>
      <c r="B37" s="6"/>
      <c r="C37" s="6"/>
      <c r="D37" s="5"/>
      <c r="E37" s="4" t="s">
        <v>1</v>
      </c>
      <c r="F37" s="4"/>
      <c r="I37" s="3" t="s">
        <v>0</v>
      </c>
      <c r="J37" s="3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</sheetData>
  <mergeCells count="29">
    <mergeCell ref="E36:F36"/>
    <mergeCell ref="J9:J11"/>
    <mergeCell ref="I36:J36"/>
    <mergeCell ref="E37:F37"/>
    <mergeCell ref="I37:J37"/>
    <mergeCell ref="A12:M12"/>
    <mergeCell ref="A13:A15"/>
    <mergeCell ref="A16:A18"/>
    <mergeCell ref="A19:A21"/>
    <mergeCell ref="A22:A24"/>
    <mergeCell ref="A25:A27"/>
    <mergeCell ref="A28:A30"/>
    <mergeCell ref="K9:K11"/>
    <mergeCell ref="L9:L11"/>
    <mergeCell ref="E9:E11"/>
    <mergeCell ref="F9:F11"/>
    <mergeCell ref="G9:G11"/>
    <mergeCell ref="H9:H11"/>
    <mergeCell ref="I9:I11"/>
    <mergeCell ref="A1:M1"/>
    <mergeCell ref="A4:M4"/>
    <mergeCell ref="L6:M6"/>
    <mergeCell ref="A7:A11"/>
    <mergeCell ref="B7:B11"/>
    <mergeCell ref="C7:G7"/>
    <mergeCell ref="H7:J7"/>
    <mergeCell ref="M7:M11"/>
    <mergeCell ref="C9:C11"/>
    <mergeCell ref="D9:D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3.4. BNI 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2018-03-12T09:00:26Z</dcterms:created>
  <dcterms:modified xsi:type="dcterms:W3CDTF">2018-03-12T09:00:48Z</dcterms:modified>
</cp:coreProperties>
</file>