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922" activeTab="7"/>
  </bookViews>
  <sheets>
    <sheet name="1. melléklet" sheetId="1" r:id="rId1"/>
    <sheet name="2a. melléklet" sheetId="2" r:id="rId2"/>
    <sheet name="2b. melléklet" sheetId="3" r:id="rId3"/>
    <sheet name="3a. 3b. melléklet" sheetId="4" r:id="rId4"/>
    <sheet name="4.a.mell." sheetId="5" r:id="rId5"/>
    <sheet name="4.b.mell." sheetId="6" r:id="rId6"/>
    <sheet name="5.mell." sheetId="7" r:id="rId7"/>
    <sheet name="6.mell." sheetId="8" r:id="rId8"/>
  </sheets>
  <definedNames/>
  <calcPr fullCalcOnLoad="1"/>
</workbook>
</file>

<file path=xl/sharedStrings.xml><?xml version="1.0" encoding="utf-8"?>
<sst xmlns="http://schemas.openxmlformats.org/spreadsheetml/2006/main" count="282" uniqueCount="241">
  <si>
    <t>e Ft-ban</t>
  </si>
  <si>
    <t>Cím</t>
  </si>
  <si>
    <t>Megnevezés</t>
  </si>
  <si>
    <t xml:space="preserve"> eredeti</t>
  </si>
  <si>
    <t>módosított</t>
  </si>
  <si>
    <t>teljesítés</t>
  </si>
  <si>
    <t>Hatósági jogkörhöz köthető  működési bevétel</t>
  </si>
  <si>
    <t>Egyéb saját bevétel, adó</t>
  </si>
  <si>
    <t>ÁFA bevételek,- visszatérülések</t>
  </si>
  <si>
    <t>Hozam és kamatbevételek</t>
  </si>
  <si>
    <t>Intézményi működési bevételek összesen</t>
  </si>
  <si>
    <t>Helyi adó</t>
  </si>
  <si>
    <t>SZJA</t>
  </si>
  <si>
    <t>Gépjárműadó</t>
  </si>
  <si>
    <t>Termőföld bérbead.származó jövedelemadó</t>
  </si>
  <si>
    <t>Talajterhelési díj</t>
  </si>
  <si>
    <t>Egyéb sajátos bevételek</t>
  </si>
  <si>
    <t>Önkormányzat sajátos működési bevételei összesen</t>
  </si>
  <si>
    <t>Normatív állami hozzájárulás</t>
  </si>
  <si>
    <t>Önhibájukon kívül hátr.helyzetben levő önkormányzatok támog.</t>
  </si>
  <si>
    <t>Kiegészítő támogatás egyes szociális feladatokhoz</t>
  </si>
  <si>
    <t>Központosított előirányzatok</t>
  </si>
  <si>
    <t>Címzett, céltámogatás, CÉDE, TEKI</t>
  </si>
  <si>
    <t>A helyi önkormányzatok fejlesztési és vis maior feladatainak tám.</t>
  </si>
  <si>
    <t>Önkormányzatok költségvetési támogatása összesen</t>
  </si>
  <si>
    <t>Támogatásértékű felhalmozási bevételek</t>
  </si>
  <si>
    <t>Pénzforgalom nélküli bevételek</t>
  </si>
  <si>
    <t>BEVÉTEL ÖSSZESEN</t>
  </si>
  <si>
    <t>Személyi juttatások</t>
  </si>
  <si>
    <t>Munkaadókat terhelő járulékok</t>
  </si>
  <si>
    <t>Működési célú célú támogatásértékű kiadások</t>
  </si>
  <si>
    <t>Államháztartáson kívülre végleges működési pénzeszk.átadások</t>
  </si>
  <si>
    <t>Társadalom-, szociálpolitikai kiadás</t>
  </si>
  <si>
    <t>Ellátottak pénzbeli juttatásai</t>
  </si>
  <si>
    <t>Felujitás</t>
  </si>
  <si>
    <t>Beruházási kiadások</t>
  </si>
  <si>
    <t>Felhalmozási célú támogatásértékű kiadások</t>
  </si>
  <si>
    <t>Államháztartáson kívülre végleges felhalmozási pénzeszk.átad.</t>
  </si>
  <si>
    <t>KIADÁS ÖSSZESEN</t>
  </si>
  <si>
    <t>Eredeti</t>
  </si>
  <si>
    <t>Módosított</t>
  </si>
  <si>
    <t>Teljesítés</t>
  </si>
  <si>
    <t>Működési kiadások összesen</t>
  </si>
  <si>
    <t>Működési célú p.e. átvétel áh-n kívülről</t>
  </si>
  <si>
    <t>A leghátr.helyz.kistérs. felzárk. tám.</t>
  </si>
  <si>
    <t>Pótlékok, bírságok</t>
  </si>
  <si>
    <t>Intézmény megnevezése</t>
  </si>
  <si>
    <t xml:space="preserve">LÉTSZÁMKERET ÖSSZESEN </t>
  </si>
  <si>
    <t>Adatok: eFt-ban!</t>
  </si>
  <si>
    <t>FORRÁS</t>
  </si>
  <si>
    <t>FELHASZNÁLÁS</t>
  </si>
  <si>
    <t>Módosit.</t>
  </si>
  <si>
    <t>Teljesít.</t>
  </si>
  <si>
    <t xml:space="preserve">I.  Intézményi működési bevételek </t>
  </si>
  <si>
    <t>I. Működési kiadások</t>
  </si>
  <si>
    <t>II. Felújítás</t>
  </si>
  <si>
    <t>III.Önkormányzat sajátos működési bevételei</t>
  </si>
  <si>
    <t>III.Beruházási kiadások</t>
  </si>
  <si>
    <t>IV.Önkormányzat költségvetési támogatása</t>
  </si>
  <si>
    <t>IV.Felhalmozási támog.értékű kiad.</t>
  </si>
  <si>
    <t>V. Áh-on kívülre végleges pe.átadás felh.c.</t>
  </si>
  <si>
    <t>VI.Államháztartáson kívülről átvett pénzeszk.</t>
  </si>
  <si>
    <t>VI.Kölcsön nyujtása</t>
  </si>
  <si>
    <t>VII.Kiegészítések, visszatérülések</t>
  </si>
  <si>
    <t>VII. Tartalékok</t>
  </si>
  <si>
    <t>VIII.Támogatási kölcsönök visszatérülése</t>
  </si>
  <si>
    <t xml:space="preserve">    ebből: államháztartási tartalék</t>
  </si>
  <si>
    <t>IX. Pénzforgalom nélküli bevételek</t>
  </si>
  <si>
    <t xml:space="preserve">    céltartalék</t>
  </si>
  <si>
    <t xml:space="preserve">    általános tartalék</t>
  </si>
  <si>
    <t>VIII.Finanszírozási kiadások</t>
  </si>
  <si>
    <t>Költségvetési bevételek összesen</t>
  </si>
  <si>
    <t>Költségvetési kiadások összesen</t>
  </si>
  <si>
    <t>XI. Rövid lejáratú hitel (forráshiány)</t>
  </si>
  <si>
    <t>IX. Átfutó, fűggő, kiegyenlítő kiadás</t>
  </si>
  <si>
    <t>BEVÉTELEK ÖSSZESEN</t>
  </si>
  <si>
    <t>KIADÁSOK ÖSSZESEN</t>
  </si>
  <si>
    <t>Adatok e Ft-ban</t>
  </si>
  <si>
    <t>Bevétel</t>
  </si>
  <si>
    <t>Kiadás</t>
  </si>
  <si>
    <t>teljes.</t>
  </si>
  <si>
    <t>Intézményi működési bevét.</t>
  </si>
  <si>
    <t>Ök. sajátos működ. bevételei</t>
  </si>
  <si>
    <t>Munkaadókat terhelő járulék</t>
  </si>
  <si>
    <t>Önkormányzat költségv.tám.</t>
  </si>
  <si>
    <t>Dologi és egyéb folyókiadás</t>
  </si>
  <si>
    <t>Támogatásértékű műk.bevét.</t>
  </si>
  <si>
    <t>Támogatás értékű mük.c.kiad.</t>
  </si>
  <si>
    <t>Működ.célú pe.átvét.áh-on kív.</t>
  </si>
  <si>
    <t>Áh-on kivűlre pe.átadás</t>
  </si>
  <si>
    <t>Kiegészítések, visszatérül.</t>
  </si>
  <si>
    <t>Támogatási kölcsönök visszat.</t>
  </si>
  <si>
    <t>Műk. célú kölcsön nyújt. törl.</t>
  </si>
  <si>
    <t>Rövid lej.hitel visszafizetése</t>
  </si>
  <si>
    <t>Rövid lejáratú hitel /forrásh./</t>
  </si>
  <si>
    <t>Rövid lejáratú hitel kamata</t>
  </si>
  <si>
    <t>Tartalékok</t>
  </si>
  <si>
    <t>Műk. célú bev.összesen:</t>
  </si>
  <si>
    <t>Műk.célú kiad.összesen:</t>
  </si>
  <si>
    <t>Felhalm.és tőkejell.bevételek</t>
  </si>
  <si>
    <t>Felhalm.és tám.értékű kiad.</t>
  </si>
  <si>
    <t>Áh-on kívülre végl.átadás</t>
  </si>
  <si>
    <t>Támogatásértékű felh.bevét.</t>
  </si>
  <si>
    <t>Felhalm.célú kölcs.törleszt.</t>
  </si>
  <si>
    <t>Felh.pe.átvétel áh-on kivülről</t>
  </si>
  <si>
    <t>Ért.tárgyi eszk.ÁFA befiz.</t>
  </si>
  <si>
    <t>Felhalmozási ÁFA visszatér.</t>
  </si>
  <si>
    <t>Hosszú lej.hitel visszafizet.</t>
  </si>
  <si>
    <t>Értékesit. tárgyi eszk.ÁFÁ-ja</t>
  </si>
  <si>
    <t>Hosszú lejáratú hitel kamata</t>
  </si>
  <si>
    <t>Fejleszt.célú kölcs.visszatér.</t>
  </si>
  <si>
    <t>Fejlesztési célú tartalék</t>
  </si>
  <si>
    <t>Fejl.célú előző évi pénzm.</t>
  </si>
  <si>
    <t>Fejleszt. célú hitel felvét</t>
  </si>
  <si>
    <t>Felh. célú bev. összesen</t>
  </si>
  <si>
    <t>Felh. célú kiad.összesen</t>
  </si>
  <si>
    <t>Támogatásértékű működési bevételek</t>
  </si>
  <si>
    <t>Támogatásértékű bevételek összesen</t>
  </si>
  <si>
    <t>Kamatkiadás</t>
  </si>
  <si>
    <t>eredeti</t>
  </si>
  <si>
    <t>módos.</t>
  </si>
  <si>
    <t>Hitelfelvétel államháztartáson kívülről</t>
  </si>
  <si>
    <t>Felhalmozáci célú pe.átvét.államháztartáson kívülről</t>
  </si>
  <si>
    <t>Felhalmozási kiadások</t>
  </si>
  <si>
    <t>I. Működési célú bevételek és kiadások mérlege</t>
  </si>
  <si>
    <t>II. Felhalmozási célú bevételek és kiadások mérlege</t>
  </si>
  <si>
    <t>Dologi és egyéb folyó kiadások</t>
  </si>
  <si>
    <t>Összesen</t>
  </si>
  <si>
    <t>K I M U T A T Á S</t>
  </si>
  <si>
    <t>Szakfeladat</t>
  </si>
  <si>
    <t>Önkorm.</t>
  </si>
  <si>
    <t>Felhalm.</t>
  </si>
  <si>
    <t>Támog.</t>
  </si>
  <si>
    <t>Áh-n kív.</t>
  </si>
  <si>
    <t>műk.bev.</t>
  </si>
  <si>
    <t>kv.-i tám.</t>
  </si>
  <si>
    <t>pe.átvét.</t>
  </si>
  <si>
    <t>bevét.</t>
  </si>
  <si>
    <t>Vár.és közs.</t>
  </si>
  <si>
    <t>gazd.szolg.</t>
  </si>
  <si>
    <t>elszámolásai</t>
  </si>
  <si>
    <t>Átmeneti segély</t>
  </si>
  <si>
    <t>Temetési segély</t>
  </si>
  <si>
    <t>841403-1</t>
  </si>
  <si>
    <t>841901-9</t>
  </si>
  <si>
    <t>882125-1 Mozg.korl. közl.tám.</t>
  </si>
  <si>
    <t>Intézmények létszámkerete</t>
  </si>
  <si>
    <t>Damak Község Önkormányzat</t>
  </si>
  <si>
    <t>Igazgatás (polgármester)</t>
  </si>
  <si>
    <t>Létszám (fő)</t>
  </si>
  <si>
    <t>Társadalom-, szociálpolitikai juttatások</t>
  </si>
  <si>
    <t>Adatok ezer Ft-ban</t>
  </si>
  <si>
    <t>Ellátási forma megnevezése</t>
  </si>
  <si>
    <t xml:space="preserve">Ellátás </t>
  </si>
  <si>
    <t>Lakásfenntartási támogatás (helyi megállapítás) Szt.38§.(9)bek.b)pont</t>
  </si>
  <si>
    <t>Ápolási díj (helyi megállapítás) Szt.40.§.(1)bek.</t>
  </si>
  <si>
    <t>Rendkívüli gyermekvédelmi támogatás (helyi megállapítás) Gyvt.21.§</t>
  </si>
  <si>
    <t>Egyéb, az önkormányzat rendeletében megállapított juttatás</t>
  </si>
  <si>
    <t>Rászorultságtól függő pénzbeli szociális, gyermekvédelmi ellátások összesen</t>
  </si>
  <si>
    <t>Természetben nyujtott lakásfenntartási támogatás Szt.47.§(1)bek.)a pont</t>
  </si>
  <si>
    <t>Adósságkez.szolg.keretében gáz-vagy áram fogyasztást mérő készülék biztosítása Szt.55/a §(3)bek.</t>
  </si>
  <si>
    <t>Köztemetés Szt.48.§</t>
  </si>
  <si>
    <t>Közgyógyellátás Szt.49.§</t>
  </si>
  <si>
    <t>Étkezés Szt.62.§.</t>
  </si>
  <si>
    <t>Házi segítségnyujtás Szt.63.§.</t>
  </si>
  <si>
    <t>Természetben nyujtott szociális ellátások összesen</t>
  </si>
  <si>
    <t>Rendszeres szociális segély az Szt.37/B.J (1)bek.b-c) szerint</t>
  </si>
  <si>
    <t>Lakásfenntartási támogatás (normatív)</t>
  </si>
  <si>
    <t>Ápolási díj (normatív)</t>
  </si>
  <si>
    <t>Rendszeres gyermekvédelmi kedvezményben részesül.támogatása</t>
  </si>
  <si>
    <t>Rendkívüli gyermekvédelmi támogatás</t>
  </si>
  <si>
    <t>Önkormányzat által folyósított ellátások össz.</t>
  </si>
  <si>
    <t>V.Támogatásértékű működési bevételek</t>
  </si>
  <si>
    <t>Előző évi pénzmaradvány igénybevétele</t>
  </si>
  <si>
    <t>Költségvetési bevétel össz:</t>
  </si>
  <si>
    <t>Költségvetési kiadás össz:</t>
  </si>
  <si>
    <t>Munkáltatói járulékok</t>
  </si>
  <si>
    <t>Dologi kiadások</t>
  </si>
  <si>
    <t>Támog.
Ért.műk.
Kiadás
37</t>
  </si>
  <si>
    <t>Működ.
Célú pe.
Átadás
áh-n kív
38</t>
  </si>
  <si>
    <t>Társad.
És szoc.
Pol.tám.
583..</t>
  </si>
  <si>
    <t>Összes
kiadás
felhalm.
Nélkül</t>
  </si>
  <si>
    <t>Felújítás
áfával</t>
  </si>
  <si>
    <t>Beruházás
áfával</t>
  </si>
  <si>
    <t>841402 Közvilágítás</t>
  </si>
  <si>
    <t>841403 Város és községgazdálk.</t>
  </si>
  <si>
    <t>882111 Rendszeres szociális segély</t>
  </si>
  <si>
    <t>882113 Lakásfenntartási támogatás norm.alapon</t>
  </si>
  <si>
    <t>882115 Ápolási díj alanyi jogon</t>
  </si>
  <si>
    <t>882117 Rendszeres gyermekvédelmi pénzbeli ellátás</t>
  </si>
  <si>
    <t>882122 Átmenetis segély</t>
  </si>
  <si>
    <t>882123 Temetési segély</t>
  </si>
  <si>
    <t>889929 Falugondnoki szolgálat</t>
  </si>
  <si>
    <t>890442 Közhasznú közfoglalkoztatás</t>
  </si>
  <si>
    <t>890443 Közmunka</t>
  </si>
  <si>
    <t>910501 Közművelődési tevékenység</t>
  </si>
  <si>
    <t>960302 Köztemető fenntartása</t>
  </si>
  <si>
    <t>Közhatalmi
bevételek</t>
  </si>
  <si>
    <t>Intézm.</t>
  </si>
  <si>
    <t>ért.műk.bev.</t>
  </si>
  <si>
    <t>882117-1
Rendszer.
gyv.pénzb.ell.</t>
  </si>
  <si>
    <t>Falugondnoki szolg.</t>
  </si>
  <si>
    <t>Rendszeres szociális segély az Szt.37/B.J (1)bek. a) szerint</t>
  </si>
  <si>
    <t>Átmeneti segély Szt.47.§ (1)bek.c)pont</t>
  </si>
  <si>
    <t>Temetési segély Szt.47.§.(1)bek.d)pont</t>
  </si>
  <si>
    <t>ÖSSZES KÖLTSÉGVETÉSI KIADÁS:</t>
  </si>
  <si>
    <t>Damak Község Önkormányzat 2012. évi költségvetési mérlege</t>
  </si>
  <si>
    <t>X.  Előző évi pénzmaradvány</t>
  </si>
  <si>
    <t>Damak Község Önkormányzat 2012. évi bevételei</t>
  </si>
  <si>
    <t>Egyéb központi támogaáts</t>
  </si>
  <si>
    <t>II. Támogatásértékű felhalmozási bevételek</t>
  </si>
  <si>
    <t>Damak Község Önkormányzat 2012. évi kiadásai</t>
  </si>
  <si>
    <t>Függő, átfutó kiadások</t>
  </si>
  <si>
    <t>2012. év</t>
  </si>
  <si>
    <t>Társadalom-, szociálpolitikai k.</t>
  </si>
  <si>
    <t>Pénzmaradvány felhasználás</t>
  </si>
  <si>
    <t xml:space="preserve">841112 Önkormányzatok igazgatási tevékenysége </t>
  </si>
  <si>
    <t>2012. évi költségvetési KIADÁSOK szakfeladatonként</t>
  </si>
  <si>
    <t>841403-5 Város és községgazdálk.támog.</t>
  </si>
  <si>
    <t>889967 Mozgáskorlátozottak közlekedési támogatás</t>
  </si>
  <si>
    <t>841112-6 Önkormányzatok igazgatási tevékenység támog.</t>
  </si>
  <si>
    <t>Pénzmaradv.</t>
  </si>
  <si>
    <t>felhaszn.</t>
  </si>
  <si>
    <t>890442-1</t>
  </si>
  <si>
    <t>Közfoglalk.</t>
  </si>
  <si>
    <t>890443-1
Közfogl.
START</t>
  </si>
  <si>
    <t>hagyom.</t>
  </si>
  <si>
    <t>2012. évi bevételek szakfeladatonkénti teljesítéséről</t>
  </si>
  <si>
    <t>Közfoglalk.hagyományos</t>
  </si>
  <si>
    <t>Közfoglalk.START</t>
  </si>
  <si>
    <t>Foglalkoztatást helyettesítő támogatás</t>
  </si>
  <si>
    <t>Rászorultságtól függő normatív kedvezmények Gyvt.148§(5)bek.,Közokt.tv.10§(4)bek,Tpr.tv.8.§(4)bek (mozg.korl.)</t>
  </si>
  <si>
    <t>1. melléklet</t>
  </si>
  <si>
    <t>2/a. melléklet</t>
  </si>
  <si>
    <t>2/b. melléklet</t>
  </si>
  <si>
    <t>3/a. melléklet</t>
  </si>
  <si>
    <t>3/b. melléklet</t>
  </si>
  <si>
    <t>4.a melléklet</t>
  </si>
  <si>
    <t>4/b. melléklet</t>
  </si>
  <si>
    <t>5. melléklet</t>
  </si>
  <si>
    <t>6.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</si>
</sst>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000"/>
    <numFmt numFmtId="169" formatCode="0.0000"/>
    <numFmt numFmtId="170" formatCode="0.0"/>
    <numFmt numFmtId="171" formatCode="#,##0.000"/>
    <numFmt numFmtId="172" formatCode="#,##0;[Red]#,##0"/>
    <numFmt numFmtId="173" formatCode="0__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2"/>
      <name val="Times New Roman"/>
      <family val="1"/>
    </font>
    <font>
      <b/>
      <i/>
      <sz val="11"/>
      <name val="Arial CE"/>
      <family val="2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7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2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2" fillId="0" borderId="39" xfId="0" applyFont="1" applyBorder="1" applyAlignment="1">
      <alignment/>
    </xf>
    <xf numFmtId="172" fontId="12" fillId="0" borderId="15" xfId="0" applyNumberFormat="1" applyFont="1" applyBorder="1" applyAlignment="1">
      <alignment horizontal="right"/>
    </xf>
    <xf numFmtId="172" fontId="12" fillId="0" borderId="15" xfId="0" applyNumberFormat="1" applyFont="1" applyBorder="1" applyAlignment="1">
      <alignment/>
    </xf>
    <xf numFmtId="172" fontId="12" fillId="0" borderId="40" xfId="0" applyNumberFormat="1" applyFont="1" applyBorder="1" applyAlignment="1">
      <alignment/>
    </xf>
    <xf numFmtId="0" fontId="12" fillId="0" borderId="15" xfId="0" applyFont="1" applyBorder="1" applyAlignment="1">
      <alignment horizontal="left"/>
    </xf>
    <xf numFmtId="172" fontId="12" fillId="0" borderId="40" xfId="0" applyNumberFormat="1" applyFont="1" applyBorder="1" applyAlignment="1">
      <alignment horizontal="right"/>
    </xf>
    <xf numFmtId="172" fontId="12" fillId="0" borderId="41" xfId="0" applyNumberFormat="1" applyFont="1" applyBorder="1" applyAlignment="1">
      <alignment horizontal="right"/>
    </xf>
    <xf numFmtId="0" fontId="12" fillId="0" borderId="42" xfId="0" applyFont="1" applyBorder="1" applyAlignment="1">
      <alignment/>
    </xf>
    <xf numFmtId="172" fontId="12" fillId="0" borderId="16" xfId="0" applyNumberFormat="1" applyFont="1" applyBorder="1" applyAlignment="1">
      <alignment horizontal="right"/>
    </xf>
    <xf numFmtId="172" fontId="12" fillId="0" borderId="16" xfId="0" applyNumberFormat="1" applyFont="1" applyBorder="1" applyAlignment="1">
      <alignment/>
    </xf>
    <xf numFmtId="172" fontId="12" fillId="0" borderId="19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172" fontId="12" fillId="0" borderId="19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 horizontal="right" wrapText="1"/>
    </xf>
    <xf numFmtId="172" fontId="12" fillId="0" borderId="17" xfId="0" applyNumberFormat="1" applyFont="1" applyBorder="1" applyAlignment="1">
      <alignment horizontal="right" wrapText="1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172" fontId="12" fillId="0" borderId="31" xfId="0" applyNumberFormat="1" applyFont="1" applyBorder="1" applyAlignment="1">
      <alignment horizontal="right"/>
    </xf>
    <xf numFmtId="172" fontId="12" fillId="0" borderId="31" xfId="0" applyNumberFormat="1" applyFont="1" applyBorder="1" applyAlignment="1">
      <alignment/>
    </xf>
    <xf numFmtId="172" fontId="12" fillId="0" borderId="22" xfId="0" applyNumberFormat="1" applyFont="1" applyBorder="1" applyAlignment="1">
      <alignment/>
    </xf>
    <xf numFmtId="0" fontId="12" fillId="0" borderId="31" xfId="0" applyFont="1" applyBorder="1" applyAlignment="1">
      <alignment horizontal="left"/>
    </xf>
    <xf numFmtId="172" fontId="12" fillId="0" borderId="22" xfId="0" applyNumberFormat="1" applyFont="1" applyBorder="1" applyAlignment="1">
      <alignment horizontal="right"/>
    </xf>
    <xf numFmtId="172" fontId="12" fillId="0" borderId="24" xfId="0" applyNumberFormat="1" applyFont="1" applyBorder="1" applyAlignment="1">
      <alignment horizontal="right"/>
    </xf>
    <xf numFmtId="172" fontId="12" fillId="0" borderId="36" xfId="0" applyNumberFormat="1" applyFont="1" applyBorder="1" applyAlignment="1">
      <alignment/>
    </xf>
    <xf numFmtId="0" fontId="12" fillId="0" borderId="36" xfId="0" applyFont="1" applyBorder="1" applyAlignment="1">
      <alignment horizontal="left"/>
    </xf>
    <xf numFmtId="3" fontId="12" fillId="0" borderId="31" xfId="0" applyNumberFormat="1" applyFont="1" applyBorder="1" applyAlignment="1">
      <alignment/>
    </xf>
    <xf numFmtId="0" fontId="12" fillId="0" borderId="22" xfId="0" applyNumberFormat="1" applyFont="1" applyBorder="1" applyAlignment="1">
      <alignment horizontal="right"/>
    </xf>
    <xf numFmtId="0" fontId="12" fillId="0" borderId="24" xfId="0" applyNumberFormat="1" applyFont="1" applyBorder="1" applyAlignment="1">
      <alignment horizontal="right"/>
    </xf>
    <xf numFmtId="0" fontId="13" fillId="0" borderId="44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5" fillId="0" borderId="0" xfId="0" applyFont="1" applyAlignment="1">
      <alignment/>
    </xf>
    <xf numFmtId="172" fontId="12" fillId="0" borderId="45" xfId="0" applyNumberFormat="1" applyFont="1" applyBorder="1" applyAlignment="1">
      <alignment/>
    </xf>
    <xf numFmtId="172" fontId="12" fillId="0" borderId="46" xfId="0" applyNumberFormat="1" applyFont="1" applyBorder="1" applyAlignment="1">
      <alignment/>
    </xf>
    <xf numFmtId="172" fontId="12" fillId="0" borderId="14" xfId="0" applyNumberFormat="1" applyFont="1" applyBorder="1" applyAlignment="1">
      <alignment horizontal="right"/>
    </xf>
    <xf numFmtId="172" fontId="12" fillId="0" borderId="29" xfId="0" applyNumberFormat="1" applyFont="1" applyBorder="1" applyAlignment="1">
      <alignment/>
    </xf>
    <xf numFmtId="172" fontId="12" fillId="0" borderId="30" xfId="0" applyNumberFormat="1" applyFont="1" applyBorder="1" applyAlignment="1">
      <alignment horizontal="right"/>
    </xf>
    <xf numFmtId="172" fontId="12" fillId="0" borderId="33" xfId="0" applyNumberFormat="1" applyFont="1" applyBorder="1" applyAlignment="1">
      <alignment/>
    </xf>
    <xf numFmtId="0" fontId="13" fillId="0" borderId="0" xfId="0" applyFont="1" applyBorder="1" applyAlignment="1">
      <alignment/>
    </xf>
    <xf numFmtId="172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72" fontId="12" fillId="0" borderId="0" xfId="0" applyNumberFormat="1" applyFont="1" applyAlignment="1">
      <alignment horizontal="right"/>
    </xf>
    <xf numFmtId="0" fontId="14" fillId="0" borderId="44" xfId="0" applyFont="1" applyBorder="1" applyAlignment="1">
      <alignment/>
    </xf>
    <xf numFmtId="0" fontId="14" fillId="0" borderId="4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9" xfId="0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12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57">
      <alignment/>
      <protection/>
    </xf>
    <xf numFmtId="0" fontId="0" fillId="0" borderId="50" xfId="57" applyFont="1" applyBorder="1" applyAlignment="1">
      <alignment horizontal="center"/>
      <protection/>
    </xf>
    <xf numFmtId="0" fontId="0" fillId="0" borderId="51" xfId="57" applyFont="1" applyBorder="1" applyAlignment="1">
      <alignment horizontal="center"/>
      <protection/>
    </xf>
    <xf numFmtId="0" fontId="0" fillId="0" borderId="52" xfId="57" applyFont="1" applyBorder="1" applyAlignment="1">
      <alignment horizontal="center"/>
      <protection/>
    </xf>
    <xf numFmtId="0" fontId="0" fillId="0" borderId="53" xfId="57" applyBorder="1" applyAlignment="1">
      <alignment horizontal="center"/>
      <protection/>
    </xf>
    <xf numFmtId="0" fontId="0" fillId="0" borderId="54" xfId="57" applyFont="1" applyBorder="1" applyAlignment="1">
      <alignment horizontal="center"/>
      <protection/>
    </xf>
    <xf numFmtId="0" fontId="0" fillId="0" borderId="55" xfId="57" applyBorder="1" applyAlignment="1">
      <alignment horizontal="center"/>
      <protection/>
    </xf>
    <xf numFmtId="0" fontId="0" fillId="0" borderId="56" xfId="57" applyFont="1" applyBorder="1" applyAlignment="1">
      <alignment horizontal="center"/>
      <protection/>
    </xf>
    <xf numFmtId="0" fontId="0" fillId="0" borderId="57" xfId="57" applyFont="1" applyBorder="1" applyAlignment="1">
      <alignment horizontal="center"/>
      <protection/>
    </xf>
    <xf numFmtId="0" fontId="5" fillId="0" borderId="0" xfId="57" applyFont="1" applyAlignment="1">
      <alignment horizontal="right"/>
      <protection/>
    </xf>
    <xf numFmtId="0" fontId="0" fillId="0" borderId="58" xfId="57" applyFont="1" applyBorder="1" applyAlignment="1">
      <alignment horizontal="center"/>
      <protection/>
    </xf>
    <xf numFmtId="3" fontId="0" fillId="0" borderId="59" xfId="57" applyNumberFormat="1" applyBorder="1" applyAlignment="1">
      <alignment horizontal="center"/>
      <protection/>
    </xf>
    <xf numFmtId="3" fontId="0" fillId="0" borderId="60" xfId="57" applyNumberFormat="1" applyBorder="1" applyAlignment="1">
      <alignment horizontal="center"/>
      <protection/>
    </xf>
    <xf numFmtId="3" fontId="0" fillId="0" borderId="61" xfId="57" applyNumberFormat="1" applyBorder="1" applyAlignment="1">
      <alignment horizontal="center"/>
      <protection/>
    </xf>
    <xf numFmtId="3" fontId="0" fillId="0" borderId="62" xfId="57" applyNumberFormat="1" applyBorder="1" applyAlignment="1">
      <alignment horizontal="center"/>
      <protection/>
    </xf>
    <xf numFmtId="3" fontId="0" fillId="0" borderId="63" xfId="57" applyNumberFormat="1" applyFont="1" applyBorder="1" applyAlignment="1">
      <alignment horizontal="center"/>
      <protection/>
    </xf>
    <xf numFmtId="3" fontId="0" fillId="0" borderId="64" xfId="57" applyNumberFormat="1" applyBorder="1" applyAlignment="1">
      <alignment horizontal="center"/>
      <protection/>
    </xf>
    <xf numFmtId="3" fontId="0" fillId="0" borderId="65" xfId="57" applyNumberFormat="1" applyFont="1" applyBorder="1" applyAlignment="1">
      <alignment horizontal="center"/>
      <protection/>
    </xf>
    <xf numFmtId="3" fontId="0" fillId="0" borderId="66" xfId="57" applyNumberFormat="1" applyBorder="1" applyAlignment="1">
      <alignment horizontal="center"/>
      <protection/>
    </xf>
    <xf numFmtId="3" fontId="0" fillId="0" borderId="67" xfId="57" applyNumberFormat="1" applyBorder="1" applyAlignment="1">
      <alignment horizontal="center"/>
      <protection/>
    </xf>
    <xf numFmtId="3" fontId="0" fillId="0" borderId="68" xfId="57" applyNumberFormat="1" applyBorder="1" applyAlignment="1">
      <alignment horizontal="center"/>
      <protection/>
    </xf>
    <xf numFmtId="3" fontId="0" fillId="0" borderId="69" xfId="57" applyNumberFormat="1" applyBorder="1" applyAlignment="1">
      <alignment horizontal="center"/>
      <protection/>
    </xf>
    <xf numFmtId="3" fontId="0" fillId="0" borderId="70" xfId="57" applyNumberFormat="1" applyBorder="1" applyAlignment="1">
      <alignment horizontal="center"/>
      <protection/>
    </xf>
    <xf numFmtId="3" fontId="0" fillId="0" borderId="68" xfId="57" applyNumberFormat="1" applyBorder="1" applyAlignment="1">
      <alignment horizontal="center" vertical="top" wrapText="1"/>
      <protection/>
    </xf>
    <xf numFmtId="3" fontId="0" fillId="0" borderId="63" xfId="57" applyNumberFormat="1" applyFont="1" applyBorder="1" applyAlignment="1">
      <alignment horizontal="center" vertical="top" wrapText="1"/>
      <protection/>
    </xf>
    <xf numFmtId="3" fontId="0" fillId="0" borderId="64" xfId="57" applyNumberFormat="1" applyBorder="1" applyAlignment="1">
      <alignment horizontal="center" vertical="center"/>
      <protection/>
    </xf>
    <xf numFmtId="3" fontId="0" fillId="0" borderId="65" xfId="57" applyNumberFormat="1" applyFont="1" applyBorder="1" applyAlignment="1">
      <alignment horizontal="center" vertical="top" wrapText="1"/>
      <protection/>
    </xf>
    <xf numFmtId="3" fontId="0" fillId="0" borderId="67" xfId="57" applyNumberFormat="1" applyBorder="1" applyAlignment="1">
      <alignment horizontal="center" vertical="center"/>
      <protection/>
    </xf>
    <xf numFmtId="3" fontId="0" fillId="0" borderId="70" xfId="57" applyNumberFormat="1" applyBorder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42" xfId="0" applyFont="1" applyBorder="1" applyAlignment="1">
      <alignment/>
    </xf>
    <xf numFmtId="3" fontId="0" fillId="0" borderId="74" xfId="0" applyNumberFormat="1" applyFont="1" applyBorder="1" applyAlignment="1">
      <alignment/>
    </xf>
    <xf numFmtId="49" fontId="0" fillId="0" borderId="4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75" xfId="0" applyFont="1" applyBorder="1" applyAlignment="1">
      <alignment/>
    </xf>
    <xf numFmtId="3" fontId="0" fillId="0" borderId="76" xfId="0" applyNumberFormat="1" applyFont="1" applyBorder="1" applyAlignment="1">
      <alignment/>
    </xf>
    <xf numFmtId="0" fontId="5" fillId="0" borderId="77" xfId="0" applyFont="1" applyBorder="1" applyAlignment="1">
      <alignment/>
    </xf>
    <xf numFmtId="164" fontId="5" fillId="0" borderId="78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Alignment="1">
      <alignment horizontal="right"/>
    </xf>
    <xf numFmtId="0" fontId="10" fillId="0" borderId="0" xfId="57" applyFont="1">
      <alignment/>
      <protection/>
    </xf>
    <xf numFmtId="0" fontId="17" fillId="0" borderId="0" xfId="57" applyFont="1">
      <alignment/>
      <protection/>
    </xf>
    <xf numFmtId="0" fontId="0" fillId="0" borderId="79" xfId="57" applyFont="1" applyBorder="1" applyAlignment="1">
      <alignment horizontal="center" wrapText="1"/>
      <protection/>
    </xf>
    <xf numFmtId="0" fontId="0" fillId="0" borderId="65" xfId="57" applyFont="1" applyBorder="1" applyAlignment="1">
      <alignment wrapText="1"/>
      <protection/>
    </xf>
    <xf numFmtId="3" fontId="0" fillId="0" borderId="79" xfId="57" applyNumberFormat="1" applyFont="1" applyBorder="1">
      <alignment/>
      <protection/>
    </xf>
    <xf numFmtId="0" fontId="0" fillId="0" borderId="79" xfId="57" applyFont="1" applyBorder="1">
      <alignment/>
      <protection/>
    </xf>
    <xf numFmtId="0" fontId="0" fillId="0" borderId="80" xfId="57" applyFont="1" applyBorder="1" applyAlignment="1">
      <alignment wrapText="1"/>
      <protection/>
    </xf>
    <xf numFmtId="0" fontId="5" fillId="0" borderId="80" xfId="57" applyFont="1" applyBorder="1" applyAlignment="1">
      <alignment wrapText="1"/>
      <protection/>
    </xf>
    <xf numFmtId="3" fontId="5" fillId="0" borderId="79" xfId="57" applyNumberFormat="1" applyFont="1" applyBorder="1">
      <alignment/>
      <protection/>
    </xf>
    <xf numFmtId="0" fontId="0" fillId="0" borderId="68" xfId="57" applyFont="1" applyFill="1" applyBorder="1" applyAlignment="1">
      <alignment wrapText="1"/>
      <protection/>
    </xf>
    <xf numFmtId="0" fontId="5" fillId="0" borderId="79" xfId="57" applyFont="1" applyFill="1" applyBorder="1" applyAlignment="1">
      <alignment wrapText="1"/>
      <protection/>
    </xf>
    <xf numFmtId="0" fontId="16" fillId="0" borderId="0" xfId="57" applyFont="1" applyAlignment="1">
      <alignment horizontal="right"/>
      <protection/>
    </xf>
    <xf numFmtId="0" fontId="0" fillId="0" borderId="0" xfId="57" applyAlignment="1">
      <alignment horizontal="right"/>
      <protection/>
    </xf>
    <xf numFmtId="0" fontId="0" fillId="0" borderId="69" xfId="57" applyFont="1" applyFill="1" applyBorder="1" applyAlignment="1">
      <alignment wrapText="1"/>
      <protection/>
    </xf>
    <xf numFmtId="0" fontId="0" fillId="0" borderId="56" xfId="57" applyFont="1" applyBorder="1" applyAlignment="1">
      <alignment horizontal="center" vertical="top" wrapText="1"/>
      <protection/>
    </xf>
    <xf numFmtId="0" fontId="0" fillId="0" borderId="18" xfId="0" applyFont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8" fillId="10" borderId="16" xfId="0" applyNumberFormat="1" applyFont="1" applyFill="1" applyBorder="1" applyAlignment="1">
      <alignment/>
    </xf>
    <xf numFmtId="3" fontId="8" fillId="10" borderId="17" xfId="0" applyNumberFormat="1" applyFont="1" applyFill="1" applyBorder="1" applyAlignment="1">
      <alignment/>
    </xf>
    <xf numFmtId="3" fontId="8" fillId="10" borderId="17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 horizontal="right"/>
    </xf>
    <xf numFmtId="172" fontId="12" fillId="0" borderId="16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wrapText="1"/>
    </xf>
    <xf numFmtId="172" fontId="12" fillId="0" borderId="15" xfId="0" applyNumberFormat="1" applyFont="1" applyFill="1" applyBorder="1" applyAlignment="1">
      <alignment horizontal="right"/>
    </xf>
    <xf numFmtId="172" fontId="12" fillId="0" borderId="32" xfId="0" applyNumberFormat="1" applyFont="1" applyBorder="1" applyAlignment="1">
      <alignment/>
    </xf>
    <xf numFmtId="172" fontId="14" fillId="10" borderId="11" xfId="0" applyNumberFormat="1" applyFont="1" applyFill="1" applyBorder="1" applyAlignment="1">
      <alignment/>
    </xf>
    <xf numFmtId="172" fontId="14" fillId="10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22" borderId="19" xfId="0" applyFont="1" applyFill="1" applyBorder="1" applyAlignment="1">
      <alignment wrapText="1"/>
    </xf>
    <xf numFmtId="0" fontId="36" fillId="22" borderId="19" xfId="0" applyFont="1" applyFill="1" applyBorder="1" applyAlignment="1">
      <alignment wrapText="1"/>
    </xf>
    <xf numFmtId="3" fontId="36" fillId="0" borderId="19" xfId="0" applyNumberFormat="1" applyFont="1" applyBorder="1" applyAlignment="1">
      <alignment/>
    </xf>
    <xf numFmtId="0" fontId="36" fillId="0" borderId="19" xfId="0" applyFont="1" applyBorder="1" applyAlignment="1">
      <alignment/>
    </xf>
    <xf numFmtId="3" fontId="35" fillId="0" borderId="19" xfId="0" applyNumberFormat="1" applyFont="1" applyFill="1" applyBorder="1" applyAlignment="1">
      <alignment/>
    </xf>
    <xf numFmtId="0" fontId="36" fillId="0" borderId="19" xfId="0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0" fontId="35" fillId="22" borderId="81" xfId="0" applyFont="1" applyFill="1" applyBorder="1" applyAlignment="1">
      <alignment/>
    </xf>
    <xf numFmtId="3" fontId="36" fillId="0" borderId="81" xfId="0" applyNumberFormat="1" applyFont="1" applyBorder="1" applyAlignment="1">
      <alignment/>
    </xf>
    <xf numFmtId="0" fontId="36" fillId="0" borderId="81" xfId="0" applyFont="1" applyBorder="1" applyAlignment="1">
      <alignment/>
    </xf>
    <xf numFmtId="3" fontId="35" fillId="0" borderId="81" xfId="0" applyNumberFormat="1" applyFont="1" applyFill="1" applyBorder="1" applyAlignment="1">
      <alignment/>
    </xf>
    <xf numFmtId="0" fontId="37" fillId="22" borderId="14" xfId="0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35" fillId="0" borderId="0" xfId="0" applyNumberFormat="1" applyFont="1" applyAlignment="1">
      <alignment/>
    </xf>
    <xf numFmtId="3" fontId="5" fillId="10" borderId="79" xfId="57" applyNumberFormat="1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3" fontId="5" fillId="24" borderId="34" xfId="0" applyNumberFormat="1" applyFont="1" applyFill="1" applyBorder="1" applyAlignment="1">
      <alignment/>
    </xf>
    <xf numFmtId="3" fontId="5" fillId="24" borderId="12" xfId="0" applyNumberFormat="1" applyFont="1" applyFill="1" applyBorder="1" applyAlignment="1">
      <alignment/>
    </xf>
    <xf numFmtId="3" fontId="6" fillId="24" borderId="12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13" fillId="24" borderId="11" xfId="0" applyNumberFormat="1" applyFont="1" applyFill="1" applyBorder="1" applyAlignment="1">
      <alignment/>
    </xf>
    <xf numFmtId="3" fontId="13" fillId="24" borderId="11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3" fontId="36" fillId="24" borderId="19" xfId="0" applyNumberFormat="1" applyFont="1" applyFill="1" applyBorder="1" applyAlignment="1">
      <alignment/>
    </xf>
    <xf numFmtId="3" fontId="36" fillId="24" borderId="81" xfId="0" applyNumberFormat="1" applyFont="1" applyFill="1" applyBorder="1" applyAlignment="1">
      <alignment/>
    </xf>
    <xf numFmtId="3" fontId="37" fillId="24" borderId="14" xfId="0" applyNumberFormat="1" applyFont="1" applyFill="1" applyBorder="1" applyAlignment="1">
      <alignment/>
    </xf>
    <xf numFmtId="0" fontId="0" fillId="0" borderId="82" xfId="57" applyFont="1" applyBorder="1" applyAlignment="1">
      <alignment horizontal="center"/>
      <protection/>
    </xf>
    <xf numFmtId="0" fontId="0" fillId="0" borderId="83" xfId="57" applyFont="1" applyBorder="1" applyAlignment="1">
      <alignment horizontal="center"/>
      <protection/>
    </xf>
    <xf numFmtId="3" fontId="0" fillId="0" borderId="84" xfId="57" applyNumberFormat="1" applyBorder="1" applyAlignment="1">
      <alignment horizontal="center"/>
      <protection/>
    </xf>
    <xf numFmtId="3" fontId="0" fillId="0" borderId="85" xfId="57" applyNumberFormat="1" applyBorder="1" applyAlignment="1">
      <alignment horizontal="center"/>
      <protection/>
    </xf>
    <xf numFmtId="3" fontId="0" fillId="0" borderId="86" xfId="57" applyNumberFormat="1" applyBorder="1" applyAlignment="1">
      <alignment horizontal="center"/>
      <protection/>
    </xf>
    <xf numFmtId="3" fontId="0" fillId="0" borderId="84" xfId="57" applyNumberFormat="1" applyBorder="1">
      <alignment/>
      <protection/>
    </xf>
    <xf numFmtId="3" fontId="0" fillId="0" borderId="85" xfId="57" applyNumberFormat="1" applyBorder="1" applyAlignment="1">
      <alignment horizontal="center" vertical="center"/>
      <protection/>
    </xf>
    <xf numFmtId="3" fontId="0" fillId="0" borderId="86" xfId="57" applyNumberFormat="1" applyBorder="1" applyAlignment="1">
      <alignment horizontal="center" vertical="center"/>
      <protection/>
    </xf>
    <xf numFmtId="3" fontId="0" fillId="24" borderId="59" xfId="57" applyNumberFormat="1" applyFill="1" applyBorder="1" applyAlignment="1">
      <alignment horizontal="center"/>
      <protection/>
    </xf>
    <xf numFmtId="3" fontId="5" fillId="24" borderId="59" xfId="57" applyNumberFormat="1" applyFont="1" applyFill="1" applyBorder="1" applyAlignment="1">
      <alignment horizontal="center"/>
      <protection/>
    </xf>
    <xf numFmtId="3" fontId="5" fillId="24" borderId="79" xfId="57" applyNumberFormat="1" applyFont="1" applyFill="1" applyBorder="1">
      <alignment/>
      <protection/>
    </xf>
    <xf numFmtId="0" fontId="5" fillId="0" borderId="8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88" xfId="0" applyFont="1" applyBorder="1" applyAlignment="1">
      <alignment horizontal="center" wrapText="1"/>
    </xf>
    <xf numFmtId="0" fontId="5" fillId="0" borderId="8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91" xfId="0" applyFont="1" applyBorder="1" applyAlignment="1">
      <alignment horizontal="center" wrapText="1"/>
    </xf>
    <xf numFmtId="0" fontId="5" fillId="0" borderId="78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92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12" fillId="0" borderId="78" xfId="0" applyFont="1" applyBorder="1" applyAlignment="1">
      <alignment horizontal="right"/>
    </xf>
    <xf numFmtId="0" fontId="0" fillId="0" borderId="78" xfId="0" applyBorder="1" applyAlignment="1">
      <alignment horizontal="right"/>
    </xf>
    <xf numFmtId="0" fontId="37" fillId="0" borderId="0" xfId="0" applyFont="1" applyAlignment="1">
      <alignment horizontal="right"/>
    </xf>
    <xf numFmtId="3" fontId="5" fillId="0" borderId="94" xfId="57" applyNumberFormat="1" applyFont="1" applyBorder="1" applyAlignment="1">
      <alignment horizontal="center" vertical="center"/>
      <protection/>
    </xf>
    <xf numFmtId="3" fontId="5" fillId="0" borderId="64" xfId="57" applyNumberFormat="1" applyFont="1" applyBorder="1" applyAlignment="1">
      <alignment horizontal="center" vertical="center"/>
      <protection/>
    </xf>
    <xf numFmtId="3" fontId="5" fillId="0" borderId="95" xfId="57" applyNumberFormat="1" applyFont="1" applyBorder="1" applyAlignment="1">
      <alignment horizontal="center" vertical="center"/>
      <protection/>
    </xf>
    <xf numFmtId="3" fontId="5" fillId="10" borderId="96" xfId="57" applyNumberFormat="1" applyFont="1" applyFill="1" applyBorder="1" applyAlignment="1">
      <alignment horizontal="center" vertical="center"/>
      <protection/>
    </xf>
    <xf numFmtId="3" fontId="5" fillId="10" borderId="97" xfId="57" applyNumberFormat="1" applyFont="1" applyFill="1" applyBorder="1" applyAlignment="1">
      <alignment horizontal="center" vertical="center"/>
      <protection/>
    </xf>
    <xf numFmtId="3" fontId="5" fillId="10" borderId="98" xfId="57" applyNumberFormat="1" applyFont="1" applyFill="1" applyBorder="1" applyAlignment="1">
      <alignment horizontal="center" vertical="center"/>
      <protection/>
    </xf>
    <xf numFmtId="0" fontId="0" fillId="0" borderId="51" xfId="57" applyFont="1" applyBorder="1" applyAlignment="1">
      <alignment horizontal="center" wrapText="1"/>
      <protection/>
    </xf>
    <xf numFmtId="0" fontId="0" fillId="0" borderId="54" xfId="57" applyFont="1" applyBorder="1" applyAlignment="1">
      <alignment horizontal="center"/>
      <protection/>
    </xf>
    <xf numFmtId="2" fontId="5" fillId="0" borderId="0" xfId="57" applyNumberFormat="1" applyFont="1" applyBorder="1" applyAlignment="1">
      <alignment horizontal="center"/>
      <protection/>
    </xf>
    <xf numFmtId="0" fontId="5" fillId="0" borderId="99" xfId="57" applyFont="1" applyFill="1" applyBorder="1" applyAlignment="1">
      <alignment horizontal="center" vertical="center"/>
      <protection/>
    </xf>
    <xf numFmtId="0" fontId="5" fillId="0" borderId="100" xfId="57" applyFont="1" applyFill="1" applyBorder="1" applyAlignment="1">
      <alignment horizontal="center" vertical="center"/>
      <protection/>
    </xf>
    <xf numFmtId="0" fontId="5" fillId="0" borderId="101" xfId="57" applyFont="1" applyFill="1" applyBorder="1" applyAlignment="1">
      <alignment horizontal="center" vertical="center"/>
      <protection/>
    </xf>
    <xf numFmtId="0" fontId="0" fillId="0" borderId="58" xfId="57" applyFont="1" applyBorder="1" applyAlignment="1">
      <alignment horizontal="center" vertical="top" wrapText="1"/>
      <protection/>
    </xf>
    <xf numFmtId="0" fontId="0" fillId="0" borderId="56" xfId="0" applyBorder="1" applyAlignment="1">
      <alignment horizontal="center" vertical="top" wrapText="1"/>
    </xf>
    <xf numFmtId="0" fontId="0" fillId="0" borderId="56" xfId="57" applyFont="1" applyBorder="1" applyAlignment="1">
      <alignment horizontal="center" vertical="top" wrapText="1"/>
      <protection/>
    </xf>
    <xf numFmtId="0" fontId="0" fillId="0" borderId="57" xfId="57" applyFont="1" applyBorder="1" applyAlignment="1">
      <alignment horizontal="center" vertical="top" wrapText="1"/>
      <protection/>
    </xf>
    <xf numFmtId="3" fontId="5" fillId="0" borderId="102" xfId="57" applyNumberFormat="1" applyFont="1" applyFill="1" applyBorder="1" applyAlignment="1">
      <alignment horizontal="center" vertical="center"/>
      <protection/>
    </xf>
    <xf numFmtId="3" fontId="5" fillId="0" borderId="63" xfId="57" applyNumberFormat="1" applyFont="1" applyFill="1" applyBorder="1" applyAlignment="1">
      <alignment horizontal="center" vertical="center"/>
      <protection/>
    </xf>
    <xf numFmtId="3" fontId="5" fillId="0" borderId="103" xfId="57" applyNumberFormat="1" applyFont="1" applyFill="1" applyBorder="1" applyAlignment="1">
      <alignment horizontal="center" vertical="center"/>
      <protection/>
    </xf>
    <xf numFmtId="0" fontId="5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0" fontId="5" fillId="0" borderId="106" xfId="57" applyFont="1" applyBorder="1" applyAlignment="1">
      <alignment horizontal="center"/>
      <protection/>
    </xf>
    <xf numFmtId="0" fontId="5" fillId="0" borderId="79" xfId="57" applyFont="1" applyBorder="1" applyAlignment="1">
      <alignment horizont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Táblák új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H28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37.875" style="0" customWidth="1"/>
    <col min="2" max="2" width="9.75390625" style="0" customWidth="1"/>
    <col min="3" max="3" width="9.875" style="0" customWidth="1"/>
    <col min="4" max="4" width="9.625" style="0" customWidth="1"/>
    <col min="5" max="5" width="35.375" style="0" customWidth="1"/>
    <col min="6" max="7" width="9.75390625" style="0" customWidth="1"/>
    <col min="8" max="8" width="9.875" style="0" customWidth="1"/>
  </cols>
  <sheetData>
    <row r="3" ht="12.75">
      <c r="H3" s="136" t="s">
        <v>232</v>
      </c>
    </row>
    <row r="4" spans="7:8" ht="12.75">
      <c r="G4" s="2"/>
      <c r="H4" s="2"/>
    </row>
    <row r="5" spans="1:8" ht="12.75">
      <c r="A5" s="292" t="s">
        <v>206</v>
      </c>
      <c r="B5" s="292"/>
      <c r="C5" s="292"/>
      <c r="D5" s="292"/>
      <c r="E5" s="292"/>
      <c r="F5" s="292"/>
      <c r="G5" s="292"/>
      <c r="H5" s="292"/>
    </row>
    <row r="7" spans="7:8" ht="13.5" thickBot="1">
      <c r="G7" s="297" t="s">
        <v>48</v>
      </c>
      <c r="H7" s="297"/>
    </row>
    <row r="8" spans="1:8" ht="18" customHeight="1" thickBot="1">
      <c r="A8" s="293" t="s">
        <v>49</v>
      </c>
      <c r="B8" s="294"/>
      <c r="C8" s="294"/>
      <c r="D8" s="295"/>
      <c r="E8" s="294" t="s">
        <v>50</v>
      </c>
      <c r="F8" s="294"/>
      <c r="G8" s="294"/>
      <c r="H8" s="296"/>
    </row>
    <row r="9" spans="1:8" ht="12.75">
      <c r="A9" s="288" t="s">
        <v>2</v>
      </c>
      <c r="B9" s="41"/>
      <c r="C9" s="41"/>
      <c r="D9" s="41"/>
      <c r="E9" s="290" t="s">
        <v>2</v>
      </c>
      <c r="F9" s="41"/>
      <c r="G9" s="41"/>
      <c r="H9" s="42"/>
    </row>
    <row r="10" spans="1:8" ht="27" customHeight="1" thickBot="1">
      <c r="A10" s="289"/>
      <c r="B10" s="43" t="s">
        <v>39</v>
      </c>
      <c r="C10" s="43" t="s">
        <v>51</v>
      </c>
      <c r="D10" s="43" t="s">
        <v>52</v>
      </c>
      <c r="E10" s="291"/>
      <c r="F10" s="43" t="s">
        <v>39</v>
      </c>
      <c r="G10" s="43" t="s">
        <v>51</v>
      </c>
      <c r="H10" s="44" t="s">
        <v>52</v>
      </c>
    </row>
    <row r="11" spans="1:8" ht="12.75">
      <c r="A11" s="45" t="s">
        <v>53</v>
      </c>
      <c r="B11" s="222">
        <v>2190</v>
      </c>
      <c r="C11" s="223">
        <v>2190</v>
      </c>
      <c r="D11" s="222">
        <v>1709</v>
      </c>
      <c r="E11" s="48" t="s">
        <v>54</v>
      </c>
      <c r="F11" s="49">
        <v>56202</v>
      </c>
      <c r="G11" s="50">
        <v>53557</v>
      </c>
      <c r="H11" s="51">
        <v>50007</v>
      </c>
    </row>
    <row r="12" spans="1:8" ht="12.75">
      <c r="A12" s="52" t="s">
        <v>210</v>
      </c>
      <c r="B12" s="224">
        <v>74516</v>
      </c>
      <c r="C12" s="223">
        <v>74516</v>
      </c>
      <c r="D12" s="224">
        <v>14558</v>
      </c>
      <c r="E12" s="54" t="s">
        <v>55</v>
      </c>
      <c r="F12" s="55">
        <v>73516</v>
      </c>
      <c r="G12" s="56">
        <v>74516</v>
      </c>
      <c r="H12" s="57">
        <v>12732</v>
      </c>
    </row>
    <row r="13" spans="1:8" ht="12.75">
      <c r="A13" s="52" t="s">
        <v>56</v>
      </c>
      <c r="B13" s="224">
        <v>9868</v>
      </c>
      <c r="C13" s="223">
        <v>9868</v>
      </c>
      <c r="D13" s="224">
        <v>9135</v>
      </c>
      <c r="E13" s="54" t="s">
        <v>57</v>
      </c>
      <c r="F13" s="55">
        <v>1000</v>
      </c>
      <c r="G13" s="56"/>
      <c r="H13" s="57"/>
    </row>
    <row r="14" spans="1:8" ht="12.75">
      <c r="A14" s="52" t="s">
        <v>58</v>
      </c>
      <c r="B14" s="224">
        <v>16206</v>
      </c>
      <c r="C14" s="223">
        <v>20227</v>
      </c>
      <c r="D14" s="224">
        <v>20227</v>
      </c>
      <c r="E14" s="54" t="s">
        <v>59</v>
      </c>
      <c r="F14" s="55"/>
      <c r="G14" s="56"/>
      <c r="H14" s="57"/>
    </row>
    <row r="15" spans="1:8" ht="14.25" customHeight="1">
      <c r="A15" s="221" t="s">
        <v>172</v>
      </c>
      <c r="B15" s="224">
        <v>19740</v>
      </c>
      <c r="C15" s="223">
        <v>19740</v>
      </c>
      <c r="D15" s="224">
        <v>19343</v>
      </c>
      <c r="E15" s="54" t="s">
        <v>60</v>
      </c>
      <c r="F15" s="55"/>
      <c r="G15" s="56"/>
      <c r="H15" s="57"/>
    </row>
    <row r="16" spans="1:8" ht="12.75">
      <c r="A16" s="52" t="s">
        <v>61</v>
      </c>
      <c r="B16" s="224">
        <v>934</v>
      </c>
      <c r="C16" s="223">
        <v>934</v>
      </c>
      <c r="D16" s="224">
        <v>1433</v>
      </c>
      <c r="E16" s="54" t="s">
        <v>62</v>
      </c>
      <c r="F16" s="55"/>
      <c r="G16" s="56"/>
      <c r="H16" s="57"/>
    </row>
    <row r="17" spans="1:8" ht="12.75">
      <c r="A17" s="52" t="s">
        <v>63</v>
      </c>
      <c r="B17" s="224"/>
      <c r="C17" s="223"/>
      <c r="D17" s="224"/>
      <c r="E17" s="54" t="s">
        <v>64</v>
      </c>
      <c r="F17" s="55"/>
      <c r="G17" s="56"/>
      <c r="H17" s="57"/>
    </row>
    <row r="18" spans="1:8" ht="12.75">
      <c r="A18" s="52" t="s">
        <v>65</v>
      </c>
      <c r="B18" s="224"/>
      <c r="C18" s="223"/>
      <c r="D18" s="225"/>
      <c r="E18" s="59" t="s">
        <v>66</v>
      </c>
      <c r="F18" s="55"/>
      <c r="G18" s="60"/>
      <c r="H18" s="61"/>
    </row>
    <row r="19" spans="1:8" ht="12.75">
      <c r="A19" s="62" t="s">
        <v>67</v>
      </c>
      <c r="B19" s="56"/>
      <c r="C19" s="53"/>
      <c r="D19" s="224"/>
      <c r="E19" s="59" t="s">
        <v>68</v>
      </c>
      <c r="F19" s="55"/>
      <c r="G19" s="60"/>
      <c r="H19" s="61"/>
    </row>
    <row r="20" spans="1:8" ht="12.75">
      <c r="A20" s="52" t="s">
        <v>207</v>
      </c>
      <c r="C20" s="137"/>
      <c r="D20" s="259">
        <v>2599</v>
      </c>
      <c r="E20" s="59" t="s">
        <v>69</v>
      </c>
      <c r="F20" s="65"/>
      <c r="G20" s="56"/>
      <c r="H20" s="57"/>
    </row>
    <row r="21" spans="2:8" ht="12.75">
      <c r="B21" s="58"/>
      <c r="C21" s="47"/>
      <c r="D21" s="46"/>
      <c r="E21" s="59" t="s">
        <v>70</v>
      </c>
      <c r="F21" s="65"/>
      <c r="G21" s="50"/>
      <c r="H21" s="51"/>
    </row>
    <row r="22" spans="1:8" ht="13.5" thickBot="1">
      <c r="A22" s="62"/>
      <c r="B22" s="58"/>
      <c r="C22" s="63"/>
      <c r="D22" s="58"/>
      <c r="E22" s="59"/>
      <c r="F22" s="65"/>
      <c r="G22" s="60"/>
      <c r="H22" s="61"/>
    </row>
    <row r="23" spans="1:8" ht="13.5" thickBot="1">
      <c r="A23" s="66" t="s">
        <v>71</v>
      </c>
      <c r="B23" s="67">
        <f>SUM(B11:B22)</f>
        <v>123454</v>
      </c>
      <c r="C23" s="67">
        <f>SUM(C11:C22)</f>
        <v>127475</v>
      </c>
      <c r="D23" s="67">
        <f>SUM(D11:D22)</f>
        <v>69004</v>
      </c>
      <c r="E23" s="68" t="s">
        <v>72</v>
      </c>
      <c r="F23" s="69">
        <f>SUM(F11:F22)</f>
        <v>130718</v>
      </c>
      <c r="G23" s="226">
        <f>SUM(G11:G22)</f>
        <v>128073</v>
      </c>
      <c r="H23" s="227">
        <f>SUM(H11:H22)</f>
        <v>62739</v>
      </c>
    </row>
    <row r="24" spans="1:8" ht="12.75">
      <c r="A24" s="70" t="s">
        <v>73</v>
      </c>
      <c r="B24" s="58">
        <v>7264</v>
      </c>
      <c r="C24" s="64">
        <v>598</v>
      </c>
      <c r="D24" s="64">
        <v>851</v>
      </c>
      <c r="E24" s="71"/>
      <c r="F24" s="72"/>
      <c r="G24" s="72"/>
      <c r="H24" s="73"/>
    </row>
    <row r="25" spans="1:8" ht="13.5" thickBot="1">
      <c r="A25" s="62"/>
      <c r="B25" s="74"/>
      <c r="C25" s="74"/>
      <c r="D25" s="74"/>
      <c r="E25" s="71" t="s">
        <v>74</v>
      </c>
      <c r="F25" s="74"/>
      <c r="G25" s="74"/>
      <c r="H25" s="75">
        <v>2204</v>
      </c>
    </row>
    <row r="26" spans="1:8" ht="13.5" thickBot="1">
      <c r="A26" s="66" t="s">
        <v>75</v>
      </c>
      <c r="B26" s="260">
        <f>SUM(B23:B25)</f>
        <v>130718</v>
      </c>
      <c r="C26" s="260">
        <f>SUM(C23:C25)</f>
        <v>128073</v>
      </c>
      <c r="D26" s="260">
        <f>SUM(D23:D25)</f>
        <v>69855</v>
      </c>
      <c r="E26" s="76" t="s">
        <v>76</v>
      </c>
      <c r="F26" s="261">
        <f>F23</f>
        <v>130718</v>
      </c>
      <c r="G26" s="261">
        <f>G23</f>
        <v>128073</v>
      </c>
      <c r="H26" s="262">
        <f>SUM(H23:H25)</f>
        <v>64943</v>
      </c>
    </row>
    <row r="28" spans="2:4" ht="12.75">
      <c r="B28" s="25"/>
      <c r="D28" s="25"/>
    </row>
  </sheetData>
  <sheetProtection/>
  <mergeCells count="6">
    <mergeCell ref="A9:A10"/>
    <mergeCell ref="E9:E10"/>
    <mergeCell ref="A5:H5"/>
    <mergeCell ref="A8:D8"/>
    <mergeCell ref="E8:H8"/>
    <mergeCell ref="G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6.375" style="0" customWidth="1"/>
    <col min="2" max="2" width="51.00390625" style="0" customWidth="1"/>
    <col min="4" max="4" width="9.625" style="0" customWidth="1"/>
  </cols>
  <sheetData>
    <row r="1" ht="15.75">
      <c r="E1" s="135" t="s">
        <v>233</v>
      </c>
    </row>
    <row r="2" spans="1:5" ht="13.5" thickBot="1">
      <c r="A2" s="2"/>
      <c r="B2" t="s">
        <v>208</v>
      </c>
      <c r="D2" s="1"/>
      <c r="E2" t="s">
        <v>0</v>
      </c>
    </row>
    <row r="3" spans="1:5" ht="28.5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</row>
    <row r="4" spans="1:5" ht="12.75">
      <c r="A4" s="7"/>
      <c r="B4" s="8" t="s">
        <v>6</v>
      </c>
      <c r="C4" s="9">
        <v>0</v>
      </c>
      <c r="D4" s="10">
        <v>0</v>
      </c>
      <c r="E4" s="11">
        <v>0</v>
      </c>
    </row>
    <row r="5" spans="1:5" ht="12.75">
      <c r="A5" s="7"/>
      <c r="B5" s="8" t="s">
        <v>7</v>
      </c>
      <c r="C5" s="9">
        <v>2180</v>
      </c>
      <c r="D5" s="10">
        <v>2180</v>
      </c>
      <c r="E5" s="11">
        <v>1705</v>
      </c>
    </row>
    <row r="6" spans="1:5" ht="12.75">
      <c r="A6" s="12"/>
      <c r="B6" s="13" t="s">
        <v>8</v>
      </c>
      <c r="C6" s="10"/>
      <c r="D6" s="10"/>
      <c r="E6" s="11"/>
    </row>
    <row r="7" spans="1:5" ht="12.75">
      <c r="A7" s="12"/>
      <c r="B7" s="13" t="s">
        <v>9</v>
      </c>
      <c r="C7" s="10">
        <v>10</v>
      </c>
      <c r="D7" s="10">
        <v>10</v>
      </c>
      <c r="E7" s="11">
        <v>4</v>
      </c>
    </row>
    <row r="8" spans="1:5" ht="12.75">
      <c r="A8" s="12"/>
      <c r="B8" s="13" t="s">
        <v>43</v>
      </c>
      <c r="C8" s="10"/>
      <c r="D8" s="10"/>
      <c r="E8" s="11"/>
    </row>
    <row r="9" spans="1:5" ht="12.75">
      <c r="A9" s="12"/>
      <c r="B9" s="14" t="s">
        <v>10</v>
      </c>
      <c r="C9" s="228">
        <f>SUM(C5:C7)</f>
        <v>2190</v>
      </c>
      <c r="D9" s="228">
        <f>SUM(D5:D8)</f>
        <v>2190</v>
      </c>
      <c r="E9" s="229">
        <f>SUM(E5:E8)</f>
        <v>1709</v>
      </c>
    </row>
    <row r="10" spans="1:5" ht="12.75">
      <c r="A10" s="12"/>
      <c r="B10" s="13" t="s">
        <v>11</v>
      </c>
      <c r="C10" s="15">
        <v>360</v>
      </c>
      <c r="D10" s="15">
        <v>360</v>
      </c>
      <c r="E10" s="16">
        <v>226</v>
      </c>
    </row>
    <row r="11" spans="1:5" ht="12.75">
      <c r="A11" s="12"/>
      <c r="B11" s="13" t="s">
        <v>45</v>
      </c>
      <c r="C11" s="15">
        <v>0</v>
      </c>
      <c r="D11" s="15">
        <v>0</v>
      </c>
      <c r="E11" s="16">
        <v>9</v>
      </c>
    </row>
    <row r="12" spans="1:5" ht="12.75">
      <c r="A12" s="12"/>
      <c r="B12" s="13" t="s">
        <v>12</v>
      </c>
      <c r="C12" s="10">
        <f>6761+1047</f>
        <v>7808</v>
      </c>
      <c r="D12" s="10">
        <v>7808</v>
      </c>
      <c r="E12" s="11">
        <v>7808</v>
      </c>
    </row>
    <row r="13" spans="1:5" ht="12.75">
      <c r="A13" s="12"/>
      <c r="B13" s="13" t="s">
        <v>13</v>
      </c>
      <c r="C13" s="10">
        <v>1700</v>
      </c>
      <c r="D13" s="10">
        <v>1700</v>
      </c>
      <c r="E13" s="11">
        <v>1061</v>
      </c>
    </row>
    <row r="14" spans="1:5" ht="12.75">
      <c r="A14" s="12"/>
      <c r="B14" s="13" t="s">
        <v>14</v>
      </c>
      <c r="C14" s="10">
        <v>0</v>
      </c>
      <c r="D14" s="10">
        <v>0</v>
      </c>
      <c r="E14" s="11">
        <v>0</v>
      </c>
    </row>
    <row r="15" spans="1:5" ht="12.75">
      <c r="A15" s="12"/>
      <c r="B15" s="13" t="s">
        <v>15</v>
      </c>
      <c r="C15" s="10">
        <v>0</v>
      </c>
      <c r="D15" s="10">
        <v>0</v>
      </c>
      <c r="E15" s="11">
        <v>0</v>
      </c>
    </row>
    <row r="16" spans="1:5" ht="12.75">
      <c r="A16" s="12"/>
      <c r="B16" s="13" t="s">
        <v>16</v>
      </c>
      <c r="C16" s="10">
        <v>0</v>
      </c>
      <c r="D16" s="10">
        <v>0</v>
      </c>
      <c r="E16" s="11">
        <v>31</v>
      </c>
    </row>
    <row r="17" spans="1:5" ht="12.75">
      <c r="A17" s="12"/>
      <c r="B17" s="14" t="s">
        <v>17</v>
      </c>
      <c r="C17" s="228">
        <f>SUM(C10:C16)</f>
        <v>9868</v>
      </c>
      <c r="D17" s="228">
        <f>SUM(D10:D16)</f>
        <v>9868</v>
      </c>
      <c r="E17" s="229">
        <f>SUM(E10:E16)</f>
        <v>9135</v>
      </c>
    </row>
    <row r="18" spans="1:5" ht="12.75">
      <c r="A18" s="12"/>
      <c r="B18" s="13" t="s">
        <v>18</v>
      </c>
      <c r="C18" s="10">
        <v>9076</v>
      </c>
      <c r="D18" s="10">
        <v>9076</v>
      </c>
      <c r="E18" s="11">
        <v>9076</v>
      </c>
    </row>
    <row r="19" spans="1:5" ht="12.75">
      <c r="A19" s="12"/>
      <c r="B19" s="13" t="s">
        <v>19</v>
      </c>
      <c r="C19" s="10">
        <v>0</v>
      </c>
      <c r="D19" s="10">
        <v>2954</v>
      </c>
      <c r="E19" s="11">
        <v>2954</v>
      </c>
    </row>
    <row r="20" spans="1:5" ht="12.75">
      <c r="A20" s="12"/>
      <c r="B20" s="13" t="s">
        <v>209</v>
      </c>
      <c r="C20" s="10">
        <v>0</v>
      </c>
      <c r="D20" s="10">
        <v>1309</v>
      </c>
      <c r="E20" s="11">
        <v>1309</v>
      </c>
    </row>
    <row r="21" spans="1:5" ht="12.75">
      <c r="A21" s="12"/>
      <c r="B21" s="13" t="s">
        <v>20</v>
      </c>
      <c r="C21" s="10">
        <v>7130</v>
      </c>
      <c r="D21" s="10">
        <v>4485</v>
      </c>
      <c r="E21" s="11">
        <v>4485</v>
      </c>
    </row>
    <row r="22" spans="1:5" ht="12.75">
      <c r="A22" s="12"/>
      <c r="B22" s="13" t="s">
        <v>21</v>
      </c>
      <c r="C22" s="17">
        <v>0</v>
      </c>
      <c r="D22" s="17">
        <v>2403</v>
      </c>
      <c r="E22" s="18">
        <v>2403</v>
      </c>
    </row>
    <row r="23" spans="1:5" ht="12.75">
      <c r="A23" s="12"/>
      <c r="B23" s="13" t="s">
        <v>22</v>
      </c>
      <c r="C23" s="10">
        <v>0</v>
      </c>
      <c r="D23" s="10">
        <v>0</v>
      </c>
      <c r="E23" s="11">
        <v>0</v>
      </c>
    </row>
    <row r="24" spans="1:5" ht="12.75">
      <c r="A24" s="12"/>
      <c r="B24" s="13" t="s">
        <v>23</v>
      </c>
      <c r="C24" s="10">
        <v>0</v>
      </c>
      <c r="D24" s="10">
        <v>0</v>
      </c>
      <c r="E24" s="11">
        <v>0</v>
      </c>
    </row>
    <row r="25" spans="1:5" ht="12.75">
      <c r="A25" s="12"/>
      <c r="B25" s="13" t="s">
        <v>44</v>
      </c>
      <c r="C25" s="10">
        <v>0</v>
      </c>
      <c r="D25" s="10">
        <v>0</v>
      </c>
      <c r="E25" s="11">
        <v>0</v>
      </c>
    </row>
    <row r="26" spans="1:7" ht="12.75">
      <c r="A26" s="12"/>
      <c r="B26" s="14" t="s">
        <v>24</v>
      </c>
      <c r="C26" s="228">
        <f>SUM(C18:C25)</f>
        <v>16206</v>
      </c>
      <c r="D26" s="228">
        <f>SUM(D18:D25)</f>
        <v>20227</v>
      </c>
      <c r="E26" s="230">
        <f>SUM(E18:E25)</f>
        <v>20227</v>
      </c>
      <c r="G26" s="25"/>
    </row>
    <row r="27" spans="1:5" ht="12.75">
      <c r="A27" s="12"/>
      <c r="B27" s="13" t="s">
        <v>116</v>
      </c>
      <c r="C27" s="10">
        <v>19740</v>
      </c>
      <c r="D27" s="10">
        <v>19740</v>
      </c>
      <c r="E27" s="11">
        <v>19343</v>
      </c>
    </row>
    <row r="28" spans="1:5" ht="12.75">
      <c r="A28" s="12"/>
      <c r="B28" s="19" t="s">
        <v>25</v>
      </c>
      <c r="C28" s="10">
        <v>74516</v>
      </c>
      <c r="D28" s="10">
        <v>74516</v>
      </c>
      <c r="E28" s="11">
        <v>14558</v>
      </c>
    </row>
    <row r="29" spans="1:5" ht="12.75">
      <c r="A29" s="12"/>
      <c r="B29" s="14" t="s">
        <v>117</v>
      </c>
      <c r="C29" s="228">
        <f>SUM(C27:C28)</f>
        <v>94256</v>
      </c>
      <c r="D29" s="228">
        <f>SUM(D27:D28)</f>
        <v>94256</v>
      </c>
      <c r="E29" s="228">
        <f>SUM(E27:E28)</f>
        <v>33901</v>
      </c>
    </row>
    <row r="30" spans="1:5" ht="12.75">
      <c r="A30" s="12"/>
      <c r="B30" s="13" t="s">
        <v>43</v>
      </c>
      <c r="C30" s="10">
        <v>934</v>
      </c>
      <c r="D30" s="10">
        <v>934</v>
      </c>
      <c r="E30" s="11">
        <v>1433</v>
      </c>
    </row>
    <row r="31" spans="1:5" ht="12.75">
      <c r="A31" s="12"/>
      <c r="B31" s="13" t="s">
        <v>173</v>
      </c>
      <c r="C31" s="10"/>
      <c r="D31" s="10"/>
      <c r="E31" s="11">
        <v>2599</v>
      </c>
    </row>
    <row r="32" spans="1:5" s="129" customFormat="1" ht="12.75">
      <c r="A32" s="128"/>
      <c r="B32" s="130" t="s">
        <v>26</v>
      </c>
      <c r="C32" s="15">
        <v>0</v>
      </c>
      <c r="D32" s="15">
        <v>0</v>
      </c>
      <c r="E32" s="16">
        <v>0</v>
      </c>
    </row>
    <row r="33" spans="1:5" s="129" customFormat="1" ht="12.75">
      <c r="A33" s="128"/>
      <c r="B33" s="130" t="s">
        <v>121</v>
      </c>
      <c r="C33" s="15">
        <v>7264</v>
      </c>
      <c r="D33" s="15">
        <v>598</v>
      </c>
      <c r="E33" s="16">
        <v>851</v>
      </c>
    </row>
    <row r="34" spans="1:5" s="129" customFormat="1" ht="12.75">
      <c r="A34" s="128"/>
      <c r="B34" s="130" t="s">
        <v>122</v>
      </c>
      <c r="C34" s="15"/>
      <c r="D34" s="15"/>
      <c r="E34" s="16"/>
    </row>
    <row r="35" spans="1:5" s="129" customFormat="1" ht="13.5" thickBot="1">
      <c r="A35" s="131"/>
      <c r="B35" s="132"/>
      <c r="C35" s="133"/>
      <c r="D35" s="133"/>
      <c r="E35" s="134"/>
    </row>
    <row r="36" spans="1:5" ht="13.5" thickBot="1">
      <c r="A36" s="20"/>
      <c r="B36" s="21" t="s">
        <v>27</v>
      </c>
      <c r="C36" s="263">
        <f>SUM(C9,C17,C26,C29,C30:C35)</f>
        <v>130718</v>
      </c>
      <c r="D36" s="263">
        <f>SUM(D9,D17,D26,D29,D30:D35)</f>
        <v>128073</v>
      </c>
      <c r="E36" s="263">
        <f>SUM(E9,E17,E26,E29,E30:E35)</f>
        <v>69855</v>
      </c>
    </row>
    <row r="37" spans="1:5" ht="12.75">
      <c r="A37" s="22"/>
      <c r="B37" s="23"/>
      <c r="C37" s="24"/>
      <c r="D37" s="24"/>
      <c r="E37" s="24"/>
    </row>
    <row r="38" spans="1:5" ht="12.75">
      <c r="A38" s="22"/>
      <c r="C38" s="24"/>
      <c r="D38" s="24"/>
      <c r="E38" s="24"/>
    </row>
    <row r="39" spans="1:5" ht="12.75">
      <c r="A39" s="22"/>
      <c r="B39" s="23"/>
      <c r="C39" s="24"/>
      <c r="D39" s="24"/>
      <c r="E39" s="24"/>
    </row>
    <row r="40" spans="1:5" ht="12.75">
      <c r="A40" s="22"/>
      <c r="B40" s="23"/>
      <c r="C40" s="24"/>
      <c r="D40" s="24"/>
      <c r="E40" s="24"/>
    </row>
    <row r="41" spans="1:5" ht="12.75">
      <c r="A41" s="22"/>
      <c r="B41" s="23"/>
      <c r="C41" s="24"/>
      <c r="D41" s="24"/>
      <c r="E41" s="24"/>
    </row>
    <row r="42" spans="1:5" ht="12.75">
      <c r="A42" s="22"/>
      <c r="B42" s="23"/>
      <c r="C42" s="24"/>
      <c r="D42" s="24"/>
      <c r="E42" s="24"/>
    </row>
    <row r="43" spans="1:5" ht="12.75">
      <c r="A43" s="22"/>
      <c r="B43" s="23"/>
      <c r="C43" s="24"/>
      <c r="D43" s="24"/>
      <c r="E43" s="24"/>
    </row>
    <row r="44" spans="1:5" ht="12.75">
      <c r="A44" s="22"/>
      <c r="B44" s="23"/>
      <c r="C44" s="24"/>
      <c r="D44" s="24"/>
      <c r="E44" s="24"/>
    </row>
    <row r="45" spans="1:5" ht="12.75">
      <c r="A45" s="22"/>
      <c r="B45" s="23"/>
      <c r="C45" s="24"/>
      <c r="D45" s="24"/>
      <c r="E45" s="24"/>
    </row>
    <row r="46" spans="1:5" ht="12.75">
      <c r="A46" s="22"/>
      <c r="B46" s="23"/>
      <c r="C46" s="24"/>
      <c r="D46" s="24"/>
      <c r="E46" s="24"/>
    </row>
    <row r="47" spans="1:5" ht="12.75">
      <c r="A47" s="22"/>
      <c r="B47" s="23"/>
      <c r="C47" s="24"/>
      <c r="D47" s="24"/>
      <c r="E47" s="24"/>
    </row>
    <row r="48" spans="1:5" ht="12.75">
      <c r="A48" s="22"/>
      <c r="B48" s="23"/>
      <c r="C48" s="24"/>
      <c r="D48" s="24"/>
      <c r="E48" s="24"/>
    </row>
    <row r="54" ht="28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.375" style="0" customWidth="1"/>
    <col min="2" max="2" width="51.00390625" style="0" customWidth="1"/>
    <col min="3" max="3" width="9.625" style="0" customWidth="1"/>
    <col min="4" max="4" width="9.75390625" style="0" customWidth="1"/>
    <col min="5" max="5" width="9.875" style="0" customWidth="1"/>
  </cols>
  <sheetData>
    <row r="1" spans="1:5" ht="12.75">
      <c r="A1" s="22"/>
      <c r="B1" s="23"/>
      <c r="C1" s="24"/>
      <c r="D1" s="24"/>
      <c r="E1" s="24"/>
    </row>
    <row r="3" ht="12.75">
      <c r="E3" s="138" t="s">
        <v>234</v>
      </c>
    </row>
    <row r="4" spans="1:3" ht="12.75">
      <c r="A4" s="298" t="s">
        <v>211</v>
      </c>
      <c r="B4" s="298"/>
      <c r="C4" s="298"/>
    </row>
    <row r="5" spans="2:3" ht="12.75">
      <c r="B5" s="40"/>
      <c r="C5" s="26"/>
    </row>
    <row r="6" ht="13.5" thickBot="1">
      <c r="C6" s="27"/>
    </row>
    <row r="7" spans="1:5" ht="24.75" customHeight="1" thickBot="1">
      <c r="A7" s="3" t="s">
        <v>1</v>
      </c>
      <c r="B7" s="4" t="s">
        <v>2</v>
      </c>
      <c r="C7" s="5" t="s">
        <v>39</v>
      </c>
      <c r="D7" s="5" t="s">
        <v>40</v>
      </c>
      <c r="E7" s="6" t="s">
        <v>41</v>
      </c>
    </row>
    <row r="8" spans="1:5" ht="12.75">
      <c r="A8" s="12"/>
      <c r="B8" s="13" t="s">
        <v>28</v>
      </c>
      <c r="C8" s="28">
        <v>20679</v>
      </c>
      <c r="D8" s="13">
        <v>20679</v>
      </c>
      <c r="E8" s="29">
        <v>19749</v>
      </c>
    </row>
    <row r="9" spans="1:5" ht="12.75">
      <c r="A9" s="12"/>
      <c r="B9" s="13" t="s">
        <v>29</v>
      </c>
      <c r="C9" s="28">
        <v>4159</v>
      </c>
      <c r="D9" s="13">
        <v>4159</v>
      </c>
      <c r="E9" s="29">
        <v>3694</v>
      </c>
    </row>
    <row r="10" spans="1:5" ht="12.75">
      <c r="A10" s="12"/>
      <c r="B10" s="13" t="s">
        <v>126</v>
      </c>
      <c r="C10" s="28">
        <v>18136</v>
      </c>
      <c r="D10" s="13">
        <v>15491</v>
      </c>
      <c r="E10" s="29">
        <v>17779</v>
      </c>
    </row>
    <row r="11" spans="1:5" ht="12.75">
      <c r="A11" s="12"/>
      <c r="B11" s="13" t="s">
        <v>30</v>
      </c>
      <c r="C11" s="28">
        <v>3413</v>
      </c>
      <c r="D11" s="13">
        <v>3413</v>
      </c>
      <c r="E11" s="29">
        <v>3132</v>
      </c>
    </row>
    <row r="12" spans="1:5" ht="12.75">
      <c r="A12" s="12"/>
      <c r="B12" s="13" t="s">
        <v>31</v>
      </c>
      <c r="C12" s="28">
        <v>315</v>
      </c>
      <c r="D12" s="13">
        <v>315</v>
      </c>
      <c r="E12" s="29">
        <v>60</v>
      </c>
    </row>
    <row r="13" spans="1:7" ht="12.75">
      <c r="A13" s="12"/>
      <c r="B13" s="13" t="s">
        <v>32</v>
      </c>
      <c r="C13" s="28">
        <v>9500</v>
      </c>
      <c r="D13" s="13">
        <v>9500</v>
      </c>
      <c r="E13" s="29">
        <v>5593</v>
      </c>
      <c r="G13">
        <f>9404-9500</f>
        <v>-96</v>
      </c>
    </row>
    <row r="14" spans="1:5" ht="12.75">
      <c r="A14" s="12"/>
      <c r="B14" s="13" t="s">
        <v>33</v>
      </c>
      <c r="C14" s="28"/>
      <c r="D14" s="13"/>
      <c r="E14" s="29"/>
    </row>
    <row r="15" spans="1:5" ht="12.75">
      <c r="A15" s="12"/>
      <c r="B15" s="8" t="s">
        <v>118</v>
      </c>
      <c r="C15" s="28"/>
      <c r="D15" s="13"/>
      <c r="E15" s="29"/>
    </row>
    <row r="16" spans="1:5" ht="12.75">
      <c r="A16" s="12"/>
      <c r="B16" s="30" t="s">
        <v>42</v>
      </c>
      <c r="C16" s="31">
        <f>SUM(C8:C15)</f>
        <v>56202</v>
      </c>
      <c r="D16" s="31">
        <f>SUM(D8:D15)</f>
        <v>53557</v>
      </c>
      <c r="E16" s="32">
        <f>SUM(E8:E15)</f>
        <v>50007</v>
      </c>
    </row>
    <row r="17" spans="1:5" ht="12.75">
      <c r="A17" s="12"/>
      <c r="B17" s="30"/>
      <c r="C17" s="31"/>
      <c r="D17" s="31"/>
      <c r="E17" s="32"/>
    </row>
    <row r="18" spans="1:5" ht="12.75">
      <c r="A18" s="12"/>
      <c r="B18" s="13" t="s">
        <v>34</v>
      </c>
      <c r="C18" s="28">
        <v>74516</v>
      </c>
      <c r="D18" s="28">
        <v>74516</v>
      </c>
      <c r="E18" s="33">
        <v>12732</v>
      </c>
    </row>
    <row r="19" spans="1:5" ht="12.75">
      <c r="A19" s="12"/>
      <c r="B19" s="13" t="s">
        <v>35</v>
      </c>
      <c r="C19" s="28"/>
      <c r="D19" s="13"/>
      <c r="E19" s="29"/>
    </row>
    <row r="20" spans="1:5" ht="12.75">
      <c r="A20" s="12"/>
      <c r="B20" s="13" t="s">
        <v>36</v>
      </c>
      <c r="C20" s="28"/>
      <c r="D20" s="13"/>
      <c r="E20" s="29"/>
    </row>
    <row r="21" spans="1:5" ht="12.75">
      <c r="A21" s="12"/>
      <c r="B21" s="13" t="s">
        <v>37</v>
      </c>
      <c r="C21" s="28"/>
      <c r="D21" s="13"/>
      <c r="E21" s="29"/>
    </row>
    <row r="22" spans="1:5" ht="12.75">
      <c r="A22" s="12"/>
      <c r="B22" s="14" t="s">
        <v>123</v>
      </c>
      <c r="C22" s="31">
        <f>SUM(C18:C19)</f>
        <v>74516</v>
      </c>
      <c r="D22" s="31">
        <f>SUM(D18:D19)</f>
        <v>74516</v>
      </c>
      <c r="E22" s="32">
        <f>SUM(E18:E19)</f>
        <v>12732</v>
      </c>
    </row>
    <row r="23" spans="1:5" ht="12.75">
      <c r="A23" s="34"/>
      <c r="B23" s="13" t="s">
        <v>212</v>
      </c>
      <c r="C23" s="28"/>
      <c r="D23" s="13"/>
      <c r="E23" s="29">
        <v>2204</v>
      </c>
    </row>
    <row r="24" spans="1:5" ht="13.5" thickBot="1">
      <c r="A24" s="35"/>
      <c r="B24" s="19"/>
      <c r="C24" s="36"/>
      <c r="D24" s="19"/>
      <c r="E24" s="37"/>
    </row>
    <row r="25" spans="1:5" ht="13.5" thickBot="1">
      <c r="A25" s="38"/>
      <c r="B25" s="39" t="s">
        <v>38</v>
      </c>
      <c r="C25" s="264">
        <f>C16+C22</f>
        <v>130718</v>
      </c>
      <c r="D25" s="264">
        <f>D16+D22</f>
        <v>128073</v>
      </c>
      <c r="E25" s="265">
        <f>SUM(E16,E22,E23:E24)</f>
        <v>64943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H51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22.75390625" style="0" customWidth="1"/>
    <col min="2" max="3" width="7.125" style="0" customWidth="1"/>
    <col min="4" max="4" width="8.25390625" style="0" customWidth="1"/>
    <col min="5" max="5" width="21.375" style="0" customWidth="1"/>
    <col min="6" max="6" width="8.00390625" style="0" customWidth="1"/>
    <col min="7" max="7" width="7.375" style="0" customWidth="1"/>
    <col min="8" max="8" width="8.25390625" style="0" customWidth="1"/>
  </cols>
  <sheetData>
    <row r="3" ht="12.75">
      <c r="H3" s="139" t="s">
        <v>235</v>
      </c>
    </row>
    <row r="5" spans="1:8" ht="12.75">
      <c r="A5" s="292" t="s">
        <v>124</v>
      </c>
      <c r="B5" s="292"/>
      <c r="C5" s="292"/>
      <c r="D5" s="292"/>
      <c r="E5" s="292"/>
      <c r="F5" s="292"/>
      <c r="G5" s="292"/>
      <c r="H5" s="292"/>
    </row>
    <row r="6" spans="1:8" ht="12.75">
      <c r="A6" s="302" t="s">
        <v>213</v>
      </c>
      <c r="B6" s="302"/>
      <c r="C6" s="302"/>
      <c r="D6" s="302"/>
      <c r="E6" s="302"/>
      <c r="F6" s="302"/>
      <c r="G6" s="302"/>
      <c r="H6" s="302"/>
    </row>
    <row r="7" spans="1:2" ht="12.75">
      <c r="A7" s="2"/>
      <c r="B7" s="2"/>
    </row>
    <row r="8" spans="1:2" ht="12.75">
      <c r="A8" s="2"/>
      <c r="B8" s="2"/>
    </row>
    <row r="9" spans="1:8" ht="13.5" thickBot="1">
      <c r="A9" s="2"/>
      <c r="B9" s="2"/>
      <c r="G9" s="307" t="s">
        <v>77</v>
      </c>
      <c r="H9" s="308"/>
    </row>
    <row r="10" spans="1:8" ht="13.5" thickBot="1">
      <c r="A10" s="303" t="s">
        <v>78</v>
      </c>
      <c r="B10" s="304"/>
      <c r="C10" s="304"/>
      <c r="D10" s="304"/>
      <c r="E10" s="305" t="s">
        <v>79</v>
      </c>
      <c r="F10" s="304"/>
      <c r="G10" s="304"/>
      <c r="H10" s="306"/>
    </row>
    <row r="11" spans="1:8" ht="12.75">
      <c r="A11" s="288" t="s">
        <v>2</v>
      </c>
      <c r="B11" s="77"/>
      <c r="C11" s="77"/>
      <c r="D11" s="77"/>
      <c r="E11" s="290" t="s">
        <v>2</v>
      </c>
      <c r="F11" s="77"/>
      <c r="G11" s="77"/>
      <c r="H11" s="77"/>
    </row>
    <row r="12" spans="1:8" ht="18" customHeight="1" thickBot="1">
      <c r="A12" s="289"/>
      <c r="B12" s="78" t="s">
        <v>119</v>
      </c>
      <c r="C12" s="78" t="s">
        <v>120</v>
      </c>
      <c r="D12" s="78" t="s">
        <v>80</v>
      </c>
      <c r="E12" s="287"/>
      <c r="F12" s="78" t="s">
        <v>119</v>
      </c>
      <c r="G12" s="78" t="s">
        <v>120</v>
      </c>
      <c r="H12" s="79" t="s">
        <v>80</v>
      </c>
    </row>
    <row r="13" spans="1:8" ht="12.75">
      <c r="A13" s="80" t="s">
        <v>81</v>
      </c>
      <c r="B13" s="81">
        <v>2190</v>
      </c>
      <c r="C13" s="82">
        <v>2190</v>
      </c>
      <c r="D13" s="83">
        <v>1709</v>
      </c>
      <c r="E13" s="84" t="s">
        <v>28</v>
      </c>
      <c r="F13" s="82">
        <v>20679</v>
      </c>
      <c r="G13" s="92">
        <v>20679</v>
      </c>
      <c r="H13" s="93">
        <v>19749</v>
      </c>
    </row>
    <row r="14" spans="1:8" ht="12.75">
      <c r="A14" s="87" t="s">
        <v>82</v>
      </c>
      <c r="B14" s="231">
        <v>9868</v>
      </c>
      <c r="C14" s="232">
        <v>9868</v>
      </c>
      <c r="D14" s="233">
        <v>9135</v>
      </c>
      <c r="E14" s="91" t="s">
        <v>83</v>
      </c>
      <c r="F14" s="82">
        <v>4159</v>
      </c>
      <c r="G14" s="92">
        <v>4159</v>
      </c>
      <c r="H14" s="93">
        <v>3694</v>
      </c>
    </row>
    <row r="15" spans="1:8" ht="12.75">
      <c r="A15" s="87" t="s">
        <v>84</v>
      </c>
      <c r="B15" s="231">
        <v>16206</v>
      </c>
      <c r="C15" s="232">
        <v>20227</v>
      </c>
      <c r="D15" s="233">
        <v>20227</v>
      </c>
      <c r="E15" s="91" t="s">
        <v>85</v>
      </c>
      <c r="F15" s="89">
        <v>18136</v>
      </c>
      <c r="G15" s="92">
        <v>15491</v>
      </c>
      <c r="H15" s="93">
        <v>17779</v>
      </c>
    </row>
    <row r="16" spans="1:8" ht="12.75">
      <c r="A16" s="87" t="s">
        <v>86</v>
      </c>
      <c r="B16" s="231">
        <v>19740</v>
      </c>
      <c r="C16" s="234">
        <v>19740</v>
      </c>
      <c r="D16" s="235">
        <v>19343</v>
      </c>
      <c r="E16" s="91" t="s">
        <v>87</v>
      </c>
      <c r="F16" s="89">
        <v>3413</v>
      </c>
      <c r="G16" s="94">
        <v>3413</v>
      </c>
      <c r="H16" s="95">
        <v>3132</v>
      </c>
    </row>
    <row r="17" spans="1:8" ht="12.75" customHeight="1">
      <c r="A17" s="96" t="s">
        <v>88</v>
      </c>
      <c r="B17" s="236">
        <v>934</v>
      </c>
      <c r="C17" s="234">
        <v>934</v>
      </c>
      <c r="D17" s="235">
        <v>1433</v>
      </c>
      <c r="E17" s="91" t="s">
        <v>89</v>
      </c>
      <c r="F17" s="89">
        <v>315</v>
      </c>
      <c r="G17" s="94">
        <v>315</v>
      </c>
      <c r="H17" s="95">
        <v>60</v>
      </c>
    </row>
    <row r="18" spans="1:8" ht="12.75">
      <c r="A18" s="87" t="s">
        <v>90</v>
      </c>
      <c r="B18" s="88"/>
      <c r="C18" s="89"/>
      <c r="D18" s="90"/>
      <c r="E18" s="91" t="s">
        <v>214</v>
      </c>
      <c r="F18" s="89">
        <v>9500</v>
      </c>
      <c r="G18" s="92">
        <v>9500</v>
      </c>
      <c r="H18" s="93">
        <v>5593</v>
      </c>
    </row>
    <row r="19" spans="1:8" ht="12.75">
      <c r="A19" s="87" t="s">
        <v>91</v>
      </c>
      <c r="B19" s="88"/>
      <c r="C19" s="89"/>
      <c r="D19" s="90"/>
      <c r="E19" s="91" t="s">
        <v>92</v>
      </c>
      <c r="F19" s="89"/>
      <c r="G19" s="92"/>
      <c r="H19" s="93"/>
    </row>
    <row r="20" spans="1:8" ht="12.75">
      <c r="A20" s="87" t="s">
        <v>215</v>
      </c>
      <c r="B20" s="88"/>
      <c r="C20" s="89"/>
      <c r="D20" s="90">
        <v>2599</v>
      </c>
      <c r="E20" s="91" t="s">
        <v>93</v>
      </c>
      <c r="F20" s="89"/>
      <c r="G20" s="92"/>
      <c r="H20" s="93"/>
    </row>
    <row r="21" spans="1:8" ht="12.75">
      <c r="A21" s="97" t="s">
        <v>94</v>
      </c>
      <c r="B21" s="88"/>
      <c r="C21" s="89"/>
      <c r="D21" s="140"/>
      <c r="E21" s="91" t="s">
        <v>95</v>
      </c>
      <c r="F21" s="89"/>
      <c r="G21" s="92"/>
      <c r="H21" s="93"/>
    </row>
    <row r="22" spans="1:8" ht="12.75">
      <c r="A22" s="97"/>
      <c r="B22" s="98"/>
      <c r="C22" s="99"/>
      <c r="D22" s="100"/>
      <c r="E22" s="101" t="s">
        <v>96</v>
      </c>
      <c r="F22" s="99"/>
      <c r="G22" s="102"/>
      <c r="H22" s="103"/>
    </row>
    <row r="23" spans="1:8" ht="13.5" thickBot="1">
      <c r="A23" s="97"/>
      <c r="B23" s="98"/>
      <c r="C23" s="99"/>
      <c r="D23" s="104"/>
      <c r="E23" s="105"/>
      <c r="F23" s="106"/>
      <c r="G23" s="107"/>
      <c r="H23" s="108"/>
    </row>
    <row r="24" spans="1:8" ht="13.5" thickBot="1">
      <c r="A24" s="109" t="s">
        <v>97</v>
      </c>
      <c r="B24" s="266">
        <f>SUM(B13:B22)</f>
        <v>48938</v>
      </c>
      <c r="C24" s="266">
        <f>SUM(C13:C22)</f>
        <v>52959</v>
      </c>
      <c r="D24" s="266">
        <f>SUM(D13:D22)</f>
        <v>54446</v>
      </c>
      <c r="E24" s="110" t="s">
        <v>98</v>
      </c>
      <c r="F24" s="267">
        <f>SUM(F13:F20)</f>
        <v>56202</v>
      </c>
      <c r="G24" s="267">
        <f>SUM(G13:G20)</f>
        <v>53557</v>
      </c>
      <c r="H24" s="267">
        <f>SUM(H13:H20)</f>
        <v>50007</v>
      </c>
    </row>
    <row r="27" ht="12.75">
      <c r="H27" s="141" t="s">
        <v>236</v>
      </c>
    </row>
    <row r="29" spans="1:8" ht="12.75">
      <c r="A29" s="292" t="s">
        <v>125</v>
      </c>
      <c r="B29" s="292"/>
      <c r="C29" s="292"/>
      <c r="D29" s="292"/>
      <c r="E29" s="292"/>
      <c r="F29" s="292"/>
      <c r="G29" s="292"/>
      <c r="H29" s="292"/>
    </row>
    <row r="30" spans="1:4" ht="12.75">
      <c r="A30" s="2"/>
      <c r="B30" s="2"/>
      <c r="D30" s="111" t="s">
        <v>213</v>
      </c>
    </row>
    <row r="31" ht="13.5" thickBot="1"/>
    <row r="32" spans="1:8" ht="13.5" thickBot="1">
      <c r="A32" s="284" t="s">
        <v>78</v>
      </c>
      <c r="B32" s="285"/>
      <c r="C32" s="285"/>
      <c r="D32" s="285"/>
      <c r="E32" s="285" t="s">
        <v>79</v>
      </c>
      <c r="F32" s="285"/>
      <c r="G32" s="285"/>
      <c r="H32" s="286"/>
    </row>
    <row r="33" spans="1:8" ht="12.75">
      <c r="A33" s="299" t="s">
        <v>2</v>
      </c>
      <c r="B33" s="77"/>
      <c r="C33" s="77"/>
      <c r="D33" s="77"/>
      <c r="E33" s="301" t="s">
        <v>2</v>
      </c>
      <c r="F33" s="77"/>
      <c r="G33" s="77"/>
      <c r="H33" s="77"/>
    </row>
    <row r="34" spans="1:8" ht="15.75" customHeight="1" thickBot="1">
      <c r="A34" s="300"/>
      <c r="B34" s="78" t="s">
        <v>119</v>
      </c>
      <c r="C34" s="78" t="s">
        <v>120</v>
      </c>
      <c r="D34" s="78" t="s">
        <v>80</v>
      </c>
      <c r="E34" s="283"/>
      <c r="F34" s="78" t="s">
        <v>119</v>
      </c>
      <c r="G34" s="78" t="s">
        <v>120</v>
      </c>
      <c r="H34" s="79" t="s">
        <v>80</v>
      </c>
    </row>
    <row r="35" spans="1:8" ht="12.75">
      <c r="A35" s="80" t="s">
        <v>99</v>
      </c>
      <c r="B35" s="85"/>
      <c r="C35" s="112"/>
      <c r="D35" s="113"/>
      <c r="E35" s="91" t="s">
        <v>34</v>
      </c>
      <c r="F35" s="82">
        <v>73516</v>
      </c>
      <c r="G35" s="85">
        <v>74516</v>
      </c>
      <c r="H35" s="86">
        <v>12732</v>
      </c>
    </row>
    <row r="36" spans="1:8" ht="12.75">
      <c r="A36" s="80"/>
      <c r="B36" s="114"/>
      <c r="C36" s="115"/>
      <c r="D36" s="82"/>
      <c r="E36" s="91" t="s">
        <v>35</v>
      </c>
      <c r="F36" s="82">
        <v>1000</v>
      </c>
      <c r="G36" s="114"/>
      <c r="H36" s="116"/>
    </row>
    <row r="37" spans="1:8" ht="12.75">
      <c r="A37" s="87" t="s">
        <v>84</v>
      </c>
      <c r="B37" s="92"/>
      <c r="C37" s="117"/>
      <c r="D37" s="89"/>
      <c r="E37" s="91" t="s">
        <v>100</v>
      </c>
      <c r="F37" s="89"/>
      <c r="G37" s="92"/>
      <c r="H37" s="93"/>
    </row>
    <row r="38" spans="1:8" ht="12.75">
      <c r="A38" s="87" t="s">
        <v>84</v>
      </c>
      <c r="B38" s="92"/>
      <c r="C38" s="117"/>
      <c r="D38" s="89"/>
      <c r="E38" s="91" t="s">
        <v>101</v>
      </c>
      <c r="F38" s="89"/>
      <c r="G38" s="92"/>
      <c r="H38" s="93"/>
    </row>
    <row r="39" spans="1:8" ht="12.75">
      <c r="A39" s="87" t="s">
        <v>102</v>
      </c>
      <c r="B39" s="92">
        <v>74516</v>
      </c>
      <c r="C39" s="117">
        <v>74516</v>
      </c>
      <c r="D39" s="89">
        <v>14558</v>
      </c>
      <c r="E39" s="91" t="s">
        <v>103</v>
      </c>
      <c r="F39" s="89"/>
      <c r="G39" s="92"/>
      <c r="H39" s="93"/>
    </row>
    <row r="40" spans="1:8" ht="12.75">
      <c r="A40" s="96" t="s">
        <v>104</v>
      </c>
      <c r="B40" s="92"/>
      <c r="C40" s="117"/>
      <c r="D40" s="89"/>
      <c r="E40" s="91" t="s">
        <v>105</v>
      </c>
      <c r="F40" s="89"/>
      <c r="G40" s="92"/>
      <c r="H40" s="93"/>
    </row>
    <row r="41" spans="1:8" ht="12.75">
      <c r="A41" s="96" t="s">
        <v>106</v>
      </c>
      <c r="B41" s="92"/>
      <c r="C41" s="117"/>
      <c r="D41" s="89"/>
      <c r="E41" s="91" t="s">
        <v>107</v>
      </c>
      <c r="F41" s="89"/>
      <c r="G41" s="92"/>
      <c r="H41" s="93"/>
    </row>
    <row r="42" spans="1:8" ht="12.75">
      <c r="A42" s="87" t="s">
        <v>108</v>
      </c>
      <c r="B42" s="92"/>
      <c r="C42" s="117"/>
      <c r="D42" s="89"/>
      <c r="E42" s="91" t="s">
        <v>109</v>
      </c>
      <c r="F42" s="89"/>
      <c r="G42" s="92"/>
      <c r="H42" s="93"/>
    </row>
    <row r="43" spans="1:8" ht="12.75">
      <c r="A43" s="87" t="s">
        <v>110</v>
      </c>
      <c r="B43" s="92"/>
      <c r="C43" s="117"/>
      <c r="D43" s="89"/>
      <c r="E43" s="101" t="s">
        <v>111</v>
      </c>
      <c r="F43" s="99"/>
      <c r="G43" s="102"/>
      <c r="H43" s="103"/>
    </row>
    <row r="44" spans="1:8" ht="12.75">
      <c r="A44" s="87" t="s">
        <v>112</v>
      </c>
      <c r="B44" s="92"/>
      <c r="C44" s="117"/>
      <c r="D44" s="89"/>
      <c r="E44" s="101"/>
      <c r="F44" s="99"/>
      <c r="G44" s="102"/>
      <c r="H44" s="103"/>
    </row>
    <row r="45" spans="1:8" ht="13.5" thickBot="1">
      <c r="A45" s="97" t="s">
        <v>113</v>
      </c>
      <c r="B45" s="100"/>
      <c r="C45" s="237"/>
      <c r="D45" s="99"/>
      <c r="E45" s="101"/>
      <c r="F45" s="99"/>
      <c r="G45" s="102"/>
      <c r="H45" s="103"/>
    </row>
    <row r="46" spans="1:8" ht="13.5" thickBot="1">
      <c r="A46" s="109" t="s">
        <v>114</v>
      </c>
      <c r="B46" s="266">
        <f>SUM(B35:B45)</f>
        <v>74516</v>
      </c>
      <c r="C46" s="266">
        <f>SUM(C35:C41)</f>
        <v>74516</v>
      </c>
      <c r="D46" s="266">
        <f>SUM(D35:D45)</f>
        <v>14558</v>
      </c>
      <c r="E46" s="110" t="s">
        <v>115</v>
      </c>
      <c r="F46" s="267">
        <f>SUM(F35:F36)</f>
        <v>74516</v>
      </c>
      <c r="G46" s="267">
        <f>SUM(G35:G36)</f>
        <v>74516</v>
      </c>
      <c r="H46" s="267">
        <f>SUM(H35:H36)</f>
        <v>12732</v>
      </c>
    </row>
    <row r="47" spans="1:8" ht="12.75">
      <c r="A47" s="118"/>
      <c r="B47" s="119"/>
      <c r="C47" s="119"/>
      <c r="D47" s="119"/>
      <c r="E47" s="120"/>
      <c r="F47" s="121"/>
      <c r="G47" s="121"/>
      <c r="H47" s="121"/>
    </row>
    <row r="48" spans="1:8" ht="13.5" thickBot="1">
      <c r="A48" s="122"/>
      <c r="B48" s="123"/>
      <c r="C48" s="123"/>
      <c r="D48" s="123"/>
      <c r="E48" s="124"/>
      <c r="F48" s="125"/>
      <c r="G48" s="125"/>
      <c r="H48" s="125"/>
    </row>
    <row r="49" spans="1:8" ht="13.5" thickBot="1">
      <c r="A49" s="126" t="s">
        <v>174</v>
      </c>
      <c r="B49" s="238">
        <f>B24+B46+B47</f>
        <v>123454</v>
      </c>
      <c r="C49" s="238">
        <f>C24+C46+C47</f>
        <v>127475</v>
      </c>
      <c r="D49" s="238">
        <f>D24+D46+D47</f>
        <v>69004</v>
      </c>
      <c r="E49" s="127" t="s">
        <v>175</v>
      </c>
      <c r="F49" s="239">
        <f>F24+F46</f>
        <v>130718</v>
      </c>
      <c r="G49" s="239">
        <f>G24+G46</f>
        <v>128073</v>
      </c>
      <c r="H49" s="239">
        <f>H24+H46</f>
        <v>62739</v>
      </c>
    </row>
    <row r="50" ht="12.75">
      <c r="H50" s="25"/>
    </row>
    <row r="51" ht="12.75">
      <c r="H51" s="25"/>
    </row>
  </sheetData>
  <sheetProtection/>
  <mergeCells count="12">
    <mergeCell ref="A11:A12"/>
    <mergeCell ref="E11:E12"/>
    <mergeCell ref="A5:H5"/>
    <mergeCell ref="A6:H6"/>
    <mergeCell ref="A10:D10"/>
    <mergeCell ref="E10:H10"/>
    <mergeCell ref="G9:H9"/>
    <mergeCell ref="A33:A34"/>
    <mergeCell ref="E33:E34"/>
    <mergeCell ref="A29:H29"/>
    <mergeCell ref="A32:D32"/>
    <mergeCell ref="E32:H3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zoomScale="90" zoomScaleNormal="90" zoomScalePageLayoutView="0" workbookViewId="0" topLeftCell="A1">
      <selection activeCell="F11" sqref="F11"/>
    </sheetView>
  </sheetViews>
  <sheetFormatPr defaultColWidth="9.00390625" defaultRowHeight="12.75"/>
  <cols>
    <col min="1" max="1" width="35.375" style="240" customWidth="1"/>
    <col min="2" max="7" width="10.75390625" style="241" customWidth="1"/>
    <col min="8" max="8" width="10.75390625" style="240" customWidth="1"/>
    <col min="9" max="11" width="10.75390625" style="241" customWidth="1"/>
    <col min="12" max="16384" width="9.125" style="241" customWidth="1"/>
  </cols>
  <sheetData>
    <row r="1" spans="2:11" ht="12.75">
      <c r="B1" s="240"/>
      <c r="C1" s="240"/>
      <c r="D1" s="240"/>
      <c r="E1" s="240"/>
      <c r="F1" s="240"/>
      <c r="G1" s="240"/>
      <c r="I1" s="240"/>
      <c r="J1" s="240"/>
      <c r="K1" s="240"/>
    </row>
    <row r="2" spans="1:11" ht="15.75">
      <c r="A2" s="268" t="s">
        <v>217</v>
      </c>
      <c r="J2" s="309" t="s">
        <v>237</v>
      </c>
      <c r="K2" s="309"/>
    </row>
    <row r="4" spans="1:11" ht="75.75" customHeight="1">
      <c r="A4" s="242" t="s">
        <v>129</v>
      </c>
      <c r="B4" s="243" t="s">
        <v>28</v>
      </c>
      <c r="C4" s="243" t="s">
        <v>176</v>
      </c>
      <c r="D4" s="243" t="s">
        <v>177</v>
      </c>
      <c r="E4" s="243" t="s">
        <v>178</v>
      </c>
      <c r="F4" s="243" t="s">
        <v>179</v>
      </c>
      <c r="G4" s="243" t="s">
        <v>180</v>
      </c>
      <c r="H4" s="242" t="s">
        <v>181</v>
      </c>
      <c r="I4" s="243" t="s">
        <v>182</v>
      </c>
      <c r="J4" s="243" t="s">
        <v>183</v>
      </c>
      <c r="K4" s="243" t="s">
        <v>127</v>
      </c>
    </row>
    <row r="5" spans="1:11" ht="30" customHeight="1">
      <c r="A5" s="242" t="s">
        <v>216</v>
      </c>
      <c r="B5" s="244">
        <v>5791</v>
      </c>
      <c r="C5" s="244">
        <v>1546</v>
      </c>
      <c r="D5" s="244">
        <v>4926</v>
      </c>
      <c r="E5" s="244">
        <v>180</v>
      </c>
      <c r="F5" s="245">
        <v>0</v>
      </c>
      <c r="G5" s="245">
        <v>0</v>
      </c>
      <c r="H5" s="246">
        <f aca="true" t="shared" si="0" ref="H5:H21">SUM(B5:G5)</f>
        <v>12443</v>
      </c>
      <c r="I5" s="245">
        <v>0</v>
      </c>
      <c r="J5" s="245">
        <v>0</v>
      </c>
      <c r="K5" s="269">
        <f aca="true" t="shared" si="1" ref="K5:K21">SUM(H5:J5)</f>
        <v>12443</v>
      </c>
    </row>
    <row r="6" spans="1:11" ht="30" customHeight="1">
      <c r="A6" s="242" t="s">
        <v>220</v>
      </c>
      <c r="B6" s="244"/>
      <c r="C6" s="244"/>
      <c r="D6" s="244"/>
      <c r="E6" s="244">
        <v>2886</v>
      </c>
      <c r="F6" s="245">
        <v>0</v>
      </c>
      <c r="G6" s="245">
        <v>0</v>
      </c>
      <c r="H6" s="246">
        <f>SUM(B6:G6)</f>
        <v>2886</v>
      </c>
      <c r="I6" s="245">
        <v>0</v>
      </c>
      <c r="J6" s="245">
        <v>0</v>
      </c>
      <c r="K6" s="269">
        <f>SUM(H6:J6)</f>
        <v>2886</v>
      </c>
    </row>
    <row r="7" spans="1:11" ht="30" customHeight="1">
      <c r="A7" s="242" t="s">
        <v>184</v>
      </c>
      <c r="B7" s="245">
        <v>0</v>
      </c>
      <c r="C7" s="245">
        <v>0</v>
      </c>
      <c r="D7" s="244">
        <v>910</v>
      </c>
      <c r="E7" s="244">
        <v>0</v>
      </c>
      <c r="F7" s="244">
        <v>0</v>
      </c>
      <c r="G7" s="245">
        <v>0</v>
      </c>
      <c r="H7" s="246">
        <f t="shared" si="0"/>
        <v>910</v>
      </c>
      <c r="I7" s="244">
        <v>0</v>
      </c>
      <c r="J7" s="244">
        <v>0</v>
      </c>
      <c r="K7" s="269">
        <f t="shared" si="1"/>
        <v>910</v>
      </c>
    </row>
    <row r="8" spans="1:11" ht="30" customHeight="1">
      <c r="A8" s="242" t="s">
        <v>185</v>
      </c>
      <c r="B8" s="245">
        <v>0</v>
      </c>
      <c r="C8" s="245">
        <v>0</v>
      </c>
      <c r="D8" s="244">
        <v>5142</v>
      </c>
      <c r="E8" s="245">
        <v>0</v>
      </c>
      <c r="F8" s="245">
        <v>0</v>
      </c>
      <c r="G8" s="245">
        <v>0</v>
      </c>
      <c r="H8" s="246">
        <f t="shared" si="0"/>
        <v>5142</v>
      </c>
      <c r="I8" s="247">
        <v>7632</v>
      </c>
      <c r="J8" s="247">
        <v>0</v>
      </c>
      <c r="K8" s="269">
        <f t="shared" si="1"/>
        <v>12774</v>
      </c>
    </row>
    <row r="9" spans="1:11" ht="30" customHeight="1">
      <c r="A9" s="242" t="s">
        <v>218</v>
      </c>
      <c r="B9" s="245">
        <v>0</v>
      </c>
      <c r="C9" s="245">
        <v>0</v>
      </c>
      <c r="D9" s="244">
        <v>0</v>
      </c>
      <c r="E9" s="245">
        <v>66</v>
      </c>
      <c r="F9" s="245">
        <v>60</v>
      </c>
      <c r="G9" s="245">
        <v>0</v>
      </c>
      <c r="H9" s="246">
        <f>SUM(B9:G9)</f>
        <v>126</v>
      </c>
      <c r="I9" s="247">
        <v>0</v>
      </c>
      <c r="J9" s="247">
        <v>0</v>
      </c>
      <c r="K9" s="269">
        <f>SUM(H9:J9)</f>
        <v>126</v>
      </c>
    </row>
    <row r="10" spans="1:11" ht="30" customHeight="1">
      <c r="A10" s="242" t="s">
        <v>186</v>
      </c>
      <c r="B10" s="245">
        <v>0</v>
      </c>
      <c r="C10" s="245">
        <v>0</v>
      </c>
      <c r="D10" s="245">
        <v>0</v>
      </c>
      <c r="E10" s="245">
        <v>0</v>
      </c>
      <c r="F10" s="245">
        <v>0</v>
      </c>
      <c r="G10" s="244">
        <v>3079</v>
      </c>
      <c r="H10" s="246">
        <f t="shared" si="0"/>
        <v>3079</v>
      </c>
      <c r="I10" s="247">
        <v>0</v>
      </c>
      <c r="J10" s="247">
        <v>0</v>
      </c>
      <c r="K10" s="269">
        <f t="shared" si="1"/>
        <v>3079</v>
      </c>
    </row>
    <row r="11" spans="1:11" ht="30" customHeight="1">
      <c r="A11" s="242" t="s">
        <v>187</v>
      </c>
      <c r="B11" s="245">
        <v>0</v>
      </c>
      <c r="C11" s="245">
        <v>0</v>
      </c>
      <c r="D11" s="245">
        <v>0</v>
      </c>
      <c r="E11" s="245">
        <v>0</v>
      </c>
      <c r="F11" s="245">
        <v>0</v>
      </c>
      <c r="G11" s="244">
        <v>1016</v>
      </c>
      <c r="H11" s="246">
        <f t="shared" si="0"/>
        <v>1016</v>
      </c>
      <c r="I11" s="247">
        <v>0</v>
      </c>
      <c r="J11" s="247">
        <v>0</v>
      </c>
      <c r="K11" s="269">
        <f t="shared" si="1"/>
        <v>1016</v>
      </c>
    </row>
    <row r="12" spans="1:11" ht="30" customHeight="1">
      <c r="A12" s="242" t="s">
        <v>188</v>
      </c>
      <c r="B12" s="245">
        <v>0</v>
      </c>
      <c r="C12" s="244">
        <v>0</v>
      </c>
      <c r="D12" s="245">
        <v>60</v>
      </c>
      <c r="E12" s="245">
        <v>0</v>
      </c>
      <c r="F12" s="245">
        <v>0</v>
      </c>
      <c r="G12" s="244">
        <v>1230</v>
      </c>
      <c r="H12" s="246">
        <f t="shared" si="0"/>
        <v>1290</v>
      </c>
      <c r="I12" s="247">
        <v>0</v>
      </c>
      <c r="J12" s="247">
        <v>0</v>
      </c>
      <c r="K12" s="269">
        <f t="shared" si="1"/>
        <v>1290</v>
      </c>
    </row>
    <row r="13" spans="1:11" ht="30" customHeight="1">
      <c r="A13" s="242" t="s">
        <v>189</v>
      </c>
      <c r="B13" s="245">
        <v>0</v>
      </c>
      <c r="C13" s="245">
        <v>0</v>
      </c>
      <c r="D13" s="245">
        <v>0</v>
      </c>
      <c r="E13" s="245">
        <v>0</v>
      </c>
      <c r="F13" s="245">
        <v>0</v>
      </c>
      <c r="G13" s="244">
        <v>203</v>
      </c>
      <c r="H13" s="246">
        <f t="shared" si="0"/>
        <v>203</v>
      </c>
      <c r="I13" s="247">
        <v>0</v>
      </c>
      <c r="J13" s="247">
        <v>0</v>
      </c>
      <c r="K13" s="269">
        <f t="shared" si="1"/>
        <v>203</v>
      </c>
    </row>
    <row r="14" spans="1:11" ht="30" customHeight="1">
      <c r="A14" s="242" t="s">
        <v>190</v>
      </c>
      <c r="B14" s="245">
        <v>0</v>
      </c>
      <c r="C14" s="245">
        <v>0</v>
      </c>
      <c r="D14" s="245">
        <v>0</v>
      </c>
      <c r="E14" s="244">
        <v>0</v>
      </c>
      <c r="F14" s="245">
        <v>0</v>
      </c>
      <c r="G14" s="244">
        <v>10</v>
      </c>
      <c r="H14" s="246">
        <f t="shared" si="0"/>
        <v>10</v>
      </c>
      <c r="I14" s="247">
        <v>0</v>
      </c>
      <c r="J14" s="247">
        <v>0</v>
      </c>
      <c r="K14" s="269">
        <f t="shared" si="1"/>
        <v>10</v>
      </c>
    </row>
    <row r="15" spans="1:11" ht="30" customHeight="1">
      <c r="A15" s="242" t="s">
        <v>191</v>
      </c>
      <c r="B15" s="245">
        <v>0</v>
      </c>
      <c r="C15" s="245">
        <v>0</v>
      </c>
      <c r="D15" s="245">
        <v>0</v>
      </c>
      <c r="E15" s="245">
        <v>0</v>
      </c>
      <c r="F15" s="245">
        <v>0</v>
      </c>
      <c r="G15" s="244">
        <v>20</v>
      </c>
      <c r="H15" s="246">
        <f t="shared" si="0"/>
        <v>20</v>
      </c>
      <c r="I15" s="247">
        <v>0</v>
      </c>
      <c r="J15" s="247">
        <v>0</v>
      </c>
      <c r="K15" s="269">
        <f t="shared" si="1"/>
        <v>20</v>
      </c>
    </row>
    <row r="16" spans="1:11" ht="30" customHeight="1">
      <c r="A16" s="242" t="s">
        <v>219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8">
        <v>35</v>
      </c>
      <c r="H16" s="246">
        <f t="shared" si="0"/>
        <v>35</v>
      </c>
      <c r="I16" s="247">
        <v>0</v>
      </c>
      <c r="J16" s="247">
        <v>0</v>
      </c>
      <c r="K16" s="269">
        <f t="shared" si="1"/>
        <v>35</v>
      </c>
    </row>
    <row r="17" spans="1:11" ht="30" customHeight="1">
      <c r="A17" s="242" t="s">
        <v>192</v>
      </c>
      <c r="B17" s="248">
        <v>1884</v>
      </c>
      <c r="C17" s="248">
        <v>515</v>
      </c>
      <c r="D17" s="248">
        <v>773</v>
      </c>
      <c r="E17" s="247">
        <v>0</v>
      </c>
      <c r="F17" s="247">
        <v>0</v>
      </c>
      <c r="G17" s="247">
        <v>0</v>
      </c>
      <c r="H17" s="246">
        <f t="shared" si="0"/>
        <v>3172</v>
      </c>
      <c r="I17" s="247">
        <v>0</v>
      </c>
      <c r="J17" s="247">
        <v>0</v>
      </c>
      <c r="K17" s="269">
        <f t="shared" si="1"/>
        <v>3172</v>
      </c>
    </row>
    <row r="18" spans="1:11" ht="30" customHeight="1">
      <c r="A18" s="242" t="s">
        <v>193</v>
      </c>
      <c r="B18" s="248">
        <v>1028</v>
      </c>
      <c r="C18" s="248">
        <v>139</v>
      </c>
      <c r="D18" s="248">
        <v>31</v>
      </c>
      <c r="E18" s="247">
        <v>0</v>
      </c>
      <c r="F18" s="247">
        <v>0</v>
      </c>
      <c r="G18" s="247">
        <v>0</v>
      </c>
      <c r="H18" s="246">
        <f t="shared" si="0"/>
        <v>1198</v>
      </c>
      <c r="I18" s="247">
        <v>0</v>
      </c>
      <c r="J18" s="247">
        <v>0</v>
      </c>
      <c r="K18" s="269">
        <f t="shared" si="1"/>
        <v>1198</v>
      </c>
    </row>
    <row r="19" spans="1:11" ht="30" customHeight="1">
      <c r="A19" s="242" t="s">
        <v>194</v>
      </c>
      <c r="B19" s="248">
        <v>11040</v>
      </c>
      <c r="C19" s="248">
        <v>1492</v>
      </c>
      <c r="D19" s="248">
        <v>5530</v>
      </c>
      <c r="E19" s="247">
        <v>0</v>
      </c>
      <c r="F19" s="247">
        <v>0</v>
      </c>
      <c r="G19" s="247">
        <v>0</v>
      </c>
      <c r="H19" s="246">
        <f t="shared" si="0"/>
        <v>18062</v>
      </c>
      <c r="I19" s="247">
        <v>0</v>
      </c>
      <c r="J19" s="247">
        <v>0</v>
      </c>
      <c r="K19" s="269">
        <f t="shared" si="1"/>
        <v>18062</v>
      </c>
    </row>
    <row r="20" spans="1:11" ht="30" customHeight="1">
      <c r="A20" s="242" t="s">
        <v>195</v>
      </c>
      <c r="B20" s="245">
        <v>0</v>
      </c>
      <c r="C20" s="245">
        <v>0</v>
      </c>
      <c r="D20" s="244">
        <v>403</v>
      </c>
      <c r="E20" s="245">
        <v>0</v>
      </c>
      <c r="F20" s="245">
        <v>0</v>
      </c>
      <c r="G20" s="245">
        <v>0</v>
      </c>
      <c r="H20" s="246">
        <f t="shared" si="0"/>
        <v>403</v>
      </c>
      <c r="I20" s="247">
        <v>5100</v>
      </c>
      <c r="J20" s="247">
        <v>0</v>
      </c>
      <c r="K20" s="269">
        <f t="shared" si="1"/>
        <v>5503</v>
      </c>
    </row>
    <row r="21" spans="1:11" ht="30" customHeight="1" thickBot="1">
      <c r="A21" s="249" t="s">
        <v>196</v>
      </c>
      <c r="B21" s="250">
        <v>6</v>
      </c>
      <c r="C21" s="250">
        <v>2</v>
      </c>
      <c r="D21" s="250">
        <v>4</v>
      </c>
      <c r="E21" s="251">
        <v>0</v>
      </c>
      <c r="F21" s="251">
        <v>0</v>
      </c>
      <c r="G21" s="251">
        <v>0</v>
      </c>
      <c r="H21" s="252">
        <f t="shared" si="0"/>
        <v>12</v>
      </c>
      <c r="I21" s="251">
        <v>0</v>
      </c>
      <c r="J21" s="251">
        <v>0</v>
      </c>
      <c r="K21" s="270">
        <f t="shared" si="1"/>
        <v>12</v>
      </c>
    </row>
    <row r="22" spans="1:11" s="255" customFormat="1" ht="25.5" customHeight="1" thickTop="1">
      <c r="A22" s="253" t="s">
        <v>205</v>
      </c>
      <c r="B22" s="254">
        <f aca="true" t="shared" si="2" ref="B22:K22">SUM(B5:B21)</f>
        <v>19749</v>
      </c>
      <c r="C22" s="254">
        <f t="shared" si="2"/>
        <v>3694</v>
      </c>
      <c r="D22" s="254">
        <f t="shared" si="2"/>
        <v>17779</v>
      </c>
      <c r="E22" s="254">
        <f t="shared" si="2"/>
        <v>3132</v>
      </c>
      <c r="F22" s="254">
        <f t="shared" si="2"/>
        <v>60</v>
      </c>
      <c r="G22" s="254">
        <f t="shared" si="2"/>
        <v>5593</v>
      </c>
      <c r="H22" s="254">
        <f t="shared" si="2"/>
        <v>50007</v>
      </c>
      <c r="I22" s="254">
        <f t="shared" si="2"/>
        <v>12732</v>
      </c>
      <c r="J22" s="254">
        <f t="shared" si="2"/>
        <v>0</v>
      </c>
      <c r="K22" s="271">
        <f t="shared" si="2"/>
        <v>62739</v>
      </c>
    </row>
    <row r="23" ht="12.75">
      <c r="H23" s="256"/>
    </row>
  </sheetData>
  <sheetProtection/>
  <mergeCells count="1">
    <mergeCell ref="J2:K2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J31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9.125" style="142" customWidth="1"/>
    <col min="2" max="2" width="12.125" style="142" customWidth="1"/>
    <col min="3" max="3" width="14.125" style="142" customWidth="1"/>
    <col min="4" max="4" width="13.00390625" style="142" customWidth="1"/>
    <col min="5" max="5" width="12.625" style="142" customWidth="1"/>
    <col min="6" max="6" width="12.375" style="142" customWidth="1"/>
    <col min="7" max="9" width="13.25390625" style="142" customWidth="1"/>
    <col min="10" max="10" width="13.00390625" style="142" customWidth="1"/>
    <col min="11" max="16384" width="9.125" style="142" customWidth="1"/>
  </cols>
  <sheetData>
    <row r="2" ht="12.75">
      <c r="J2" s="151" t="s">
        <v>238</v>
      </c>
    </row>
    <row r="4" spans="2:10" ht="12.75">
      <c r="B4" s="318" t="s">
        <v>128</v>
      </c>
      <c r="C4" s="318"/>
      <c r="D4" s="318"/>
      <c r="E4" s="318"/>
      <c r="F4" s="318"/>
      <c r="G4" s="318"/>
      <c r="H4" s="318"/>
      <c r="I4" s="318"/>
      <c r="J4" s="318"/>
    </row>
    <row r="6" spans="2:10" ht="12.75">
      <c r="B6" s="318" t="s">
        <v>227</v>
      </c>
      <c r="C6" s="318"/>
      <c r="D6" s="318"/>
      <c r="E6" s="318"/>
      <c r="F6" s="318"/>
      <c r="G6" s="318"/>
      <c r="H6" s="318"/>
      <c r="I6" s="318"/>
      <c r="J6" s="318"/>
    </row>
    <row r="8" ht="13.5" thickBot="1"/>
    <row r="9" spans="2:10" ht="15.75" customHeight="1">
      <c r="B9" s="143" t="s">
        <v>129</v>
      </c>
      <c r="C9" s="316" t="s">
        <v>197</v>
      </c>
      <c r="D9" s="144" t="s">
        <v>198</v>
      </c>
      <c r="E9" s="144" t="s">
        <v>132</v>
      </c>
      <c r="F9" s="144" t="s">
        <v>130</v>
      </c>
      <c r="G9" s="144" t="s">
        <v>133</v>
      </c>
      <c r="H9" s="144" t="s">
        <v>131</v>
      </c>
      <c r="I9" s="272" t="s">
        <v>221</v>
      </c>
      <c r="J9" s="145" t="s">
        <v>127</v>
      </c>
    </row>
    <row r="10" spans="2:10" ht="13.5" thickBot="1">
      <c r="B10" s="146"/>
      <c r="C10" s="317"/>
      <c r="D10" s="147" t="s">
        <v>134</v>
      </c>
      <c r="E10" s="147" t="s">
        <v>199</v>
      </c>
      <c r="F10" s="147" t="s">
        <v>135</v>
      </c>
      <c r="G10" s="147" t="s">
        <v>136</v>
      </c>
      <c r="H10" s="147" t="s">
        <v>137</v>
      </c>
      <c r="I10" s="273" t="s">
        <v>222</v>
      </c>
      <c r="J10" s="148"/>
    </row>
    <row r="11" spans="2:10" ht="12.75">
      <c r="B11" s="152" t="s">
        <v>143</v>
      </c>
      <c r="C11" s="162"/>
      <c r="D11" s="163"/>
      <c r="E11" s="164"/>
      <c r="F11" s="164"/>
      <c r="G11" s="164"/>
      <c r="H11" s="164"/>
      <c r="I11" s="274"/>
      <c r="J11" s="156"/>
    </row>
    <row r="12" spans="2:10" ht="12.75">
      <c r="B12" s="149" t="s">
        <v>138</v>
      </c>
      <c r="C12" s="157">
        <v>0</v>
      </c>
      <c r="D12" s="155">
        <v>1709</v>
      </c>
      <c r="E12" s="158">
        <v>0</v>
      </c>
      <c r="F12" s="158">
        <v>0</v>
      </c>
      <c r="G12" s="158">
        <v>1433</v>
      </c>
      <c r="H12" s="158">
        <v>14558</v>
      </c>
      <c r="I12" s="275">
        <v>2599</v>
      </c>
      <c r="J12" s="280">
        <f>SUM(C12:I12)</f>
        <v>20299</v>
      </c>
    </row>
    <row r="13" spans="2:10" ht="13.5" thickBot="1">
      <c r="B13" s="150" t="s">
        <v>139</v>
      </c>
      <c r="C13" s="159"/>
      <c r="D13" s="160"/>
      <c r="E13" s="161"/>
      <c r="F13" s="161"/>
      <c r="G13" s="161"/>
      <c r="H13" s="161"/>
      <c r="I13" s="276"/>
      <c r="J13" s="154"/>
    </row>
    <row r="14" spans="2:10" ht="12.75">
      <c r="B14" s="152" t="s">
        <v>144</v>
      </c>
      <c r="C14" s="162"/>
      <c r="D14" s="163"/>
      <c r="E14" s="164"/>
      <c r="F14" s="164"/>
      <c r="G14" s="164"/>
      <c r="H14" s="164"/>
      <c r="I14" s="274"/>
      <c r="J14" s="156"/>
    </row>
    <row r="15" spans="2:10" ht="12.75">
      <c r="B15" s="149" t="s">
        <v>130</v>
      </c>
      <c r="C15" s="157">
        <v>9135</v>
      </c>
      <c r="D15" s="155">
        <v>0</v>
      </c>
      <c r="E15" s="158">
        <v>0</v>
      </c>
      <c r="F15" s="158">
        <v>20227</v>
      </c>
      <c r="G15" s="158">
        <v>0</v>
      </c>
      <c r="H15" s="158">
        <v>0</v>
      </c>
      <c r="I15" s="275">
        <v>0</v>
      </c>
      <c r="J15" s="280">
        <f>SUM(C15:I15)</f>
        <v>29362</v>
      </c>
    </row>
    <row r="16" spans="2:10" ht="13.5" thickBot="1">
      <c r="B16" s="150" t="s">
        <v>140</v>
      </c>
      <c r="C16" s="159"/>
      <c r="D16" s="160"/>
      <c r="E16" s="161"/>
      <c r="F16" s="161"/>
      <c r="G16" s="161"/>
      <c r="H16" s="161"/>
      <c r="I16" s="276"/>
      <c r="J16" s="154"/>
    </row>
    <row r="17" spans="2:10" ht="12.75">
      <c r="B17" s="322" t="s">
        <v>200</v>
      </c>
      <c r="C17" s="165"/>
      <c r="D17" s="163"/>
      <c r="E17" s="164"/>
      <c r="F17" s="164"/>
      <c r="G17" s="164"/>
      <c r="H17" s="170"/>
      <c r="I17" s="277"/>
      <c r="J17" s="156"/>
    </row>
    <row r="18" spans="2:10" ht="12.75">
      <c r="B18" s="324"/>
      <c r="C18" s="166">
        <v>0</v>
      </c>
      <c r="D18" s="155">
        <v>0</v>
      </c>
      <c r="E18" s="158">
        <v>93</v>
      </c>
      <c r="F18" s="158">
        <v>0</v>
      </c>
      <c r="G18" s="158">
        <v>0</v>
      </c>
      <c r="H18" s="167">
        <v>0</v>
      </c>
      <c r="I18" s="278">
        <v>0</v>
      </c>
      <c r="J18" s="281">
        <f>SUM(C18:I18)</f>
        <v>93</v>
      </c>
    </row>
    <row r="19" spans="2:10" ht="13.5" thickBot="1">
      <c r="B19" s="325"/>
      <c r="C19" s="168"/>
      <c r="D19" s="160"/>
      <c r="E19" s="161"/>
      <c r="F19" s="161"/>
      <c r="G19" s="161"/>
      <c r="H19" s="169"/>
      <c r="I19" s="279"/>
      <c r="J19" s="154"/>
    </row>
    <row r="20" spans="2:10" ht="12.75">
      <c r="B20" s="322" t="s">
        <v>145</v>
      </c>
      <c r="C20" s="165"/>
      <c r="D20" s="163"/>
      <c r="E20" s="164"/>
      <c r="F20" s="164"/>
      <c r="G20" s="164"/>
      <c r="H20" s="170"/>
      <c r="I20" s="277"/>
      <c r="J20" s="156"/>
    </row>
    <row r="21" spans="2:10" ht="12.75">
      <c r="B21" s="324"/>
      <c r="C21" s="166">
        <v>0</v>
      </c>
      <c r="D21" s="155">
        <v>0</v>
      </c>
      <c r="E21" s="158">
        <v>35</v>
      </c>
      <c r="F21" s="158">
        <v>0</v>
      </c>
      <c r="G21" s="158">
        <v>0</v>
      </c>
      <c r="H21" s="167">
        <v>0</v>
      </c>
      <c r="I21" s="278">
        <v>0</v>
      </c>
      <c r="J21" s="281">
        <f>SUM(C21:I21)</f>
        <v>35</v>
      </c>
    </row>
    <row r="22" spans="2:10" ht="13.5" thickBot="1">
      <c r="B22" s="325"/>
      <c r="C22" s="168"/>
      <c r="D22" s="160"/>
      <c r="E22" s="161"/>
      <c r="F22" s="161"/>
      <c r="G22" s="161"/>
      <c r="H22" s="169"/>
      <c r="I22" s="279"/>
      <c r="J22" s="154"/>
    </row>
    <row r="23" spans="2:10" ht="12.75">
      <c r="B23" s="220" t="s">
        <v>223</v>
      </c>
      <c r="C23" s="166"/>
      <c r="D23" s="155"/>
      <c r="E23" s="158"/>
      <c r="F23" s="158"/>
      <c r="G23" s="158"/>
      <c r="H23" s="167"/>
      <c r="I23" s="278"/>
      <c r="J23" s="153"/>
    </row>
    <row r="24" spans="2:10" ht="12.75">
      <c r="B24" s="220" t="s">
        <v>224</v>
      </c>
      <c r="C24" s="166">
        <v>0</v>
      </c>
      <c r="D24" s="155">
        <v>0</v>
      </c>
      <c r="E24" s="158">
        <v>2197</v>
      </c>
      <c r="F24" s="158">
        <v>0</v>
      </c>
      <c r="G24" s="158">
        <v>0</v>
      </c>
      <c r="H24" s="167">
        <v>0</v>
      </c>
      <c r="I24" s="278">
        <v>0</v>
      </c>
      <c r="J24" s="281">
        <f>SUM(C24:I24)</f>
        <v>2197</v>
      </c>
    </row>
    <row r="25" spans="2:10" ht="14.25" customHeight="1" thickBot="1">
      <c r="B25" s="220" t="s">
        <v>226</v>
      </c>
      <c r="C25" s="166"/>
      <c r="D25" s="155"/>
      <c r="E25" s="158"/>
      <c r="F25" s="158"/>
      <c r="G25" s="158"/>
      <c r="H25" s="167"/>
      <c r="I25" s="278"/>
      <c r="J25" s="153"/>
    </row>
    <row r="26" spans="2:10" ht="12.75">
      <c r="B26" s="322" t="s">
        <v>225</v>
      </c>
      <c r="C26" s="165"/>
      <c r="D26" s="163"/>
      <c r="E26" s="170"/>
      <c r="F26" s="164"/>
      <c r="G26" s="164"/>
      <c r="H26" s="164"/>
      <c r="I26" s="274"/>
      <c r="J26" s="156"/>
    </row>
    <row r="27" spans="2:10" ht="12.75">
      <c r="B27" s="323"/>
      <c r="C27" s="166">
        <v>0</v>
      </c>
      <c r="D27" s="155">
        <v>0</v>
      </c>
      <c r="E27" s="167">
        <v>17018</v>
      </c>
      <c r="F27" s="158">
        <v>0</v>
      </c>
      <c r="G27" s="158">
        <v>0</v>
      </c>
      <c r="H27" s="158">
        <v>0</v>
      </c>
      <c r="I27" s="275">
        <v>0</v>
      </c>
      <c r="J27" s="281">
        <f>SUM(C27:I27)</f>
        <v>17018</v>
      </c>
    </row>
    <row r="28" spans="2:10" ht="13.5" thickBot="1">
      <c r="B28" s="323"/>
      <c r="C28" s="166"/>
      <c r="D28" s="155"/>
      <c r="E28" s="167"/>
      <c r="F28" s="158"/>
      <c r="G28" s="158"/>
      <c r="H28" s="158"/>
      <c r="I28" s="275"/>
      <c r="J28" s="153"/>
    </row>
    <row r="29" spans="2:10" ht="12.75">
      <c r="B29" s="319" t="s">
        <v>127</v>
      </c>
      <c r="C29" s="326">
        <f>SUM(C11:C27)</f>
        <v>9135</v>
      </c>
      <c r="D29" s="310">
        <f aca="true" t="shared" si="0" ref="D29:I29">SUM(D11:D28)</f>
        <v>1709</v>
      </c>
      <c r="E29" s="310">
        <f t="shared" si="0"/>
        <v>19343</v>
      </c>
      <c r="F29" s="310">
        <f t="shared" si="0"/>
        <v>20227</v>
      </c>
      <c r="G29" s="310">
        <f t="shared" si="0"/>
        <v>1433</v>
      </c>
      <c r="H29" s="310">
        <f t="shared" si="0"/>
        <v>14558</v>
      </c>
      <c r="I29" s="310">
        <f t="shared" si="0"/>
        <v>2599</v>
      </c>
      <c r="J29" s="313">
        <f>SUM(J12:J28)</f>
        <v>69004</v>
      </c>
    </row>
    <row r="30" spans="2:10" ht="12.75">
      <c r="B30" s="320"/>
      <c r="C30" s="327"/>
      <c r="D30" s="311"/>
      <c r="E30" s="311"/>
      <c r="F30" s="311"/>
      <c r="G30" s="311"/>
      <c r="H30" s="311"/>
      <c r="I30" s="311"/>
      <c r="J30" s="314"/>
    </row>
    <row r="31" spans="2:10" ht="13.5" thickBot="1">
      <c r="B31" s="321"/>
      <c r="C31" s="328"/>
      <c r="D31" s="312"/>
      <c r="E31" s="312"/>
      <c r="F31" s="312"/>
      <c r="G31" s="312"/>
      <c r="H31" s="312"/>
      <c r="I31" s="312"/>
      <c r="J31" s="315"/>
    </row>
  </sheetData>
  <sheetProtection selectLockedCells="1" selectUnlockedCells="1"/>
  <mergeCells count="15">
    <mergeCell ref="H29:H31"/>
    <mergeCell ref="C29:C31"/>
    <mergeCell ref="D29:D31"/>
    <mergeCell ref="E29:E31"/>
    <mergeCell ref="F29:F31"/>
    <mergeCell ref="I29:I31"/>
    <mergeCell ref="J29:J31"/>
    <mergeCell ref="C9:C10"/>
    <mergeCell ref="B4:J4"/>
    <mergeCell ref="B6:J6"/>
    <mergeCell ref="B29:B31"/>
    <mergeCell ref="G29:G31"/>
    <mergeCell ref="B26:B28"/>
    <mergeCell ref="B17:B19"/>
    <mergeCell ref="B20:B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F17"/>
  <sheetViews>
    <sheetView zoomScalePageLayoutView="0" workbookViewId="0" topLeftCell="A1">
      <selection activeCell="F2" sqref="F2"/>
    </sheetView>
  </sheetViews>
  <sheetFormatPr defaultColWidth="9.00390625" defaultRowHeight="12.75"/>
  <cols>
    <col min="3" max="3" width="24.75390625" style="0" bestFit="1" customWidth="1"/>
    <col min="4" max="4" width="17.125" style="0" customWidth="1"/>
    <col min="5" max="5" width="10.375" style="0" customWidth="1"/>
    <col min="6" max="6" width="10.875" style="0" customWidth="1"/>
  </cols>
  <sheetData>
    <row r="1" spans="2:6" ht="12.75">
      <c r="B1" s="171"/>
      <c r="C1" s="172"/>
      <c r="F1" s="205" t="s">
        <v>239</v>
      </c>
    </row>
    <row r="2" spans="2:4" ht="12.75">
      <c r="B2" s="2"/>
      <c r="D2" s="171"/>
    </row>
    <row r="3" spans="2:5" ht="12.75">
      <c r="B3" s="292" t="s">
        <v>146</v>
      </c>
      <c r="C3" s="336"/>
      <c r="D3" s="336"/>
      <c r="E3" s="336"/>
    </row>
    <row r="4" spans="2:3" ht="15">
      <c r="B4" s="173"/>
      <c r="C4" s="174"/>
    </row>
    <row r="5" spans="2:3" ht="15.75" thickBot="1">
      <c r="B5" s="173"/>
      <c r="C5" s="174"/>
    </row>
    <row r="6" spans="2:6" ht="12.75">
      <c r="B6" s="329" t="s">
        <v>46</v>
      </c>
      <c r="C6" s="330"/>
      <c r="D6" s="333" t="s">
        <v>149</v>
      </c>
      <c r="E6" s="334"/>
      <c r="F6" s="335"/>
    </row>
    <row r="7" spans="2:6" ht="13.5" thickBot="1">
      <c r="B7" s="331"/>
      <c r="C7" s="332"/>
      <c r="D7" s="202" t="s">
        <v>119</v>
      </c>
      <c r="E7" s="203" t="s">
        <v>4</v>
      </c>
      <c r="F7" s="204" t="s">
        <v>5</v>
      </c>
    </row>
    <row r="8" spans="2:6" ht="12.75">
      <c r="B8" s="175" t="s">
        <v>147</v>
      </c>
      <c r="C8" s="176"/>
      <c r="D8" s="199"/>
      <c r="E8" s="200"/>
      <c r="F8" s="201"/>
    </row>
    <row r="9" spans="2:6" ht="12.75">
      <c r="B9" s="177"/>
      <c r="C9" s="178" t="s">
        <v>148</v>
      </c>
      <c r="D9" s="192">
        <v>1</v>
      </c>
      <c r="E9" s="137">
        <v>1</v>
      </c>
      <c r="F9" s="191">
        <v>1</v>
      </c>
    </row>
    <row r="10" spans="2:6" ht="12.75">
      <c r="B10" s="177"/>
      <c r="C10" s="178" t="s">
        <v>201</v>
      </c>
      <c r="D10" s="192">
        <v>1</v>
      </c>
      <c r="E10" s="137">
        <v>1</v>
      </c>
      <c r="F10" s="191">
        <v>1</v>
      </c>
    </row>
    <row r="11" spans="2:6" ht="12.75">
      <c r="B11" s="179"/>
      <c r="C11" s="180" t="s">
        <v>228</v>
      </c>
      <c r="D11" s="258">
        <v>2</v>
      </c>
      <c r="E11" s="259">
        <v>2</v>
      </c>
      <c r="F11" s="191">
        <v>2</v>
      </c>
    </row>
    <row r="12" spans="2:6" ht="12.75">
      <c r="B12" s="179"/>
      <c r="C12" s="180" t="s">
        <v>229</v>
      </c>
      <c r="D12" s="258">
        <v>15</v>
      </c>
      <c r="E12" s="259">
        <v>15</v>
      </c>
      <c r="F12" s="191">
        <v>15</v>
      </c>
    </row>
    <row r="13" spans="2:6" ht="12.75">
      <c r="B13" s="181"/>
      <c r="C13" s="182"/>
      <c r="D13" s="193"/>
      <c r="E13" s="137"/>
      <c r="F13" s="191"/>
    </row>
    <row r="14" spans="2:6" s="185" customFormat="1" ht="12.75">
      <c r="B14" s="183"/>
      <c r="C14" s="184"/>
      <c r="D14" s="193"/>
      <c r="E14" s="137"/>
      <c r="F14" s="194"/>
    </row>
    <row r="15" spans="2:6" ht="12.75">
      <c r="B15" s="181"/>
      <c r="C15" s="182"/>
      <c r="D15" s="193"/>
      <c r="E15" s="137"/>
      <c r="F15" s="191"/>
    </row>
    <row r="16" spans="2:6" ht="13.5" thickBot="1">
      <c r="B16" s="186"/>
      <c r="C16" s="187"/>
      <c r="D16" s="195"/>
      <c r="E16" s="196"/>
      <c r="F16" s="197"/>
    </row>
    <row r="17" spans="2:6" ht="18" customHeight="1" thickBot="1">
      <c r="B17" s="188" t="s">
        <v>47</v>
      </c>
      <c r="C17" s="189"/>
      <c r="D17" s="198">
        <f>SUM(D9:D12)</f>
        <v>19</v>
      </c>
      <c r="E17" s="198">
        <f>SUM(E9:E12)</f>
        <v>19</v>
      </c>
      <c r="F17" s="190">
        <f>SUM(F9:F12)</f>
        <v>19</v>
      </c>
    </row>
  </sheetData>
  <sheetProtection/>
  <mergeCells count="3">
    <mergeCell ref="B6:C7"/>
    <mergeCell ref="D6:F6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56.75390625" style="142" customWidth="1"/>
    <col min="2" max="2" width="9.125" style="142" customWidth="1"/>
    <col min="3" max="3" width="10.00390625" style="142" customWidth="1"/>
    <col min="4" max="16384" width="9.125" style="142" customWidth="1"/>
  </cols>
  <sheetData>
    <row r="1" spans="1:4" ht="14.25">
      <c r="A1" s="206"/>
      <c r="D1" s="217" t="s">
        <v>240</v>
      </c>
    </row>
    <row r="2" ht="15">
      <c r="A2" s="207" t="s">
        <v>150</v>
      </c>
    </row>
    <row r="3" ht="15">
      <c r="A3" s="207"/>
    </row>
    <row r="4" spans="1:4" ht="14.25">
      <c r="A4" s="206"/>
      <c r="D4" s="218" t="s">
        <v>151</v>
      </c>
    </row>
    <row r="5" spans="1:4" ht="12.75" customHeight="1">
      <c r="A5" s="337" t="s">
        <v>152</v>
      </c>
      <c r="B5" s="338" t="s">
        <v>153</v>
      </c>
      <c r="C5" s="338"/>
      <c r="D5" s="338"/>
    </row>
    <row r="6" spans="1:4" ht="19.5" customHeight="1">
      <c r="A6" s="337"/>
      <c r="B6" s="208" t="s">
        <v>119</v>
      </c>
      <c r="C6" s="208" t="s">
        <v>4</v>
      </c>
      <c r="D6" s="208" t="s">
        <v>5</v>
      </c>
    </row>
    <row r="7" spans="1:4" ht="12.75">
      <c r="A7" s="209" t="s">
        <v>166</v>
      </c>
      <c r="B7" s="210">
        <v>924</v>
      </c>
      <c r="C7" s="211">
        <v>924</v>
      </c>
      <c r="D7" s="211">
        <v>132</v>
      </c>
    </row>
    <row r="8" spans="1:4" ht="12.75">
      <c r="A8" s="209" t="s">
        <v>202</v>
      </c>
      <c r="B8" s="210">
        <v>420</v>
      </c>
      <c r="C8" s="211">
        <v>420</v>
      </c>
      <c r="D8" s="211">
        <v>232</v>
      </c>
    </row>
    <row r="9" spans="1:4" ht="12.75">
      <c r="A9" s="212" t="s">
        <v>230</v>
      </c>
      <c r="B9" s="210">
        <v>5000</v>
      </c>
      <c r="C9" s="211">
        <v>5000</v>
      </c>
      <c r="D9" s="211">
        <v>2715</v>
      </c>
    </row>
    <row r="10" spans="1:4" ht="12.75">
      <c r="A10" s="212" t="s">
        <v>167</v>
      </c>
      <c r="B10" s="210">
        <v>1200</v>
      </c>
      <c r="C10" s="211">
        <v>1200</v>
      </c>
      <c r="D10" s="211">
        <v>1016</v>
      </c>
    </row>
    <row r="11" spans="1:4" ht="25.5">
      <c r="A11" s="212" t="s">
        <v>154</v>
      </c>
      <c r="B11" s="210">
        <v>0</v>
      </c>
      <c r="C11" s="211">
        <v>0</v>
      </c>
      <c r="D11" s="211">
        <v>0</v>
      </c>
    </row>
    <row r="12" spans="1:4" ht="12.75">
      <c r="A12" s="212" t="s">
        <v>168</v>
      </c>
      <c r="B12" s="210">
        <v>1000</v>
      </c>
      <c r="C12" s="211">
        <v>1000</v>
      </c>
      <c r="D12" s="211">
        <v>1230</v>
      </c>
    </row>
    <row r="13" spans="1:4" ht="12.75">
      <c r="A13" s="212" t="s">
        <v>155</v>
      </c>
      <c r="B13" s="210">
        <v>0</v>
      </c>
      <c r="C13" s="211">
        <v>0</v>
      </c>
      <c r="D13" s="211">
        <v>0</v>
      </c>
    </row>
    <row r="14" spans="1:4" ht="12.75">
      <c r="A14" s="212" t="s">
        <v>141</v>
      </c>
      <c r="B14" s="210">
        <v>60</v>
      </c>
      <c r="C14" s="211">
        <v>60</v>
      </c>
      <c r="D14" s="211">
        <v>10</v>
      </c>
    </row>
    <row r="15" spans="1:4" ht="12.75">
      <c r="A15" s="212" t="s">
        <v>142</v>
      </c>
      <c r="B15" s="210">
        <v>80</v>
      </c>
      <c r="C15" s="211">
        <v>80</v>
      </c>
      <c r="D15" s="211">
        <v>20</v>
      </c>
    </row>
    <row r="16" spans="1:4" ht="20.25" customHeight="1">
      <c r="A16" s="212" t="s">
        <v>169</v>
      </c>
      <c r="B16" s="210">
        <v>290</v>
      </c>
      <c r="C16" s="211">
        <v>290</v>
      </c>
      <c r="D16" s="211">
        <v>203</v>
      </c>
    </row>
    <row r="17" spans="1:4" ht="25.5">
      <c r="A17" s="212" t="s">
        <v>156</v>
      </c>
      <c r="B17" s="210">
        <v>30</v>
      </c>
      <c r="C17" s="211">
        <v>30</v>
      </c>
      <c r="D17" s="211">
        <v>0</v>
      </c>
    </row>
    <row r="18" spans="1:4" ht="12.75">
      <c r="A18" s="212" t="s">
        <v>157</v>
      </c>
      <c r="B18" s="210">
        <v>400</v>
      </c>
      <c r="C18" s="211">
        <v>400</v>
      </c>
      <c r="D18" s="211">
        <v>0</v>
      </c>
    </row>
    <row r="19" spans="1:4" ht="25.5">
      <c r="A19" s="213" t="s">
        <v>158</v>
      </c>
      <c r="B19" s="282">
        <f>SUM(B7:B18)</f>
        <v>9404</v>
      </c>
      <c r="C19" s="282">
        <f>SUM(C7:C18)</f>
        <v>9404</v>
      </c>
      <c r="D19" s="282">
        <f>SUM(D7:D18)</f>
        <v>5558</v>
      </c>
    </row>
    <row r="20" spans="1:4" ht="25.5">
      <c r="A20" s="212" t="s">
        <v>159</v>
      </c>
      <c r="B20" s="210">
        <v>0</v>
      </c>
      <c r="C20" s="211">
        <v>0</v>
      </c>
      <c r="D20" s="211">
        <v>0</v>
      </c>
    </row>
    <row r="21" spans="1:4" ht="25.5">
      <c r="A21" s="212" t="s">
        <v>160</v>
      </c>
      <c r="B21" s="210">
        <v>0</v>
      </c>
      <c r="C21" s="211">
        <v>0</v>
      </c>
      <c r="D21" s="211">
        <v>0</v>
      </c>
    </row>
    <row r="22" spans="1:4" ht="12.75">
      <c r="A22" s="212" t="s">
        <v>203</v>
      </c>
      <c r="B22" s="210">
        <v>0</v>
      </c>
      <c r="C22" s="211">
        <v>0</v>
      </c>
      <c r="D22" s="211">
        <v>0</v>
      </c>
    </row>
    <row r="23" spans="1:4" ht="12.75">
      <c r="A23" s="212" t="s">
        <v>204</v>
      </c>
      <c r="B23" s="210">
        <v>0</v>
      </c>
      <c r="C23" s="211">
        <v>0</v>
      </c>
      <c r="D23" s="211">
        <v>0</v>
      </c>
    </row>
    <row r="24" spans="1:4" ht="12.75">
      <c r="A24" s="212" t="s">
        <v>161</v>
      </c>
      <c r="B24" s="210">
        <v>0</v>
      </c>
      <c r="C24" s="211">
        <v>0</v>
      </c>
      <c r="D24" s="211">
        <v>0</v>
      </c>
    </row>
    <row r="25" spans="1:4" ht="12.75">
      <c r="A25" s="212" t="s">
        <v>162</v>
      </c>
      <c r="B25" s="210">
        <v>40</v>
      </c>
      <c r="C25" s="211">
        <v>40</v>
      </c>
      <c r="D25" s="211">
        <v>0</v>
      </c>
    </row>
    <row r="26" spans="1:4" ht="27" customHeight="1">
      <c r="A26" s="212" t="s">
        <v>231</v>
      </c>
      <c r="B26" s="210">
        <v>56</v>
      </c>
      <c r="C26" s="211">
        <v>56</v>
      </c>
      <c r="D26" s="211">
        <v>35</v>
      </c>
    </row>
    <row r="27" spans="1:4" ht="12.75">
      <c r="A27" s="212" t="s">
        <v>163</v>
      </c>
      <c r="B27" s="210">
        <v>0</v>
      </c>
      <c r="C27" s="211">
        <v>0</v>
      </c>
      <c r="D27" s="211">
        <v>0</v>
      </c>
    </row>
    <row r="28" spans="1:4" ht="12.75">
      <c r="A28" s="215" t="s">
        <v>164</v>
      </c>
      <c r="B28" s="210">
        <v>0</v>
      </c>
      <c r="C28" s="211">
        <v>0</v>
      </c>
      <c r="D28" s="211">
        <v>0</v>
      </c>
    </row>
    <row r="29" spans="1:4" ht="12.75">
      <c r="A29" s="219" t="s">
        <v>170</v>
      </c>
      <c r="B29" s="210">
        <v>0</v>
      </c>
      <c r="C29" s="211">
        <v>0</v>
      </c>
      <c r="D29" s="211">
        <v>0</v>
      </c>
    </row>
    <row r="30" spans="1:4" ht="12.75">
      <c r="A30" s="216" t="s">
        <v>165</v>
      </c>
      <c r="B30" s="214">
        <f>SUM(B20:B29)</f>
        <v>96</v>
      </c>
      <c r="C30" s="214">
        <f>SUM(C20:C29)</f>
        <v>96</v>
      </c>
      <c r="D30" s="214">
        <f>SUM(D20:D29)</f>
        <v>35</v>
      </c>
    </row>
    <row r="31" spans="1:4" ht="15.75" customHeight="1">
      <c r="A31" s="216" t="s">
        <v>171</v>
      </c>
      <c r="B31" s="257">
        <f>B19+B30</f>
        <v>9500</v>
      </c>
      <c r="C31" s="257">
        <f>C19+C30</f>
        <v>9500</v>
      </c>
      <c r="D31" s="257">
        <f>D19+D30</f>
        <v>5593</v>
      </c>
    </row>
  </sheetData>
  <sheetProtection selectLockedCells="1" selectUnlockedCells="1"/>
  <mergeCells count="2">
    <mergeCell ref="A5:A6"/>
    <mergeCell ref="B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Hivatal, Damak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damak</cp:lastModifiedBy>
  <cp:lastPrinted>2012-04-23T14:18:23Z</cp:lastPrinted>
  <dcterms:created xsi:type="dcterms:W3CDTF">2008-09-04T08:17:12Z</dcterms:created>
  <dcterms:modified xsi:type="dcterms:W3CDTF">2013-05-17T06:45:43Z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-714972052</vt:i4>
  </property>
  <property fmtid="{D5CDD505-2E9C-101B-9397-08002B2CF9AE}" pid="3" name="_EmailSubject">
    <vt:lpwstr/>
  </property>
  <property fmtid="{D5CDD505-2E9C-101B-9397-08002B2CF9AE}" pid="4" name="_AuthorEmail">
    <vt:lpwstr>damak92@t-online.hu</vt:lpwstr>
  </property>
  <property fmtid="{D5CDD505-2E9C-101B-9397-08002B2CF9AE}" pid="5" name="_AuthorEmailDisplayName">
    <vt:lpwstr>Polgármesteri Hivatal Damak</vt:lpwstr>
  </property>
  <property fmtid="{D5CDD505-2E9C-101B-9397-08002B2CF9AE}" pid="6" name="_ReviewingToolsShownOnce">
    <vt:lpwstr/>
  </property>
</Properties>
</file>