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1"/>
  </bookViews>
  <sheets>
    <sheet name="3.mell. müköd" sheetId="1" r:id="rId1"/>
    <sheet name="4. mell. felhalm" sheetId="2" r:id="rId2"/>
    <sheet name="Munka3" sheetId="3" r:id="rId3"/>
  </sheets>
  <definedNames>
    <definedName name="_xlnm.Print_Area" localSheetId="0">'3.mell. müköd'!$A$1:$D$40</definedName>
    <definedName name="_xlnm.Print_Area" localSheetId="1">'4. mell. felhalm'!$A$1:$D$38</definedName>
  </definedNames>
  <calcPr fullCalcOnLoad="1"/>
</workbook>
</file>

<file path=xl/sharedStrings.xml><?xml version="1.0" encoding="utf-8"?>
<sst xmlns="http://schemas.openxmlformats.org/spreadsheetml/2006/main" count="102" uniqueCount="77">
  <si>
    <t>Megnevezés</t>
  </si>
  <si>
    <t>1.</t>
  </si>
  <si>
    <t>Személyi juttatások</t>
  </si>
  <si>
    <t>2.</t>
  </si>
  <si>
    <t>Munkaadókat terhelő járulék</t>
  </si>
  <si>
    <t>3.</t>
  </si>
  <si>
    <t>5.</t>
  </si>
  <si>
    <t>7.</t>
  </si>
  <si>
    <t>9.</t>
  </si>
  <si>
    <t>10.</t>
  </si>
  <si>
    <t>11.</t>
  </si>
  <si>
    <t>12.</t>
  </si>
  <si>
    <t>13.</t>
  </si>
  <si>
    <t>15.</t>
  </si>
  <si>
    <t>Költségvetési bevételek összesen:</t>
  </si>
  <si>
    <t>Költségvetési kiadások összesen:</t>
  </si>
  <si>
    <t>16.</t>
  </si>
  <si>
    <t>Hitel, kölcsön törlesztés</t>
  </si>
  <si>
    <t>17.</t>
  </si>
  <si>
    <t>Értékpapír vásárlás</t>
  </si>
  <si>
    <t>Felújítás</t>
  </si>
  <si>
    <t>Felhalmozási áfa</t>
  </si>
  <si>
    <t>Tartalék</t>
  </si>
  <si>
    <t>A</t>
  </si>
  <si>
    <t>B</t>
  </si>
  <si>
    <t xml:space="preserve">Finanszírozási bevételek </t>
  </si>
  <si>
    <t xml:space="preserve">ÖSSZES BEVÉTEL </t>
  </si>
  <si>
    <t xml:space="preserve">Finanszírozási kiadások </t>
  </si>
  <si>
    <t xml:space="preserve">ÖSSZES KIADÁS </t>
  </si>
  <si>
    <t xml:space="preserve">Finansírozási bevételek </t>
  </si>
  <si>
    <t xml:space="preserve">Finansírozási kiadások </t>
  </si>
  <si>
    <t>Csabán Béla</t>
  </si>
  <si>
    <t xml:space="preserve">Szakmáry Lászlóné </t>
  </si>
  <si>
    <t>polgármester</t>
  </si>
  <si>
    <t>jegyző</t>
  </si>
  <si>
    <t xml:space="preserve"> Működési célú (folyó) bevételek, működési célú (folyó) kiadások előirányzata
</t>
  </si>
  <si>
    <t xml:space="preserve"> Tőkejellegű bevételek és kiadások előirányzata
</t>
  </si>
  <si>
    <t>Közhatalmi bevételek</t>
  </si>
  <si>
    <t>4.</t>
  </si>
  <si>
    <t>6.</t>
  </si>
  <si>
    <t>8.</t>
  </si>
  <si>
    <t>14.</t>
  </si>
  <si>
    <t xml:space="preserve">        Szakmáry Lászlóné</t>
  </si>
  <si>
    <t>Önkormányzatok működési támogatásai</t>
  </si>
  <si>
    <t>Működési célú támogatások államháztartáson belülről</t>
  </si>
  <si>
    <t xml:space="preserve">       ebből EU-es támogatás</t>
  </si>
  <si>
    <t>Működési célú átvett pénzeszközök</t>
  </si>
  <si>
    <t xml:space="preserve">       ebből EU-s támogatás</t>
  </si>
  <si>
    <t>Egyéb múködési bevétel</t>
  </si>
  <si>
    <t>Hiány külső finanszírozásának bevételei</t>
  </si>
  <si>
    <t xml:space="preserve">       Költségvetési maradvány igénybevétele</t>
  </si>
  <si>
    <t>Dologi kiadások</t>
  </si>
  <si>
    <t>Ellátottak pénzbeli juttatásai</t>
  </si>
  <si>
    <t>Egyéb működési célú kiadások</t>
  </si>
  <si>
    <t>Hitel törlesztés</t>
  </si>
  <si>
    <t>Betét elhelyezés</t>
  </si>
  <si>
    <t>Felhalmozási célú támogatások államháztartáson belülről</t>
  </si>
  <si>
    <t xml:space="preserve">      ebből EU-s támogatás</t>
  </si>
  <si>
    <t>Felhalmozási bevételek</t>
  </si>
  <si>
    <t>Felhalmozási célú átvett pénzeszközök átvétele</t>
  </si>
  <si>
    <t xml:space="preserve">       ebből EU-s támogatás (közvetlen)</t>
  </si>
  <si>
    <t>Egyéb felhalmozási célú bevételek</t>
  </si>
  <si>
    <t>Hiány belső finanszírozása</t>
  </si>
  <si>
    <t xml:space="preserve">      Költségvetési maradvány igénybevétele</t>
  </si>
  <si>
    <t>Beruházások</t>
  </si>
  <si>
    <t xml:space="preserve">     ebből EU-s forrásból megvalósuló beruházás</t>
  </si>
  <si>
    <t xml:space="preserve">      ebből EU-s forrásból megvalósuló felújítás</t>
  </si>
  <si>
    <t xml:space="preserve">   Egyéb felhalmozási kiadás</t>
  </si>
  <si>
    <t>Belföldi finanszírozási kiadás</t>
  </si>
  <si>
    <t xml:space="preserve"> Belső finanszírozásának bevételei</t>
  </si>
  <si>
    <t xml:space="preserve"> Külső finanszírozásának bevételei</t>
  </si>
  <si>
    <t>forint</t>
  </si>
  <si>
    <t>2020. évi előirányzat</t>
  </si>
  <si>
    <t>Módosított előirányzat</t>
  </si>
  <si>
    <t>C</t>
  </si>
  <si>
    <r>
      <t xml:space="preserve">     3.  melléklet</t>
    </r>
    <r>
      <rPr>
        <b/>
        <vertAlign val="superscript"/>
        <sz val="10"/>
        <rFont val="Arial CE"/>
        <family val="0"/>
      </rPr>
      <t>6</t>
    </r>
    <r>
      <rPr>
        <b/>
        <sz val="10"/>
        <rFont val="Arial CE"/>
        <family val="0"/>
      </rPr>
      <t xml:space="preserve">    1/2020. (II.12.)  önkormányzati rendelethez</t>
    </r>
  </si>
  <si>
    <r>
      <t>4. melléklet</t>
    </r>
    <r>
      <rPr>
        <b/>
        <vertAlign val="superscript"/>
        <sz val="10"/>
        <rFont val="Arial CE"/>
        <family val="0"/>
      </rPr>
      <t>7</t>
    </r>
    <r>
      <rPr>
        <b/>
        <sz val="10"/>
        <rFont val="Arial CE"/>
        <family val="0"/>
      </rPr>
      <t xml:space="preserve">      1/2020. (II.12.) önkormányzati rendelethez</t>
    </r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</si>
</sst>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#,###"/>
  </numFmts>
  <fonts count="50">
    <font>
      <sz val="10"/>
      <name val="Arial CE"/>
      <family val="0"/>
    </font>
    <font>
      <b/>
      <sz val="12"/>
      <name val="Times New Roman CE"/>
      <family val="1"/>
    </font>
    <font>
      <b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sz val="12"/>
      <name val="Times New Roman CE"/>
      <family val="0"/>
    </font>
    <font>
      <b/>
      <sz val="8"/>
      <name val="Times New Roman CE"/>
      <family val="0"/>
    </font>
    <font>
      <sz val="8"/>
      <name val="Times New Roman CE"/>
      <family val="1"/>
    </font>
    <font>
      <b/>
      <sz val="10"/>
      <name val="Arial CE"/>
      <family val="0"/>
    </font>
    <font>
      <sz val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name val="Arial CE"/>
      <family val="0"/>
    </font>
    <font>
      <b/>
      <vertAlign val="superscript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5" fillId="0" borderId="0">
      <alignment/>
      <protection/>
    </xf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174" fontId="0" fillId="0" borderId="0" xfId="0" applyNumberFormat="1" applyFill="1" applyAlignment="1">
      <alignment vertical="center" wrapText="1"/>
    </xf>
    <xf numFmtId="174" fontId="0" fillId="0" borderId="0" xfId="0" applyNumberFormat="1" applyFill="1" applyAlignment="1">
      <alignment horizontal="centerContinuous" vertical="center"/>
    </xf>
    <xf numFmtId="174" fontId="2" fillId="0" borderId="0" xfId="0" applyNumberFormat="1" applyFont="1" applyFill="1" applyAlignment="1">
      <alignment horizontal="centerContinuous" vertical="center"/>
    </xf>
    <xf numFmtId="174" fontId="0" fillId="0" borderId="0" xfId="0" applyNumberFormat="1" applyFill="1" applyAlignment="1">
      <alignment horizontal="center" vertical="top" wrapText="1"/>
    </xf>
    <xf numFmtId="174" fontId="0" fillId="0" borderId="0" xfId="0" applyNumberFormat="1" applyFill="1" applyAlignment="1">
      <alignment horizontal="center" vertical="center" wrapText="1"/>
    </xf>
    <xf numFmtId="174" fontId="3" fillId="0" borderId="0" xfId="0" applyNumberFormat="1" applyFont="1" applyFill="1" applyAlignment="1">
      <alignment horizontal="right" vertical="center"/>
    </xf>
    <xf numFmtId="174" fontId="2" fillId="0" borderId="0" xfId="0" applyNumberFormat="1" applyFont="1" applyFill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  <xf numFmtId="174" fontId="6" fillId="0" borderId="0" xfId="0" applyNumberFormat="1" applyFont="1" applyFill="1" applyAlignment="1">
      <alignment horizontal="center" vertical="center" wrapText="1"/>
    </xf>
    <xf numFmtId="174" fontId="0" fillId="0" borderId="11" xfId="0" applyNumberFormat="1" applyFill="1" applyBorder="1" applyAlignment="1">
      <alignment horizontal="left" vertical="center" wrapText="1" indent="1"/>
    </xf>
    <xf numFmtId="174" fontId="0" fillId="0" borderId="12" xfId="0" applyNumberFormat="1" applyFill="1" applyBorder="1" applyAlignment="1">
      <alignment horizontal="left" vertical="center" wrapText="1" indent="1"/>
    </xf>
    <xf numFmtId="174" fontId="2" fillId="0" borderId="10" xfId="0" applyNumberFormat="1" applyFont="1" applyFill="1" applyBorder="1" applyAlignment="1">
      <alignment horizontal="left" vertical="center" wrapText="1" indent="1"/>
    </xf>
    <xf numFmtId="174" fontId="0" fillId="0" borderId="13" xfId="0" applyNumberFormat="1" applyFill="1" applyBorder="1" applyAlignment="1">
      <alignment horizontal="left" vertical="center" wrapText="1" indent="1"/>
    </xf>
    <xf numFmtId="174" fontId="0" fillId="0" borderId="14" xfId="0" applyNumberFormat="1" applyFill="1" applyBorder="1" applyAlignment="1">
      <alignment horizontal="left" vertical="center" wrapText="1" indent="1"/>
    </xf>
    <xf numFmtId="49" fontId="0" fillId="0" borderId="0" xfId="0" applyNumberFormat="1" applyFill="1" applyAlignment="1">
      <alignment horizontal="centerContinuous" vertical="top"/>
    </xf>
    <xf numFmtId="174" fontId="8" fillId="0" borderId="0" xfId="0" applyNumberFormat="1" applyFont="1" applyFill="1" applyAlignment="1">
      <alignment vertical="center" wrapText="1"/>
    </xf>
    <xf numFmtId="174" fontId="9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74" fontId="4" fillId="0" borderId="0" xfId="0" applyNumberFormat="1" applyFont="1" applyFill="1" applyBorder="1" applyAlignment="1">
      <alignment horizontal="centerContinuous" vertical="center" wrapText="1"/>
    </xf>
    <xf numFmtId="0" fontId="4" fillId="0" borderId="0" xfId="54" applyFont="1" applyFill="1" applyBorder="1" applyAlignment="1" applyProtection="1">
      <alignment horizontal="center" vertical="center" wrapText="1"/>
      <protection/>
    </xf>
    <xf numFmtId="174" fontId="6" fillId="0" borderId="0" xfId="0" applyNumberFormat="1" applyFont="1" applyFill="1" applyBorder="1" applyAlignment="1">
      <alignment horizontal="center" vertical="center" wrapText="1"/>
    </xf>
    <xf numFmtId="174" fontId="9" fillId="0" borderId="0" xfId="0" applyNumberFormat="1" applyFont="1" applyFill="1" applyBorder="1" applyAlignment="1" applyProtection="1">
      <alignment vertical="center" wrapText="1"/>
      <protection locked="0"/>
    </xf>
    <xf numFmtId="1" fontId="9" fillId="0" borderId="0" xfId="0" applyNumberFormat="1" applyFont="1" applyFill="1" applyBorder="1" applyAlignment="1" applyProtection="1">
      <alignment vertical="center" wrapText="1"/>
      <protection locked="0"/>
    </xf>
    <xf numFmtId="174" fontId="2" fillId="0" borderId="0" xfId="0" applyNumberFormat="1" applyFont="1" applyFill="1" applyBorder="1" applyAlignment="1" applyProtection="1">
      <alignment vertical="center" wrapText="1"/>
      <protection/>
    </xf>
    <xf numFmtId="174" fontId="9" fillId="0" borderId="0" xfId="0" applyNumberFormat="1" applyFont="1" applyFill="1" applyBorder="1" applyAlignment="1" applyProtection="1">
      <alignment vertical="center" wrapText="1"/>
      <protection/>
    </xf>
    <xf numFmtId="174" fontId="0" fillId="0" borderId="16" xfId="0" applyNumberFormat="1" applyFill="1" applyBorder="1" applyAlignment="1">
      <alignment horizontal="center" vertical="center" wrapText="1"/>
    </xf>
    <xf numFmtId="174" fontId="0" fillId="0" borderId="12" xfId="0" applyNumberFormat="1" applyFill="1" applyBorder="1" applyAlignment="1">
      <alignment horizontal="center" vertical="center" wrapText="1"/>
    </xf>
    <xf numFmtId="174" fontId="8" fillId="0" borderId="12" xfId="0" applyNumberFormat="1" applyFont="1" applyFill="1" applyBorder="1" applyAlignment="1">
      <alignment horizontal="center" vertical="center" wrapText="1"/>
    </xf>
    <xf numFmtId="174" fontId="8" fillId="0" borderId="14" xfId="0" applyNumberFormat="1" applyFont="1" applyFill="1" applyBorder="1" applyAlignment="1">
      <alignment horizontal="center" vertical="center" wrapText="1"/>
    </xf>
    <xf numFmtId="174" fontId="7" fillId="0" borderId="0" xfId="0" applyNumberFormat="1" applyFont="1" applyFill="1" applyBorder="1" applyAlignment="1" applyProtection="1">
      <alignment vertical="center" wrapText="1"/>
      <protection locked="0"/>
    </xf>
    <xf numFmtId="1" fontId="7" fillId="0" borderId="0" xfId="0" applyNumberFormat="1" applyFont="1" applyFill="1" applyBorder="1" applyAlignment="1" applyProtection="1">
      <alignment vertical="center" wrapText="1"/>
      <protection locked="0"/>
    </xf>
    <xf numFmtId="174" fontId="6" fillId="0" borderId="0" xfId="0" applyNumberFormat="1" applyFont="1" applyFill="1" applyBorder="1" applyAlignment="1" applyProtection="1">
      <alignment vertical="center" wrapText="1"/>
      <protection/>
    </xf>
    <xf numFmtId="174" fontId="7" fillId="0" borderId="0" xfId="0" applyNumberFormat="1" applyFont="1" applyFill="1" applyBorder="1" applyAlignment="1" applyProtection="1">
      <alignment vertical="center" wrapText="1"/>
      <protection/>
    </xf>
    <xf numFmtId="174" fontId="6" fillId="0" borderId="0" xfId="0" applyNumberFormat="1" applyFont="1" applyFill="1" applyBorder="1" applyAlignment="1">
      <alignment vertical="center" wrapText="1"/>
    </xf>
    <xf numFmtId="174" fontId="1" fillId="0" borderId="0" xfId="0" applyNumberFormat="1" applyFont="1" applyFill="1" applyAlignment="1">
      <alignment vertical="center" wrapText="1"/>
    </xf>
    <xf numFmtId="174" fontId="4" fillId="0" borderId="17" xfId="0" applyNumberFormat="1" applyFont="1" applyFill="1" applyBorder="1" applyAlignment="1">
      <alignment vertical="center" wrapText="1"/>
    </xf>
    <xf numFmtId="174" fontId="4" fillId="0" borderId="18" xfId="0" applyNumberFormat="1" applyFont="1" applyFill="1" applyBorder="1" applyAlignment="1">
      <alignment horizontal="center" vertical="center" wrapText="1"/>
    </xf>
    <xf numFmtId="174" fontId="4" fillId="0" borderId="14" xfId="0" applyNumberFormat="1" applyFont="1" applyFill="1" applyBorder="1" applyAlignment="1">
      <alignment horizontal="center" vertical="center" wrapText="1"/>
    </xf>
    <xf numFmtId="174" fontId="0" fillId="0" borderId="0" xfId="0" applyNumberFormat="1" applyFill="1" applyAlignment="1">
      <alignment horizontal="right" vertical="center" wrapText="1"/>
    </xf>
    <xf numFmtId="174" fontId="9" fillId="33" borderId="0" xfId="0" applyNumberFormat="1" applyFont="1" applyFill="1" applyBorder="1" applyAlignment="1" applyProtection="1">
      <alignment vertical="center" wrapText="1"/>
      <protection/>
    </xf>
    <xf numFmtId="174" fontId="0" fillId="0" borderId="0" xfId="0" applyNumberFormat="1" applyFill="1" applyAlignment="1">
      <alignment horizontal="right" wrapText="1"/>
    </xf>
    <xf numFmtId="174" fontId="4" fillId="0" borderId="19" xfId="0" applyNumberFormat="1" applyFont="1" applyFill="1" applyBorder="1" applyAlignment="1">
      <alignment vertical="center" wrapText="1"/>
    </xf>
    <xf numFmtId="0" fontId="4" fillId="0" borderId="20" xfId="54" applyFont="1" applyFill="1" applyBorder="1" applyAlignment="1" applyProtection="1">
      <alignment horizontal="center" vertical="center" wrapText="1"/>
      <protection/>
    </xf>
    <xf numFmtId="174" fontId="4" fillId="0" borderId="17" xfId="0" applyNumberFormat="1" applyFont="1" applyFill="1" applyBorder="1" applyAlignment="1">
      <alignment horizontal="centerContinuous" vertical="center" wrapText="1"/>
    </xf>
    <xf numFmtId="174" fontId="4" fillId="0" borderId="21" xfId="0" applyNumberFormat="1" applyFont="1" applyFill="1" applyBorder="1" applyAlignment="1">
      <alignment horizontal="center" vertical="center" wrapText="1"/>
    </xf>
    <xf numFmtId="174" fontId="7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74" fontId="6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74" fontId="0" fillId="0" borderId="21" xfId="0" applyNumberFormat="1" applyFill="1" applyBorder="1" applyAlignment="1">
      <alignment vertical="center" wrapText="1"/>
    </xf>
    <xf numFmtId="174" fontId="0" fillId="0" borderId="10" xfId="0" applyNumberFormat="1" applyFill="1" applyBorder="1" applyAlignment="1">
      <alignment vertical="center" wrapText="1"/>
    </xf>
    <xf numFmtId="174" fontId="4" fillId="0" borderId="17" xfId="0" applyNumberFormat="1" applyFont="1" applyFill="1" applyBorder="1" applyAlignment="1">
      <alignment horizontal="center" vertical="center" wrapText="1"/>
    </xf>
    <xf numFmtId="174" fontId="7" fillId="0" borderId="10" xfId="0" applyNumberFormat="1" applyFont="1" applyFill="1" applyBorder="1" applyAlignment="1">
      <alignment horizontal="center" vertical="center" wrapText="1"/>
    </xf>
    <xf numFmtId="174" fontId="7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74" fontId="0" fillId="0" borderId="12" xfId="0" applyNumberFormat="1" applyFill="1" applyBorder="1" applyAlignment="1">
      <alignment vertical="center" wrapText="1"/>
    </xf>
    <xf numFmtId="174" fontId="13" fillId="0" borderId="12" xfId="0" applyNumberFormat="1" applyFont="1" applyFill="1" applyBorder="1" applyAlignment="1">
      <alignment vertical="center" wrapText="1"/>
    </xf>
    <xf numFmtId="3" fontId="13" fillId="0" borderId="21" xfId="0" applyNumberFormat="1" applyFont="1" applyFill="1" applyBorder="1" applyAlignment="1">
      <alignment vertical="center" wrapText="1"/>
    </xf>
    <xf numFmtId="3" fontId="13" fillId="0" borderId="12" xfId="0" applyNumberFormat="1" applyFont="1" applyFill="1" applyBorder="1" applyAlignment="1">
      <alignment vertical="center" wrapText="1"/>
    </xf>
    <xf numFmtId="174" fontId="7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74" fontId="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74" fontId="10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74" fontId="14" fillId="0" borderId="12" xfId="0" applyNumberFormat="1" applyFont="1" applyFill="1" applyBorder="1" applyAlignment="1">
      <alignment vertical="center" wrapText="1"/>
    </xf>
    <xf numFmtId="174" fontId="1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74" fontId="1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74" fontId="11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74" fontId="2" fillId="0" borderId="10" xfId="0" applyNumberFormat="1" applyFont="1" applyFill="1" applyBorder="1" applyAlignment="1" applyProtection="1">
      <alignment vertical="center" wrapText="1"/>
      <protection/>
    </xf>
    <xf numFmtId="174" fontId="9" fillId="0" borderId="11" xfId="0" applyNumberFormat="1" applyFont="1" applyFill="1" applyBorder="1" applyAlignment="1" applyProtection="1">
      <alignment horizontal="right" vertical="center" wrapText="1"/>
      <protection locked="0"/>
    </xf>
    <xf numFmtId="174" fontId="9" fillId="0" borderId="10" xfId="0" applyNumberFormat="1" applyFont="1" applyFill="1" applyBorder="1" applyAlignment="1" applyProtection="1">
      <alignment vertical="center" wrapText="1"/>
      <protection/>
    </xf>
    <xf numFmtId="174" fontId="6" fillId="0" borderId="22" xfId="0" applyNumberFormat="1" applyFont="1" applyFill="1" applyBorder="1" applyAlignment="1">
      <alignment horizontal="center" vertical="center" wrapText="1"/>
    </xf>
    <xf numFmtId="174" fontId="9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74" fontId="9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74" fontId="2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74" fontId="9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74" fontId="9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74" fontId="4" fillId="0" borderId="22" xfId="0" applyNumberFormat="1" applyFont="1" applyFill="1" applyBorder="1" applyAlignment="1">
      <alignment horizontal="left" vertical="center" wrapText="1" indent="1"/>
    </xf>
    <xf numFmtId="174" fontId="2" fillId="0" borderId="22" xfId="0" applyNumberFormat="1" applyFont="1" applyFill="1" applyBorder="1" applyAlignment="1" applyProtection="1">
      <alignment horizontal="left" vertical="center" wrapText="1" indent="1"/>
      <protection/>
    </xf>
    <xf numFmtId="174" fontId="2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74" fontId="9" fillId="0" borderId="11" xfId="0" applyNumberFormat="1" applyFont="1" applyFill="1" applyBorder="1" applyAlignment="1" applyProtection="1">
      <alignment vertical="center" wrapText="1"/>
      <protection locked="0"/>
    </xf>
    <xf numFmtId="174" fontId="9" fillId="0" borderId="12" xfId="0" applyNumberFormat="1" applyFont="1" applyFill="1" applyBorder="1" applyAlignment="1" applyProtection="1">
      <alignment vertical="center" wrapText="1"/>
      <protection locked="0"/>
    </xf>
    <xf numFmtId="174" fontId="9" fillId="0" borderId="13" xfId="0" applyNumberFormat="1" applyFont="1" applyFill="1" applyBorder="1" applyAlignment="1" applyProtection="1">
      <alignment vertical="center" wrapText="1"/>
      <protection locked="0"/>
    </xf>
    <xf numFmtId="174" fontId="9" fillId="0" borderId="14" xfId="0" applyNumberFormat="1" applyFont="1" applyFill="1" applyBorder="1" applyAlignment="1" applyProtection="1">
      <alignment vertical="center" wrapText="1"/>
      <protection locked="0"/>
    </xf>
    <xf numFmtId="174" fontId="11" fillId="0" borderId="10" xfId="0" applyNumberFormat="1" applyFont="1" applyFill="1" applyBorder="1" applyAlignment="1" applyProtection="1">
      <alignment vertical="center" wrapText="1"/>
      <protection/>
    </xf>
    <xf numFmtId="174" fontId="11" fillId="0" borderId="10" xfId="0" applyNumberFormat="1" applyFont="1" applyFill="1" applyBorder="1" applyAlignment="1">
      <alignment vertical="center" wrapText="1"/>
    </xf>
    <xf numFmtId="174" fontId="4" fillId="0" borderId="22" xfId="0" applyNumberFormat="1" applyFont="1" applyFill="1" applyBorder="1" applyAlignment="1">
      <alignment horizontal="center" vertical="center" wrapText="1"/>
    </xf>
    <xf numFmtId="174" fontId="10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74" fontId="10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74" fontId="10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74" fontId="11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74" fontId="10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174" fontId="10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74" fontId="11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74" fontId="11" fillId="0" borderId="22" xfId="0" applyNumberFormat="1" applyFont="1" applyFill="1" applyBorder="1" applyAlignment="1">
      <alignment horizontal="left" vertical="center" wrapText="1" indent="1"/>
    </xf>
    <xf numFmtId="174" fontId="12" fillId="0" borderId="24" xfId="0" applyNumberFormat="1" applyFont="1" applyFill="1" applyBorder="1" applyAlignment="1">
      <alignment vertical="center" wrapText="1"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174" fontId="10" fillId="0" borderId="11" xfId="0" applyNumberFormat="1" applyFont="1" applyFill="1" applyBorder="1" applyAlignment="1" applyProtection="1">
      <alignment vertical="center" wrapText="1"/>
      <protection locked="0"/>
    </xf>
    <xf numFmtId="174" fontId="10" fillId="0" borderId="12" xfId="0" applyNumberFormat="1" applyFont="1" applyFill="1" applyBorder="1" applyAlignment="1" applyProtection="1">
      <alignment vertical="center" wrapText="1"/>
      <protection locked="0"/>
    </xf>
    <xf numFmtId="174" fontId="10" fillId="0" borderId="13" xfId="0" applyNumberFormat="1" applyFont="1" applyFill="1" applyBorder="1" applyAlignment="1" applyProtection="1">
      <alignment vertical="center" wrapText="1"/>
      <protection locked="0"/>
    </xf>
    <xf numFmtId="174" fontId="11" fillId="0" borderId="16" xfId="0" applyNumberFormat="1" applyFont="1" applyFill="1" applyBorder="1" applyAlignment="1" applyProtection="1">
      <alignment vertical="center" wrapText="1"/>
      <protection/>
    </xf>
    <xf numFmtId="174" fontId="11" fillId="0" borderId="21" xfId="0" applyNumberFormat="1" applyFont="1" applyFill="1" applyBorder="1" applyAlignment="1" applyProtection="1">
      <alignment vertical="center" wrapText="1"/>
      <protection/>
    </xf>
    <xf numFmtId="174" fontId="10" fillId="0" borderId="21" xfId="0" applyNumberFormat="1" applyFont="1" applyFill="1" applyBorder="1" applyAlignment="1" applyProtection="1">
      <alignment vertical="center" wrapText="1"/>
      <protection locked="0"/>
    </xf>
    <xf numFmtId="174" fontId="10" fillId="0" borderId="10" xfId="0" applyNumberFormat="1" applyFont="1" applyFill="1" applyBorder="1" applyAlignment="1" applyProtection="1">
      <alignment vertical="center" wrapText="1"/>
      <protection/>
    </xf>
    <xf numFmtId="174" fontId="8" fillId="0" borderId="0" xfId="0" applyNumberFormat="1" applyFont="1" applyFill="1" applyAlignment="1">
      <alignment horizontal="left" vertical="center" wrapText="1"/>
    </xf>
    <xf numFmtId="174" fontId="4" fillId="0" borderId="16" xfId="0" applyNumberFormat="1" applyFont="1" applyFill="1" applyBorder="1" applyAlignment="1">
      <alignment horizontal="center" vertical="center" wrapText="1"/>
    </xf>
    <xf numFmtId="174" fontId="4" fillId="0" borderId="14" xfId="0" applyNumberFormat="1" applyFont="1" applyFill="1" applyBorder="1" applyAlignment="1">
      <alignment horizontal="center" vertical="center" wrapText="1"/>
    </xf>
    <xf numFmtId="174" fontId="0" fillId="0" borderId="0" xfId="0" applyNumberFormat="1" applyFill="1" applyAlignment="1">
      <alignment horizontal="center" vertical="center" wrapText="1"/>
    </xf>
    <xf numFmtId="174" fontId="1" fillId="0" borderId="0" xfId="0" applyNumberFormat="1" applyFont="1" applyFill="1" applyAlignment="1">
      <alignment horizontal="center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8.00390625" style="1" customWidth="1"/>
    <col min="2" max="2" width="48.875" style="5" customWidth="1"/>
    <col min="3" max="3" width="20.00390625" style="1" customWidth="1"/>
    <col min="4" max="4" width="16.00390625" style="1" customWidth="1"/>
    <col min="5" max="5" width="13.375" style="1" customWidth="1"/>
    <col min="6" max="6" width="12.75390625" style="1" customWidth="1"/>
    <col min="7" max="7" width="13.00390625" style="1" customWidth="1"/>
    <col min="8" max="16384" width="9.125" style="1" customWidth="1"/>
  </cols>
  <sheetData>
    <row r="1" spans="1:8" ht="12.75" customHeight="1">
      <c r="A1" s="99" t="s">
        <v>75</v>
      </c>
      <c r="B1" s="99"/>
      <c r="C1" s="99"/>
      <c r="D1" s="16"/>
      <c r="E1" s="16"/>
      <c r="F1" s="16"/>
      <c r="G1" s="16"/>
      <c r="H1" s="16"/>
    </row>
    <row r="2" spans="2:8" ht="39.75" customHeight="1">
      <c r="B2" s="103" t="s">
        <v>35</v>
      </c>
      <c r="C2" s="103"/>
      <c r="D2" s="34"/>
      <c r="E2" s="2"/>
      <c r="F2" s="2"/>
      <c r="G2" s="3"/>
      <c r="H2" s="4"/>
    </row>
    <row r="3" ht="13.5">
      <c r="G3" s="6"/>
    </row>
    <row r="4" spans="3:7" ht="14.25" thickBot="1">
      <c r="C4" s="38"/>
      <c r="D4" s="1" t="s">
        <v>71</v>
      </c>
      <c r="G4" s="6"/>
    </row>
    <row r="5" spans="1:7" ht="24" customHeight="1">
      <c r="A5" s="100"/>
      <c r="B5" s="35"/>
      <c r="C5" s="41"/>
      <c r="D5" s="43"/>
      <c r="E5" s="18"/>
      <c r="F5" s="18"/>
      <c r="G5" s="18"/>
    </row>
    <row r="6" spans="1:7" s="7" customFormat="1" ht="35.25" customHeight="1" thickBot="1">
      <c r="A6" s="101"/>
      <c r="B6" s="36" t="s">
        <v>0</v>
      </c>
      <c r="C6" s="42" t="s">
        <v>72</v>
      </c>
      <c r="D6" s="44" t="s">
        <v>73</v>
      </c>
      <c r="E6" s="19"/>
      <c r="F6" s="19"/>
      <c r="G6" s="19"/>
    </row>
    <row r="7" spans="1:7" s="9" customFormat="1" ht="12" customHeight="1" thickBot="1">
      <c r="A7" s="8"/>
      <c r="B7" s="66" t="s">
        <v>23</v>
      </c>
      <c r="C7" s="8" t="s">
        <v>24</v>
      </c>
      <c r="D7" s="8" t="s">
        <v>74</v>
      </c>
      <c r="E7" s="20"/>
      <c r="F7" s="20"/>
      <c r="G7" s="20"/>
    </row>
    <row r="8" spans="1:7" ht="15.75" customHeight="1">
      <c r="A8" s="10" t="s">
        <v>1</v>
      </c>
      <c r="B8" s="67" t="s">
        <v>43</v>
      </c>
      <c r="C8" s="75">
        <v>123149281</v>
      </c>
      <c r="D8" s="56">
        <v>132712009</v>
      </c>
      <c r="E8" s="21"/>
      <c r="F8" s="21"/>
      <c r="G8" s="22"/>
    </row>
    <row r="9" spans="1:7" ht="16.5" customHeight="1">
      <c r="A9" s="11" t="s">
        <v>3</v>
      </c>
      <c r="B9" s="68" t="s">
        <v>44</v>
      </c>
      <c r="C9" s="76">
        <v>124175006</v>
      </c>
      <c r="D9" s="57">
        <v>127623177</v>
      </c>
      <c r="E9" s="21"/>
      <c r="F9" s="21"/>
      <c r="G9" s="22"/>
    </row>
    <row r="10" spans="1:7" ht="15.75" customHeight="1">
      <c r="A10" s="11" t="s">
        <v>5</v>
      </c>
      <c r="B10" s="68" t="s">
        <v>45</v>
      </c>
      <c r="C10" s="76">
        <v>581281</v>
      </c>
      <c r="D10" s="57">
        <v>830889</v>
      </c>
      <c r="E10" s="21"/>
      <c r="F10" s="21"/>
      <c r="G10" s="22"/>
    </row>
    <row r="11" spans="1:7" ht="15.75" customHeight="1">
      <c r="A11" s="11" t="s">
        <v>38</v>
      </c>
      <c r="B11" s="17" t="s">
        <v>37</v>
      </c>
      <c r="C11" s="76">
        <v>55200000</v>
      </c>
      <c r="D11" s="57">
        <v>48200000</v>
      </c>
      <c r="E11" s="21"/>
      <c r="F11" s="21"/>
      <c r="G11" s="22"/>
    </row>
    <row r="12" spans="1:7" ht="15.75" customHeight="1">
      <c r="A12" s="11" t="s">
        <v>6</v>
      </c>
      <c r="B12" s="68" t="s">
        <v>46</v>
      </c>
      <c r="C12" s="76"/>
      <c r="D12" s="57">
        <v>274135</v>
      </c>
      <c r="E12" s="21"/>
      <c r="F12" s="21"/>
      <c r="G12" s="22"/>
    </row>
    <row r="13" spans="1:7" ht="15.75" customHeight="1">
      <c r="A13" s="11" t="s">
        <v>39</v>
      </c>
      <c r="B13" s="68" t="s">
        <v>47</v>
      </c>
      <c r="C13" s="76"/>
      <c r="D13" s="51"/>
      <c r="E13" s="21"/>
      <c r="F13" s="21"/>
      <c r="G13" s="22"/>
    </row>
    <row r="14" spans="1:7" ht="15.75" customHeight="1" thickBot="1">
      <c r="A14" s="11" t="s">
        <v>7</v>
      </c>
      <c r="B14" s="68" t="s">
        <v>48</v>
      </c>
      <c r="C14" s="76">
        <v>29662564</v>
      </c>
      <c r="D14" s="56">
        <v>30071266</v>
      </c>
      <c r="E14" s="21"/>
      <c r="F14" s="21"/>
      <c r="G14" s="22"/>
    </row>
    <row r="15" spans="1:7" ht="15.75" customHeight="1" thickBot="1">
      <c r="A15" s="12" t="s">
        <v>40</v>
      </c>
      <c r="B15" s="69" t="s">
        <v>14</v>
      </c>
      <c r="C15" s="63">
        <f>SUM(C8+C9+C11+C12+C14)</f>
        <v>332186851</v>
      </c>
      <c r="D15" s="63">
        <f>SUM(D8+D9+D11+D12+D14)</f>
        <v>338880587</v>
      </c>
      <c r="E15" s="23"/>
      <c r="F15" s="23"/>
      <c r="G15" s="22"/>
    </row>
    <row r="16" spans="1:7" ht="15.75" customHeight="1">
      <c r="A16" s="10" t="s">
        <v>8</v>
      </c>
      <c r="B16" s="67" t="s">
        <v>69</v>
      </c>
      <c r="C16" s="75">
        <f>SUM(C17)</f>
        <v>92907639</v>
      </c>
      <c r="D16" s="64">
        <f>SUM(D17)</f>
        <v>92907639</v>
      </c>
      <c r="E16" s="21"/>
      <c r="F16" s="21"/>
      <c r="G16" s="22"/>
    </row>
    <row r="17" spans="1:7" ht="15.75" customHeight="1">
      <c r="A17" s="13" t="s">
        <v>9</v>
      </c>
      <c r="B17" s="70" t="s">
        <v>50</v>
      </c>
      <c r="C17" s="77">
        <v>92907639</v>
      </c>
      <c r="D17" s="57">
        <v>92907639</v>
      </c>
      <c r="E17" s="21"/>
      <c r="F17" s="21"/>
      <c r="G17" s="22"/>
    </row>
    <row r="18" spans="1:7" ht="15.75" customHeight="1" thickBot="1">
      <c r="A18" s="14" t="s">
        <v>10</v>
      </c>
      <c r="B18" s="71" t="s">
        <v>70</v>
      </c>
      <c r="C18" s="78"/>
      <c r="D18" s="45"/>
      <c r="E18" s="21"/>
      <c r="F18" s="21"/>
      <c r="G18" s="39"/>
    </row>
    <row r="19" spans="1:7" ht="15.75" customHeight="1" thickBot="1">
      <c r="A19" s="12" t="s">
        <v>11</v>
      </c>
      <c r="B19" s="69" t="s">
        <v>25</v>
      </c>
      <c r="C19" s="63">
        <f>C16+C18</f>
        <v>92907639</v>
      </c>
      <c r="D19" s="63">
        <f>D16+D18</f>
        <v>92907639</v>
      </c>
      <c r="E19" s="24"/>
      <c r="F19" s="24"/>
      <c r="G19" s="22"/>
    </row>
    <row r="20" spans="1:7" ht="18" customHeight="1" thickBot="1">
      <c r="A20" s="12" t="s">
        <v>12</v>
      </c>
      <c r="B20" s="72" t="s">
        <v>26</v>
      </c>
      <c r="C20" s="63">
        <f>C15+C19</f>
        <v>425094490</v>
      </c>
      <c r="D20" s="63">
        <f>D15+D19</f>
        <v>431788226</v>
      </c>
      <c r="E20" s="23"/>
      <c r="F20" s="23"/>
      <c r="G20" s="22"/>
    </row>
    <row r="21" spans="1:7" ht="12.75">
      <c r="A21" s="25" t="s">
        <v>41</v>
      </c>
      <c r="B21" s="67" t="s">
        <v>2</v>
      </c>
      <c r="C21" s="75">
        <v>110837820</v>
      </c>
      <c r="D21" s="54">
        <v>114238170</v>
      </c>
      <c r="E21" s="102"/>
      <c r="F21" s="102"/>
      <c r="G21" s="102"/>
    </row>
    <row r="22" spans="1:4" ht="12.75">
      <c r="A22" s="26" t="s">
        <v>13</v>
      </c>
      <c r="B22" s="68" t="s">
        <v>4</v>
      </c>
      <c r="C22" s="76">
        <v>19745093</v>
      </c>
      <c r="D22" s="55">
        <v>20112999</v>
      </c>
    </row>
    <row r="23" spans="1:4" ht="12.75">
      <c r="A23" s="26" t="s">
        <v>16</v>
      </c>
      <c r="B23" s="68" t="s">
        <v>51</v>
      </c>
      <c r="C23" s="76">
        <v>92899337</v>
      </c>
      <c r="D23" s="55">
        <v>100289910</v>
      </c>
    </row>
    <row r="24" spans="1:4" ht="12.75">
      <c r="A24" s="26" t="s">
        <v>18</v>
      </c>
      <c r="B24" s="68" t="s">
        <v>52</v>
      </c>
      <c r="C24" s="76">
        <v>4562000</v>
      </c>
      <c r="D24" s="55">
        <v>4562000</v>
      </c>
    </row>
    <row r="25" spans="1:4" ht="12.75">
      <c r="A25" s="26">
        <v>18</v>
      </c>
      <c r="B25" s="68" t="s">
        <v>53</v>
      </c>
      <c r="C25" s="77">
        <v>117301887</v>
      </c>
      <c r="D25" s="55">
        <v>126043572</v>
      </c>
    </row>
    <row r="26" spans="1:4" ht="13.5" thickBot="1">
      <c r="A26" s="26">
        <v>19</v>
      </c>
      <c r="B26" s="68" t="s">
        <v>22</v>
      </c>
      <c r="C26" s="77">
        <v>30440673</v>
      </c>
      <c r="D26" s="54">
        <v>17252717</v>
      </c>
    </row>
    <row r="27" spans="1:4" ht="13.5" thickBot="1">
      <c r="A27" s="27">
        <v>20</v>
      </c>
      <c r="B27" s="73" t="s">
        <v>15</v>
      </c>
      <c r="C27" s="63">
        <f>SUM(C21:C26)</f>
        <v>375786810</v>
      </c>
      <c r="D27" s="63">
        <f>SUM(D21:D26)</f>
        <v>382499368</v>
      </c>
    </row>
    <row r="28" spans="1:4" ht="12.75">
      <c r="A28" s="26">
        <v>21</v>
      </c>
      <c r="B28" s="67" t="s">
        <v>19</v>
      </c>
      <c r="C28" s="75"/>
      <c r="D28" s="47"/>
    </row>
    <row r="29" spans="1:4" ht="12.75">
      <c r="A29" s="26">
        <v>22</v>
      </c>
      <c r="B29" s="70" t="s">
        <v>54</v>
      </c>
      <c r="C29" s="77"/>
      <c r="D29" s="52"/>
    </row>
    <row r="30" spans="1:4" ht="12.75">
      <c r="A30" s="26">
        <v>23</v>
      </c>
      <c r="B30" s="70" t="s">
        <v>68</v>
      </c>
      <c r="C30" s="77">
        <v>4925971</v>
      </c>
      <c r="D30" s="53">
        <v>4925971</v>
      </c>
    </row>
    <row r="31" spans="1:4" ht="13.5" thickBot="1">
      <c r="A31" s="26">
        <v>24</v>
      </c>
      <c r="B31" s="71" t="s">
        <v>55</v>
      </c>
      <c r="C31" s="78"/>
      <c r="D31" s="47"/>
    </row>
    <row r="32" spans="1:4" ht="13.5" thickBot="1">
      <c r="A32" s="27">
        <v>25</v>
      </c>
      <c r="B32" s="74" t="s">
        <v>27</v>
      </c>
      <c r="C32" s="65">
        <f>SUM(C30:C31)</f>
        <v>4925971</v>
      </c>
      <c r="D32" s="65">
        <f>SUM(D30:D31)</f>
        <v>4925971</v>
      </c>
    </row>
    <row r="33" spans="1:4" ht="13.5" thickBot="1">
      <c r="A33" s="28">
        <v>26</v>
      </c>
      <c r="B33" s="72" t="s">
        <v>28</v>
      </c>
      <c r="C33" s="63">
        <f>SUM(C27+C30)</f>
        <v>380712781</v>
      </c>
      <c r="D33" s="63">
        <f>SUM(D27+D30)</f>
        <v>387425339</v>
      </c>
    </row>
    <row r="38" spans="2:4" ht="26.25" customHeight="1">
      <c r="B38" s="5" t="s">
        <v>31</v>
      </c>
      <c r="C38" s="102" t="s">
        <v>42</v>
      </c>
      <c r="D38" s="102"/>
    </row>
    <row r="39" spans="2:4" ht="12.75">
      <c r="B39" s="5" t="s">
        <v>33</v>
      </c>
      <c r="C39" s="102" t="s">
        <v>34</v>
      </c>
      <c r="D39" s="102"/>
    </row>
  </sheetData>
  <sheetProtection/>
  <mergeCells count="6">
    <mergeCell ref="A1:C1"/>
    <mergeCell ref="A5:A6"/>
    <mergeCell ref="E21:G21"/>
    <mergeCell ref="B2:C2"/>
    <mergeCell ref="C38:D38"/>
    <mergeCell ref="C39:D39"/>
  </mergeCells>
  <printOptions/>
  <pageMargins left="0.75" right="0.75" top="1" bottom="1" header="0.5" footer="0.5"/>
  <pageSetup horizontalDpi="300" verticalDpi="3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7.25390625" style="1" customWidth="1"/>
    <col min="2" max="2" width="53.25390625" style="5" customWidth="1"/>
    <col min="3" max="3" width="21.625" style="1" customWidth="1"/>
    <col min="4" max="4" width="16.00390625" style="1" customWidth="1"/>
    <col min="5" max="7" width="9.25390625" style="1" customWidth="1"/>
    <col min="8" max="16384" width="9.125" style="1" customWidth="1"/>
  </cols>
  <sheetData>
    <row r="1" spans="1:8" ht="12.75" customHeight="1">
      <c r="A1" s="99" t="s">
        <v>76</v>
      </c>
      <c r="B1" s="99"/>
      <c r="C1" s="99"/>
      <c r="D1" s="16"/>
      <c r="E1" s="16"/>
      <c r="F1" s="16"/>
      <c r="G1" s="16"/>
      <c r="H1" s="16"/>
    </row>
    <row r="2" spans="2:7" ht="39.75" customHeight="1">
      <c r="B2" s="103" t="s">
        <v>36</v>
      </c>
      <c r="C2" s="103"/>
      <c r="D2" s="2"/>
      <c r="E2" s="2"/>
      <c r="F2" s="2"/>
      <c r="G2" s="15"/>
    </row>
    <row r="3" spans="3:7" ht="34.5" customHeight="1" thickBot="1">
      <c r="C3" s="40"/>
      <c r="D3" s="1" t="s">
        <v>71</v>
      </c>
      <c r="G3" s="6"/>
    </row>
    <row r="4" spans="1:7" s="7" customFormat="1" ht="35.25" customHeight="1" thickBot="1">
      <c r="A4" s="37"/>
      <c r="B4" s="81" t="s">
        <v>0</v>
      </c>
      <c r="C4" s="91" t="s">
        <v>72</v>
      </c>
      <c r="D4" s="49" t="s">
        <v>73</v>
      </c>
      <c r="E4" s="19"/>
      <c r="F4" s="19"/>
      <c r="G4" s="19"/>
    </row>
    <row r="5" spans="1:7" s="7" customFormat="1" ht="12" customHeight="1" thickBot="1">
      <c r="A5" s="8"/>
      <c r="B5" s="66" t="s">
        <v>23</v>
      </c>
      <c r="C5" s="8" t="s">
        <v>24</v>
      </c>
      <c r="D5" s="50" t="s">
        <v>74</v>
      </c>
      <c r="E5" s="20"/>
      <c r="F5" s="20"/>
      <c r="G5" s="20"/>
    </row>
    <row r="6" spans="1:7" ht="27.75" customHeight="1">
      <c r="A6" s="10" t="s">
        <v>1</v>
      </c>
      <c r="B6" s="82" t="s">
        <v>56</v>
      </c>
      <c r="C6" s="92">
        <v>6463755</v>
      </c>
      <c r="D6" s="61">
        <v>12761686</v>
      </c>
      <c r="E6" s="29"/>
      <c r="F6" s="29"/>
      <c r="G6" s="30"/>
    </row>
    <row r="7" spans="1:7" ht="28.5" customHeight="1">
      <c r="A7" s="11" t="s">
        <v>3</v>
      </c>
      <c r="B7" s="83" t="s">
        <v>57</v>
      </c>
      <c r="C7" s="93"/>
      <c r="D7" s="60">
        <v>11618686</v>
      </c>
      <c r="E7" s="29"/>
      <c r="F7" s="29"/>
      <c r="G7" s="30"/>
    </row>
    <row r="8" spans="1:7" ht="15.75" customHeight="1">
      <c r="A8" s="11" t="s">
        <v>5</v>
      </c>
      <c r="B8" s="83" t="s">
        <v>58</v>
      </c>
      <c r="C8" s="93">
        <v>1752760</v>
      </c>
      <c r="D8" s="60">
        <v>3640760</v>
      </c>
      <c r="E8" s="29"/>
      <c r="F8" s="29"/>
      <c r="G8" s="30"/>
    </row>
    <row r="9" spans="1:7" ht="24" customHeight="1">
      <c r="A9" s="11" t="s">
        <v>38</v>
      </c>
      <c r="B9" s="83" t="s">
        <v>59</v>
      </c>
      <c r="C9" s="93"/>
      <c r="D9" s="60"/>
      <c r="E9" s="29"/>
      <c r="F9" s="29"/>
      <c r="G9" s="30"/>
    </row>
    <row r="10" spans="1:7" ht="24" customHeight="1">
      <c r="A10" s="11" t="s">
        <v>6</v>
      </c>
      <c r="B10" s="83" t="s">
        <v>60</v>
      </c>
      <c r="C10" s="93"/>
      <c r="D10" s="58"/>
      <c r="E10" s="29"/>
      <c r="F10" s="29"/>
      <c r="G10" s="30"/>
    </row>
    <row r="11" spans="1:7" ht="15.75" customHeight="1">
      <c r="A11" s="11" t="s">
        <v>39</v>
      </c>
      <c r="B11" s="83" t="s">
        <v>61</v>
      </c>
      <c r="C11" s="93">
        <v>1605000</v>
      </c>
      <c r="D11" s="59">
        <v>1605000</v>
      </c>
      <c r="E11" s="29"/>
      <c r="F11" s="29"/>
      <c r="G11" s="30"/>
    </row>
    <row r="12" spans="1:7" ht="22.5" customHeight="1">
      <c r="A12" s="11" t="s">
        <v>7</v>
      </c>
      <c r="B12" s="84" t="s">
        <v>21</v>
      </c>
      <c r="C12" s="94"/>
      <c r="D12" s="60">
        <v>374760</v>
      </c>
      <c r="E12" s="29"/>
      <c r="F12" s="29"/>
      <c r="G12" s="30"/>
    </row>
    <row r="13" spans="1:7" ht="15.75" thickBot="1">
      <c r="A13" s="11" t="s">
        <v>40</v>
      </c>
      <c r="B13" s="84"/>
      <c r="C13" s="94"/>
      <c r="D13" s="45"/>
      <c r="E13" s="29"/>
      <c r="F13" s="29"/>
      <c r="G13" s="30"/>
    </row>
    <row r="14" spans="1:7" ht="15.75" customHeight="1" thickBot="1">
      <c r="A14" s="11" t="s">
        <v>8</v>
      </c>
      <c r="B14" s="85" t="s">
        <v>14</v>
      </c>
      <c r="C14" s="79">
        <f>SUM(C6:C13)</f>
        <v>9821515</v>
      </c>
      <c r="D14" s="79">
        <f>SUM(D6+D8+D9+D11+D12)</f>
        <v>18382206</v>
      </c>
      <c r="E14" s="31"/>
      <c r="F14" s="31"/>
      <c r="G14" s="30"/>
    </row>
    <row r="15" spans="1:7" ht="15.75" customHeight="1">
      <c r="A15" s="11">
        <v>10</v>
      </c>
      <c r="B15" s="86" t="s">
        <v>62</v>
      </c>
      <c r="C15" s="95"/>
      <c r="D15" s="46"/>
      <c r="E15" s="31"/>
      <c r="F15" s="31"/>
      <c r="G15" s="30"/>
    </row>
    <row r="16" spans="1:7" ht="15.75" customHeight="1">
      <c r="A16" s="11">
        <v>11</v>
      </c>
      <c r="B16" s="87" t="s">
        <v>63</v>
      </c>
      <c r="C16" s="96">
        <v>55837361</v>
      </c>
      <c r="D16" s="62">
        <v>55837361</v>
      </c>
      <c r="E16" s="31"/>
      <c r="F16" s="31"/>
      <c r="G16" s="30"/>
    </row>
    <row r="17" spans="1:7" ht="15.75" customHeight="1" thickBot="1">
      <c r="A17" s="11">
        <v>12</v>
      </c>
      <c r="B17" s="84" t="s">
        <v>49</v>
      </c>
      <c r="C17" s="94"/>
      <c r="D17" s="45"/>
      <c r="E17" s="29"/>
      <c r="F17" s="29"/>
      <c r="G17" s="30"/>
    </row>
    <row r="18" spans="1:7" ht="18.75" customHeight="1" thickBot="1">
      <c r="A18" s="11">
        <v>13</v>
      </c>
      <c r="B18" s="88" t="s">
        <v>29</v>
      </c>
      <c r="C18" s="79">
        <f>SUM(C16:C17)</f>
        <v>55837361</v>
      </c>
      <c r="D18" s="79">
        <f>SUM(D16:D17)</f>
        <v>55837361</v>
      </c>
      <c r="E18" s="32"/>
      <c r="F18" s="32"/>
      <c r="G18" s="30"/>
    </row>
    <row r="19" spans="1:7" ht="18" customHeight="1" thickBot="1">
      <c r="A19" s="11">
        <v>14</v>
      </c>
      <c r="B19" s="89" t="s">
        <v>26</v>
      </c>
      <c r="C19" s="80">
        <f>C14+C18</f>
        <v>65658876</v>
      </c>
      <c r="D19" s="80">
        <f>D14+D18</f>
        <v>74219567</v>
      </c>
      <c r="E19" s="33"/>
      <c r="F19" s="33"/>
      <c r="G19" s="30"/>
    </row>
    <row r="20" spans="1:4" ht="24.75" customHeight="1">
      <c r="A20" s="11">
        <v>15</v>
      </c>
      <c r="B20" s="82" t="s">
        <v>64</v>
      </c>
      <c r="C20" s="92">
        <v>10681971</v>
      </c>
      <c r="D20" s="47">
        <v>14223840</v>
      </c>
    </row>
    <row r="21" spans="1:4" ht="21.75" customHeight="1">
      <c r="A21" s="11">
        <v>16</v>
      </c>
      <c r="B21" s="83" t="s">
        <v>65</v>
      </c>
      <c r="C21" s="93"/>
      <c r="D21" s="52">
        <v>3347358</v>
      </c>
    </row>
    <row r="22" spans="1:4" ht="20.25" customHeight="1">
      <c r="A22" s="11">
        <v>17</v>
      </c>
      <c r="B22" s="83" t="s">
        <v>20</v>
      </c>
      <c r="C22" s="93">
        <v>91358614</v>
      </c>
      <c r="D22" s="52">
        <v>91358614</v>
      </c>
    </row>
    <row r="23" spans="1:4" ht="18" customHeight="1">
      <c r="A23" s="11">
        <v>18</v>
      </c>
      <c r="B23" s="83" t="s">
        <v>66</v>
      </c>
      <c r="C23" s="93">
        <v>15977977</v>
      </c>
      <c r="D23" s="52">
        <v>15977977</v>
      </c>
    </row>
    <row r="24" spans="1:4" ht="18" customHeight="1">
      <c r="A24" s="11">
        <v>19</v>
      </c>
      <c r="B24" s="90" t="s">
        <v>67</v>
      </c>
      <c r="C24" s="93">
        <v>3000000</v>
      </c>
      <c r="D24" s="52">
        <v>3000000</v>
      </c>
    </row>
    <row r="25" spans="1:4" ht="20.25" customHeight="1" thickBot="1">
      <c r="A25" s="11">
        <v>20</v>
      </c>
      <c r="B25" s="83" t="s">
        <v>22</v>
      </c>
      <c r="C25" s="93">
        <v>5000000</v>
      </c>
      <c r="D25" s="47">
        <v>10000000</v>
      </c>
    </row>
    <row r="26" spans="1:4" ht="19.5" customHeight="1" thickBot="1">
      <c r="A26" s="11">
        <v>21</v>
      </c>
      <c r="B26" s="88" t="s">
        <v>15</v>
      </c>
      <c r="C26" s="79">
        <f>SUM(C20+C22+C24+C25)</f>
        <v>110040585</v>
      </c>
      <c r="D26" s="79">
        <f>SUM(D20+D22+D24+D25)</f>
        <v>118582454</v>
      </c>
    </row>
    <row r="27" spans="1:4" ht="17.25" customHeight="1">
      <c r="A27" s="11">
        <v>22</v>
      </c>
      <c r="B27" s="82" t="s">
        <v>17</v>
      </c>
      <c r="C27" s="92"/>
      <c r="D27" s="47"/>
    </row>
    <row r="28" spans="1:4" ht="18" customHeight="1">
      <c r="A28" s="11">
        <v>23</v>
      </c>
      <c r="B28" s="83" t="s">
        <v>19</v>
      </c>
      <c r="C28" s="93"/>
      <c r="D28" s="52"/>
    </row>
    <row r="29" spans="1:4" ht="17.25" customHeight="1" thickBot="1">
      <c r="A29" s="11">
        <v>24</v>
      </c>
      <c r="B29" s="87"/>
      <c r="C29" s="97"/>
      <c r="D29" s="47"/>
    </row>
    <row r="30" spans="1:4" ht="19.5" customHeight="1" thickBot="1">
      <c r="A30" s="11">
        <v>25</v>
      </c>
      <c r="B30" s="88" t="s">
        <v>30</v>
      </c>
      <c r="C30" s="98">
        <f>C27+C28+C29</f>
        <v>0</v>
      </c>
      <c r="D30" s="48"/>
    </row>
    <row r="31" spans="1:4" ht="24" customHeight="1" thickBot="1">
      <c r="A31" s="11">
        <v>26</v>
      </c>
      <c r="B31" s="89" t="s">
        <v>28</v>
      </c>
      <c r="C31" s="80">
        <f>C26+C30</f>
        <v>110040585</v>
      </c>
      <c r="D31" s="80">
        <f>D26+D30</f>
        <v>118582454</v>
      </c>
    </row>
    <row r="37" spans="2:3" ht="25.5" customHeight="1">
      <c r="B37" s="5" t="s">
        <v>31</v>
      </c>
      <c r="C37" s="5" t="s">
        <v>32</v>
      </c>
    </row>
    <row r="38" spans="2:3" ht="12.75">
      <c r="B38" s="5" t="s">
        <v>33</v>
      </c>
      <c r="C38" s="5" t="s">
        <v>34</v>
      </c>
    </row>
  </sheetData>
  <sheetProtection/>
  <mergeCells count="2">
    <mergeCell ref="B2:C2"/>
    <mergeCell ref="A1:C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Gyongyi</cp:lastModifiedBy>
  <cp:lastPrinted>2020-05-25T07:02:33Z</cp:lastPrinted>
  <dcterms:created xsi:type="dcterms:W3CDTF">1997-01-17T14:02:09Z</dcterms:created>
  <dcterms:modified xsi:type="dcterms:W3CDTF">2020-05-25T08:04:14Z</dcterms:modified>
  <cp:category/>
  <cp:version/>
  <cp:contentType/>
  <cp:contentStatus/>
</cp:coreProperties>
</file>