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19320" windowHeight="11880" firstSheet="21" activeTab="25"/>
  </bookViews>
  <sheets>
    <sheet name="kiemelt ei" sheetId="1" r:id="rId1"/>
    <sheet name="OVI_kiadások" sheetId="2" r:id="rId2"/>
    <sheet name="PH_kiadások" sheetId="3" r:id="rId3"/>
    <sheet name="MŰV_kiadások" sheetId="4" r:id="rId4"/>
    <sheet name="ÖNK_kiadások" sheetId="5" r:id="rId5"/>
    <sheet name="ÖSSZ_kiadások" sheetId="6" r:id="rId6"/>
    <sheet name="OVI_bevételek" sheetId="7" r:id="rId7"/>
    <sheet name="PH_bevételek" sheetId="8" r:id="rId8"/>
    <sheet name="MŰV_bevételek" sheetId="9" r:id="rId9"/>
    <sheet name="ÖNK_bevételek" sheetId="10" r:id="rId10"/>
    <sheet name="ÖSSZ_bevételek" sheetId="11" r:id="rId11"/>
    <sheet name="létszám" sheetId="12" r:id="rId12"/>
    <sheet name="beruházások felújítások" sheetId="13" r:id="rId13"/>
    <sheet name="EU projektek" sheetId="14" r:id="rId14"/>
    <sheet name="hitelek" sheetId="15" r:id="rId15"/>
    <sheet name="intézmény_finanszírozás" sheetId="16" r:id="rId16"/>
    <sheet name="szociális kiadások" sheetId="17" r:id="rId17"/>
    <sheet name="átadott_peszk." sheetId="18" r:id="rId18"/>
    <sheet name="átvett_peszk." sheetId="19" r:id="rId19"/>
    <sheet name="helyi adók" sheetId="20" r:id="rId20"/>
    <sheet name="maradvány" sheetId="21" r:id="rId21"/>
    <sheet name="vagyonkimutatás" sheetId="22" r:id="rId22"/>
    <sheet name="ONK_MERLEG" sheetId="23" r:id="rId23"/>
    <sheet name="OVI_MERLEG" sheetId="24" r:id="rId24"/>
    <sheet name="PH_MERLEG" sheetId="25" r:id="rId25"/>
    <sheet name="MUVHAZ_MERLEG" sheetId="26" r:id="rId26"/>
  </sheets>
  <definedNames>
    <definedName name="_xlnm.Print_Area" localSheetId="17">'átadott_peszk.'!$A$1:$E$115</definedName>
    <definedName name="_xlnm.Print_Area" localSheetId="18">'átvett_peszk.'!$A$1:$E$117</definedName>
    <definedName name="_xlnm.Print_Area" localSheetId="12">'beruházások felújítások'!$A$1:$F$48</definedName>
    <definedName name="_xlnm.Print_Area" localSheetId="13">'EU projektek'!$A$1:$B$43</definedName>
    <definedName name="_xlnm.Print_Area" localSheetId="14">'hitelek'!$A$1:$D$70</definedName>
    <definedName name="_xlnm.Print_Area" localSheetId="15">'intézmény_finanszírozás'!$A$1:$F$8</definedName>
    <definedName name="_xlnm.Print_Area" localSheetId="0">'kiemelt ei'!$A$1:$D$26</definedName>
    <definedName name="_xlnm.Print_Area" localSheetId="11">'létszám'!$A$1:$F$33</definedName>
    <definedName name="_xlnm.Print_Area" localSheetId="25">'MUVHAZ_MERLEG'!#REF!</definedName>
    <definedName name="_xlnm.Print_Area" localSheetId="8">'MŰV_bevételek'!$A$1:$E$97</definedName>
    <definedName name="_xlnm.Print_Area" localSheetId="22">'ONK_MERLEG'!#REF!</definedName>
    <definedName name="_xlnm.Print_Area" localSheetId="6">'OVI_bevételek'!$A$1:$E$95</definedName>
    <definedName name="_xlnm.Print_Area" localSheetId="1">'OVI_kiadások'!$A$1:$E$123</definedName>
    <definedName name="_xlnm.Print_Area" localSheetId="23">'OVI_MERLEG'!$B$1:$D$40</definedName>
    <definedName name="_xlnm.Print_Area" localSheetId="10">'ÖSSZ_bevételek'!$A$1:$E$97</definedName>
    <definedName name="_xlnm.Print_Area" localSheetId="5">'ÖSSZ_kiadások'!$A$1:$E$122</definedName>
    <definedName name="_xlnm.Print_Area" localSheetId="7">'PH_bevételek'!$A$1:$E$97</definedName>
    <definedName name="_xlnm.Print_Area" localSheetId="2">'PH_kiadások'!$A$1:$E$123</definedName>
    <definedName name="_xlnm.Print_Area" localSheetId="24">'PH_MERLEG'!#REF!</definedName>
    <definedName name="_xlnm.Print_Area" localSheetId="16">'szociális kiadások'!$A$1:$E$40</definedName>
    <definedName name="pr232" localSheetId="25">'MUVHAZ_MERLEG'!#REF!</definedName>
    <definedName name="pr232" localSheetId="22">'ONK_MERLEG'!#REF!</definedName>
    <definedName name="pr232" localSheetId="23">'OVI_MERLEG'!$B$16</definedName>
    <definedName name="pr232" localSheetId="24">'PH_MERLEG'!#REF!</definedName>
    <definedName name="pr233" localSheetId="25">'MUVHAZ_MERLEG'!#REF!</definedName>
    <definedName name="pr233" localSheetId="22">'ONK_MERLEG'!#REF!</definedName>
    <definedName name="pr233" localSheetId="23">'OVI_MERLEG'!$B$17</definedName>
    <definedName name="pr233" localSheetId="24">'PH_MERLEG'!#REF!</definedName>
    <definedName name="pr234" localSheetId="25">'MUVHAZ_MERLEG'!#REF!</definedName>
    <definedName name="pr234" localSheetId="22">'ONK_MERLEG'!#REF!</definedName>
    <definedName name="pr234" localSheetId="23">'OVI_MERLEG'!$B$18</definedName>
    <definedName name="pr234" localSheetId="24">'PH_MERLEG'!#REF!</definedName>
    <definedName name="pr235" localSheetId="25">'MUVHAZ_MERLEG'!#REF!</definedName>
    <definedName name="pr235" localSheetId="22">'ONK_MERLEG'!#REF!</definedName>
    <definedName name="pr235" localSheetId="23">'OVI_MERLEG'!$B$19</definedName>
    <definedName name="pr235" localSheetId="24">'PH_MERLEG'!#REF!</definedName>
    <definedName name="pr236" localSheetId="25">'MUVHAZ_MERLEG'!#REF!</definedName>
    <definedName name="pr236" localSheetId="22">'ONK_MERLEG'!#REF!</definedName>
    <definedName name="pr236" localSheetId="23">'OVI_MERLEG'!$B$20</definedName>
    <definedName name="pr236" localSheetId="24">'PH_MERLEG'!#REF!</definedName>
    <definedName name="pr312" localSheetId="25">'MUVHAZ_MERLEG'!#REF!</definedName>
    <definedName name="pr312" localSheetId="22">'ONK_MERLEG'!#REF!</definedName>
    <definedName name="pr312" localSheetId="23">'OVI_MERLEG'!$B$7</definedName>
    <definedName name="pr312" localSheetId="24">'PH_MERLEG'!#REF!</definedName>
    <definedName name="pr313" localSheetId="25">'MUVHAZ_MERLEG'!#REF!</definedName>
    <definedName name="pr313" localSheetId="22">'ONK_MERLEG'!#REF!</definedName>
    <definedName name="pr313" localSheetId="23">'OVI_MERLEG'!$B$8</definedName>
    <definedName name="pr313" localSheetId="24">'PH_MERLEG'!#REF!</definedName>
    <definedName name="pr314" localSheetId="25">'MUVHAZ_MERLEG'!#REF!</definedName>
    <definedName name="pr314" localSheetId="22">'ONK_MERLEG'!#REF!</definedName>
    <definedName name="pr314" localSheetId="23">'OVI_MERLEG'!$B$9</definedName>
    <definedName name="pr314" localSheetId="24">'PH_MERLEG'!#REF!</definedName>
    <definedName name="pr315" localSheetId="25">'MUVHAZ_MERLEG'!#REF!</definedName>
    <definedName name="pr315" localSheetId="22">'ONK_MERLEG'!#REF!</definedName>
    <definedName name="pr315" localSheetId="23">'OVI_MERLEG'!$B$10</definedName>
    <definedName name="pr315" localSheetId="24">'PH_MERLEG'!#REF!</definedName>
  </definedNames>
  <calcPr fullCalcOnLoad="1"/>
</workbook>
</file>

<file path=xl/sharedStrings.xml><?xml version="1.0" encoding="utf-8"?>
<sst xmlns="http://schemas.openxmlformats.org/spreadsheetml/2006/main" count="3557" uniqueCount="962">
  <si>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</si>
  <si>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</si>
  <si>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</si>
  <si>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</si>
  <si>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</si>
  <si>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</si>
  <si>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</si>
  <si>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</si>
  <si>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</si>
  <si>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</si>
  <si>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</si>
  <si>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</si>
  <si>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</si>
  <si>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</si>
  <si>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</si>
  <si>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</si>
  <si>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</si>
  <si>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</si>
  <si>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</si>
  <si>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</si>
  <si>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</si>
  <si>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</si>
  <si>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</si>
  <si>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</si>
  <si>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</si>
  <si>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</si>
  <si>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</si>
  <si>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</si>
  <si>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</si>
  <si>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</si>
  <si>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</si>
  <si>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</si>
  <si>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</si>
  <si>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</si>
  <si>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</si>
  <si>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</si>
  <si>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</si>
  <si>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</si>
  <si>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</si>
  <si>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</si>
  <si>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</si>
  <si>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</si>
  <si>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</si>
  <si>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</si>
  <si>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</si>
  <si>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</si>
  <si>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</si>
  <si>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</si>
  <si>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</si>
  <si>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</si>
  <si>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</si>
  <si>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</si>
  <si>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</si>
  <si>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</si>
  <si>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</si>
  <si>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</si>
  <si>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</si>
  <si>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</si>
  <si>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</si>
  <si>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</si>
  <si>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</si>
  <si>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</si>
  <si>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</si>
  <si>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</si>
  <si>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</si>
  <si>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</si>
  <si>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</si>
  <si>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           Fővárosi Vízművek Zrt. részvényei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</si>
  <si>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</si>
  <si>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</si>
  <si>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</si>
  <si>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</si>
  <si>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Önkormányzat 2016. évi zárszámadása</t>
  </si>
  <si>
    <t>teljesítés  2016.12.31.</t>
  </si>
  <si>
    <t>Teljesítés 2016.12.31.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</si>
  <si>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</si>
  <si>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</si>
  <si>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</si>
  <si>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</si>
  <si>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</si>
  <si>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</si>
  <si>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</si>
  <si>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</si>
  <si>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</si>
  <si>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</si>
  <si>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</si>
  <si>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</si>
  <si>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</si>
  <si>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</si>
  <si>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</si>
  <si>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</si>
  <si>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</si>
  <si>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</si>
  <si>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</si>
  <si>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</si>
  <si>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</si>
  <si>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</si>
  <si>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</si>
  <si>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</si>
  <si>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</si>
  <si>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</si>
  <si>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</si>
  <si>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</si>
  <si>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</si>
  <si>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</si>
  <si>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</si>
  <si>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</si>
  <si>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</si>
  <si>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</si>
  <si>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</si>
  <si>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</si>
  <si>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</si>
  <si>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</si>
  <si>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</si>
  <si>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</si>
  <si>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</si>
  <si>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</si>
  <si>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</si>
  <si>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</si>
  <si>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</si>
  <si>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</si>
  <si>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</si>
  <si>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</si>
  <si>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</si>
  <si>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</si>
  <si>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</si>
  <si>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</si>
  <si>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</si>
  <si>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</si>
  <si>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</si>
  <si>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</si>
  <si>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</si>
  <si>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</si>
  <si>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</si>
  <si>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</si>
  <si>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</si>
  <si>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</si>
  <si>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</si>
  <si>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</si>
  <si>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</si>
  <si>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</si>
  <si>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</si>
  <si>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</si>
  <si>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módosított EI</t>
  </si>
  <si>
    <t>eredeti EI</t>
  </si>
  <si>
    <t>egyéb fejezeti kezelésű előirányzatok részére  (bursa ösztöndíj)</t>
  </si>
  <si>
    <t>központi költségvetési szervektől (mezőőri támogatás)</t>
  </si>
  <si>
    <t>társadalombiztosítás pénzügyi alapjaitól (védőnői körzet)</t>
  </si>
  <si>
    <t>háztartásoktól (csatorna hitel)</t>
  </si>
  <si>
    <t>háztartásoktól (lakásépítési kölcsön)</t>
  </si>
  <si>
    <t>Önkormányzat 2016. évi költségvetési beszámoló</t>
  </si>
  <si>
    <t>Önkormányzat 2016 évi költségvetési beszámoló</t>
  </si>
  <si>
    <t>K89</t>
  </si>
  <si>
    <t>B411</t>
  </si>
  <si>
    <t>Önkormányzat 2016. évi költségvetési beszámolója</t>
  </si>
  <si>
    <t>teljesítés 2016.12.31.</t>
  </si>
  <si>
    <t>2016. évi maradvány</t>
  </si>
  <si>
    <t>2016.12.31-i teljesítés</t>
  </si>
  <si>
    <t>Árvízi tanulmány</t>
  </si>
  <si>
    <t>Vízelvezető rendszer bővítés</t>
  </si>
  <si>
    <t>Óvoda bővítés terv</t>
  </si>
  <si>
    <t>Bölcsöde terv</t>
  </si>
  <si>
    <t>Közvilágítás bővítés</t>
  </si>
  <si>
    <t>Zeneiskola kisértékű hangszer</t>
  </si>
  <si>
    <t>robogó</t>
  </si>
  <si>
    <t xml:space="preserve">Óvoda kisértékű eszközök </t>
  </si>
  <si>
    <t>Védőnői szolgálat kisértékű eszközök</t>
  </si>
  <si>
    <t>Piac kisértékű eszközök</t>
  </si>
  <si>
    <t>Iskola kisértékű eszközök</t>
  </si>
  <si>
    <t>Orvosi (védőnő) vizesblokk</t>
  </si>
  <si>
    <t>Iskola belső udvar I.</t>
  </si>
  <si>
    <t xml:space="preserve">Iskola utca </t>
  </si>
  <si>
    <t>Művház homlokzati kapu</t>
  </si>
  <si>
    <t>Óvoda új épület tető felújítás</t>
  </si>
  <si>
    <t>Orvosi (védőnő) nyílászáró csere</t>
  </si>
  <si>
    <t>Uszoda tető felújítás</t>
  </si>
  <si>
    <t>Erzsébet kirné utca terv</t>
  </si>
  <si>
    <t>Bogonhát buszmegálló</t>
  </si>
  <si>
    <t>Orvosi kazáncsere (előző évi)</t>
  </si>
  <si>
    <t>Uszoda szivattyú</t>
  </si>
  <si>
    <t>VW gépjármű</t>
  </si>
  <si>
    <t>Isi-Ovi összekötés</t>
  </si>
  <si>
    <t xml:space="preserve">Központi, irányító szervi támogatások folyósítása </t>
  </si>
  <si>
    <t>51057 / 47971</t>
  </si>
  <si>
    <t>12897 / 11671</t>
  </si>
  <si>
    <t>92282 / 88991</t>
  </si>
  <si>
    <t>156236 / 148634</t>
  </si>
  <si>
    <t>Korábbi évek megszűnt adóneme</t>
  </si>
  <si>
    <t>Költségvetési évben esedékes követelések felhalmozási átvett pénzeszközre</t>
  </si>
  <si>
    <t>D/I/=</t>
  </si>
  <si>
    <t>2/a.sz. melléklet</t>
  </si>
  <si>
    <t>5/a. sz. melléklet</t>
  </si>
  <si>
    <t>5/b.sz. melléklet</t>
  </si>
  <si>
    <t>5/c.sz. melléklet</t>
  </si>
  <si>
    <t>5/d.sz. melléklet</t>
  </si>
  <si>
    <t>3/a. sz. melléklet</t>
  </si>
  <si>
    <t>3/b. sz. melléklet</t>
  </si>
  <si>
    <t>3/c. sz. melléklet</t>
  </si>
  <si>
    <t>3/d. sz. melléklet</t>
  </si>
  <si>
    <t>3. sz. melléklet</t>
  </si>
  <si>
    <t>Maradvány kimutatás (E Ft)</t>
  </si>
  <si>
    <t>ÖNKORMÁNYZAT ÉS INTÉZMÉNYEI</t>
  </si>
  <si>
    <t>Polgármesteri Hivatal</t>
  </si>
  <si>
    <t>8. sz. melléklet</t>
  </si>
  <si>
    <t>J)</t>
  </si>
  <si>
    <t>ebből: földvédelmi járulék</t>
  </si>
  <si>
    <t>elkülönített állami pénzalapoktól (közmunka)</t>
  </si>
  <si>
    <t xml:space="preserve">egyéb fejezeti kezelésű előirányzatoktól </t>
  </si>
  <si>
    <t xml:space="preserve">Felhalmozási célú önkormányzati támogatások </t>
  </si>
  <si>
    <t>B74</t>
  </si>
  <si>
    <t>B75</t>
  </si>
  <si>
    <t>B65</t>
  </si>
  <si>
    <t>ÖSSZESEN  mód. EI / teljesítés</t>
  </si>
  <si>
    <t>Teljesítés 2015.12.31.</t>
  </si>
  <si>
    <t>József A. u. ingatlan vétel</t>
  </si>
  <si>
    <t xml:space="preserve">Ingatlanok beszerzése, létesítése </t>
  </si>
  <si>
    <t>Beruházások összesen</t>
  </si>
  <si>
    <t>Felújítások összesen</t>
  </si>
  <si>
    <t>K513</t>
  </si>
  <si>
    <t>A zárszámadási rendelettervezet előterjesztésekor a képviselő-testület részére tájékoztatásul az előterjesztlésben kell bemutatni-nem a rendelet része</t>
  </si>
  <si>
    <t>A helyi önkormányzat vagyonkimutatása (E Ft)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</si>
  <si>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</si>
  <si>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</si>
  <si>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</si>
  <si>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</si>
  <si>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</si>
  <si>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</si>
  <si>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</si>
  <si>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</si>
  <si>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</si>
  <si>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</si>
  <si>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</si>
  <si>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</si>
  <si>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</si>
  <si>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</si>
  <si>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</si>
  <si>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</si>
  <si>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</si>
  <si>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</si>
  <si>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</si>
  <si>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</si>
  <si>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</si>
  <si>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</si>
  <si>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</si>
  <si>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</si>
  <si>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</si>
  <si>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</si>
  <si>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</si>
  <si>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 xml:space="preserve">ÖNKORMÁNYZAT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</si>
  <si>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</si>
  <si>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</si>
  <si>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</si>
  <si>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</si>
  <si>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</si>
  <si>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</si>
  <si>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</si>
  <si>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</si>
  <si>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</si>
  <si>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</si>
  <si>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</si>
  <si>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</si>
  <si>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</si>
  <si>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</si>
  <si>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</si>
  <si>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</si>
  <si>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</si>
  <si>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</si>
  <si>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</si>
  <si>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</si>
  <si>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</si>
  <si>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</si>
  <si>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</si>
  <si>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</si>
  <si>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</si>
  <si>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</si>
  <si>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</si>
  <si>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</si>
  <si>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</si>
  <si>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</si>
  <si>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</si>
  <si>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</si>
  <si>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</si>
  <si>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</si>
  <si>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</si>
  <si>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</si>
  <si>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</si>
  <si>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</si>
  <si>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</si>
  <si>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</si>
  <si>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</si>
  <si>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</si>
  <si>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</si>
  <si>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</si>
  <si>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</si>
  <si>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</si>
  <si>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</si>
  <si>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</si>
  <si>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</si>
  <si>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</si>
  <si>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</si>
  <si>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</si>
  <si>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helyi önkormányzat tulajdonában álló gazdálkodó szervezetek működéséből származó kötelezettségeket</t>
  </si>
  <si>
    <t xml:space="preserve">           Tartós részesedés: Dunabogdányi Vízmű Np. Kft. Kft.</t>
  </si>
  <si>
    <t xml:space="preserve">           Tartós részesedés: Db-i Németekért Közalapítvány</t>
  </si>
  <si>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</si>
  <si>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</si>
  <si>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</si>
  <si>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</si>
  <si>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</si>
  <si>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</si>
  <si>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</si>
  <si>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</si>
  <si>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</si>
  <si>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</si>
  <si>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</si>
  <si>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</si>
  <si>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</si>
  <si>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</si>
  <si>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</si>
  <si>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</si>
  <si>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</si>
  <si>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</si>
  <si>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</si>
  <si>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</si>
  <si>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</si>
  <si>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</si>
  <si>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</si>
  <si>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</si>
  <si>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</si>
  <si>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</si>
  <si>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</si>
  <si>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</si>
  <si>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</si>
  <si>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</si>
  <si>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</si>
  <si>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eredeti előirányzat</t>
  </si>
  <si>
    <t xml:space="preserve">NÉMET  NEMZETISÉGI  ÓVODA  </t>
  </si>
  <si>
    <t>módosított előirányzat</t>
  </si>
  <si>
    <t>Mérleg (E Ft)</t>
  </si>
  <si>
    <t>Előző időszak</t>
  </si>
  <si>
    <t>Tárgyi időszak</t>
  </si>
  <si>
    <t>ESZKÖZÖK</t>
  </si>
  <si>
    <t>A/1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</si>
  <si>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</si>
  <si>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</si>
  <si>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</si>
  <si>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</si>
  <si>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</si>
  <si>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</si>
  <si>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</si>
  <si>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NEMZETI VAGYONBA TARTOZÓ BEFEKTETETT ESZKÖZÖK</t>
  </si>
  <si>
    <t>B/1</t>
  </si>
  <si>
    <t>Készletek</t>
  </si>
  <si>
    <t>B/II</t>
  </si>
  <si>
    <t>Értékpapírok</t>
  </si>
  <si>
    <t>B)</t>
  </si>
  <si>
    <t>A)</t>
  </si>
  <si>
    <t>NEMZETI VAGYONBA TARTOZÓ FORGÓESZKÖZÖK</t>
  </si>
  <si>
    <t>Hosszú lejáratú betétek</t>
  </si>
  <si>
    <t>C/1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</si>
  <si>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</si>
  <si>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</si>
  <si>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</si>
  <si>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</si>
  <si>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</si>
  <si>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</si>
  <si>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</si>
  <si>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</si>
  <si>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C)</t>
  </si>
  <si>
    <t xml:space="preserve">PÉNZESZKÖZÖK </t>
  </si>
  <si>
    <t>D/1</t>
  </si>
  <si>
    <t>Költségvetési évben esedékes követelések</t>
  </si>
  <si>
    <t>D/II</t>
  </si>
  <si>
    <t>Költségvetési évet követően esedékes követelések</t>
  </si>
  <si>
    <t>D/III</t>
  </si>
  <si>
    <t>Követelés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</si>
  <si>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</si>
  <si>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</si>
  <si>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</si>
  <si>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</si>
  <si>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</si>
  <si>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</si>
  <si>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</si>
  <si>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</si>
  <si>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G/1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</si>
  <si>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</si>
  <si>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</si>
  <si>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</si>
  <si>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</si>
  <si>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</si>
  <si>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</si>
  <si>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G/II</t>
  </si>
  <si>
    <t>G/III</t>
  </si>
  <si>
    <t>G/IV</t>
  </si>
  <si>
    <t>G/V</t>
  </si>
  <si>
    <t>G/VI</t>
  </si>
  <si>
    <t>G)</t>
  </si>
  <si>
    <t>SAJÁT TŐKE</t>
  </si>
  <si>
    <t>H/1</t>
  </si>
  <si>
    <t>Költségvetési évben esedékes kötelezettségek</t>
  </si>
  <si>
    <t>H/II</t>
  </si>
  <si>
    <t>Költségvetési évet követően esedékes kötelezettségek</t>
  </si>
  <si>
    <t>H)</t>
  </si>
  <si>
    <t>KÖTELEZETTSÉGEK</t>
  </si>
  <si>
    <t>K)</t>
  </si>
  <si>
    <t>PASSZÍV IDŐBELI ELHATÁROLÁSOK</t>
  </si>
  <si>
    <t>FORRÁSOK ÖSSZESEN</t>
  </si>
  <si>
    <t>Önkormányzat</t>
  </si>
  <si>
    <t xml:space="preserve">DUNABOGDÁNYI POLGÁRMESTERI HIVATAL </t>
  </si>
  <si>
    <t xml:space="preserve">DUNABOGDÁNYI  POLGÁRMESTERI  HIVATAL  </t>
  </si>
  <si>
    <t>Dunabogdányi Polgármesteri Hivatal</t>
  </si>
  <si>
    <t xml:space="preserve">MŰVELŐDÉSI  HÁZ </t>
  </si>
  <si>
    <t xml:space="preserve">ÖNKORMÁNYZAT  </t>
  </si>
  <si>
    <t>A/II/1</t>
  </si>
  <si>
    <t>A/II/2</t>
  </si>
  <si>
    <t>A/II/3</t>
  </si>
  <si>
    <t>A/II/4</t>
  </si>
  <si>
    <t>A/II/5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</si>
  <si>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</si>
  <si>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</si>
  <si>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</si>
  <si>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</si>
  <si>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>Tárgyi eszközök értékhelyesbítése</t>
  </si>
  <si>
    <t>A/III/1</t>
  </si>
  <si>
    <t>A/III/2</t>
  </si>
  <si>
    <t>Tartós részesedések</t>
  </si>
  <si>
    <t>Tartós hitelviszonyt megtestesítő értékpapírok</t>
  </si>
  <si>
    <t>D/I/3</t>
  </si>
  <si>
    <t>D/I/4</t>
  </si>
  <si>
    <t>Költségvetési évben esedékes követelések közhatalmi bevételre</t>
  </si>
  <si>
    <t>Költségvetési évben esedékes követelések működési bevételre</t>
  </si>
  <si>
    <t>D/II/7</t>
  </si>
  <si>
    <t>Költségvetési évet követően esedékes követelések felhalmozási célú átvett pénzeszközre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</si>
  <si>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</si>
  <si>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</si>
  <si>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</si>
  <si>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</t>
  </si>
  <si>
    <t>H/I/3</t>
  </si>
  <si>
    <t>Költségvetési évben esedékes kötelezettségek dologi kiadásokra</t>
  </si>
  <si>
    <t>H/I/5</t>
  </si>
  <si>
    <t>Költségvetési évben esedékes kötelezettségek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</si>
  <si>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</si>
  <si>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</si>
  <si>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</si>
  <si>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</si>
  <si>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</si>
  <si>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</si>
  <si>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</si>
  <si>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</si>
  <si>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H/II/1</t>
  </si>
  <si>
    <t>H/II/2</t>
  </si>
  <si>
    <t>H/II/3</t>
  </si>
  <si>
    <t>H/II/5</t>
  </si>
  <si>
    <t>H/II/6</t>
  </si>
  <si>
    <t>H/II/7</t>
  </si>
  <si>
    <t>H/II/8</t>
  </si>
  <si>
    <t>H/II/9</t>
  </si>
  <si>
    <t>Költségvetési évet követően esedékes kötelezettségek személyi juttatásokra</t>
  </si>
  <si>
    <t>Költségvetési évet követően esedékes kötelezettségek munkaadókat terhelő járulékokra</t>
  </si>
  <si>
    <t>Költségvetési évet követően esedékes kötelezettségek dologi kiadásokra</t>
  </si>
  <si>
    <t>Költségvetési évet követően esedékes kötelezettségek egyéb működési célú kiadásokra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</si>
  <si>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</si>
  <si>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</si>
  <si>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célú kiadásokra</t>
  </si>
  <si>
    <t>Költségvetési évet követően esedékes kötelezettségek finanszírozási kiadásokra</t>
  </si>
  <si>
    <t>H/II/4</t>
  </si>
  <si>
    <t>Költségvetési évet követően esedékes kötelezettségek ellátottak pénzbeli juttatásaira</t>
  </si>
  <si>
    <t>H/I/4</t>
  </si>
  <si>
    <t>Költségvetési évben esedékes kötelezettségek ellátottak pénzbeli juttatásaira</t>
  </si>
  <si>
    <t>H/II/9a</t>
  </si>
  <si>
    <t>H/II/9b</t>
  </si>
  <si>
    <t xml:space="preserve">  - ebből: államháztartáson belüli megelőlegezések visszafizetésére</t>
  </si>
  <si>
    <t xml:space="preserve">  - ebből: hosszú lejáratú hitelek törlesztésére</t>
  </si>
  <si>
    <t>H/III/1</t>
  </si>
  <si>
    <t>Kapott előlegek</t>
  </si>
  <si>
    <t>H/III/2</t>
  </si>
  <si>
    <t>H/III/3</t>
  </si>
  <si>
    <t>Továbbadási célból folyósított támogatások, ellátások elszámolása</t>
  </si>
  <si>
    <t>Más szervezetet megillető bevételek elszámolása</t>
  </si>
  <si>
    <t>H/III</t>
  </si>
  <si>
    <t>Kötelezettség jellegű sajátos elszámolások</t>
  </si>
  <si>
    <t>ÖNKORMÁNYZAT</t>
  </si>
  <si>
    <t>Német Nemzetiségi Óvoda mód. EI / teljesítés</t>
  </si>
  <si>
    <t>Művelődési Ház mód. EI / teljesítés</t>
  </si>
  <si>
    <t>Polgármesteri Hivatal mód. EI / teljesítés</t>
  </si>
  <si>
    <t>ÖNKORMÁNYZAT ÉS KÖLTSÉGVETÉSI SZERVEI  MINDÖSSZESEN</t>
  </si>
  <si>
    <t>ÖNKORMÁNYZAT ÉS KÖLTSÉGVETÉSI SZERVEI   MINDÖSSZESEN</t>
  </si>
  <si>
    <t>ÖNKORMÁNYZAT  ÖSSZESEN</t>
  </si>
  <si>
    <t>családi ellátások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</si>
  <si>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</si>
  <si>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</si>
  <si>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</si>
  <si>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</si>
  <si>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</si>
  <si>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</si>
  <si>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</si>
  <si>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</si>
  <si>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</si>
  <si>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</si>
  <si>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</si>
  <si>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</si>
  <si>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</si>
  <si>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</si>
  <si>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</si>
  <si>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</si>
  <si>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</si>
  <si>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</si>
  <si>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</si>
  <si>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</si>
  <si>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</si>
  <si>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</si>
  <si>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</si>
  <si>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</si>
  <si>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</si>
  <si>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</si>
  <si>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</si>
  <si>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</si>
  <si>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</si>
  <si>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</si>
  <si>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</si>
  <si>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</si>
  <si>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</si>
  <si>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</si>
  <si>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</si>
  <si>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</si>
  <si>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</si>
  <si>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</si>
  <si>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</si>
  <si>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</si>
  <si>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</si>
  <si>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</si>
  <si>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</si>
  <si>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</si>
  <si>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</si>
  <si>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</si>
  <si>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</si>
  <si>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</si>
  <si>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</si>
  <si>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</si>
  <si>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</si>
  <si>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</si>
  <si>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</si>
  <si>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</si>
  <si>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</si>
  <si>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</si>
  <si>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</si>
  <si>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</si>
  <si>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</si>
  <si>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</si>
  <si>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</si>
  <si>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</si>
  <si>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</si>
  <si>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</si>
  <si>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</si>
  <si>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</si>
  <si>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</si>
  <si>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</si>
  <si>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</si>
  <si>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</si>
  <si>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</si>
  <si>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</si>
  <si>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</si>
  <si>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</si>
  <si>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</si>
  <si>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</si>
  <si>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</si>
  <si>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</si>
  <si>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</si>
  <si>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</si>
  <si>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</si>
  <si>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</si>
  <si>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</si>
  <si>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</si>
  <si>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</si>
  <si>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</si>
  <si>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</si>
  <si>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</si>
  <si>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</si>
  <si>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</si>
  <si>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</si>
  <si>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</si>
  <si>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</si>
  <si>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</si>
  <si>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</si>
  <si>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</si>
  <si>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</si>
  <si>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</si>
  <si>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</si>
  <si>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</si>
  <si>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</si>
  <si>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</si>
  <si>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</si>
  <si>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</si>
  <si>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</si>
  <si>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</si>
  <si>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</si>
  <si>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</si>
  <si>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</si>
  <si>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</si>
  <si>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</si>
  <si>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</si>
  <si>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</si>
  <si>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</si>
  <si>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</si>
  <si>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</si>
  <si>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</si>
  <si>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</si>
  <si>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</si>
  <si>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</si>
  <si>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</si>
  <si>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</si>
  <si>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</si>
  <si>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</si>
  <si>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</si>
  <si>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</si>
  <si>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</si>
  <si>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</si>
  <si>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</si>
  <si>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</si>
  <si>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</si>
  <si>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</si>
  <si>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</si>
  <si>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</si>
  <si>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</si>
  <si>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</si>
  <si>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</si>
  <si>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</si>
  <si>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</si>
  <si>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</si>
  <si>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</si>
  <si>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</si>
  <si>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</si>
  <si>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</si>
  <si>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</si>
  <si>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</si>
  <si>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</si>
  <si>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</si>
  <si>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</si>
  <si>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</si>
  <si>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</si>
  <si>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</si>
  <si>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</si>
  <si>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</si>
  <si>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</si>
  <si>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</si>
  <si>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</si>
  <si>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</si>
  <si>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</si>
  <si>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</si>
  <si>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</si>
  <si>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</si>
  <si>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</si>
  <si>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</si>
  <si>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</si>
  <si>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</si>
  <si>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</si>
  <si>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</si>
  <si>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</si>
  <si>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</si>
  <si>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</si>
  <si>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</si>
  <si>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</si>
  <si>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</si>
  <si>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</si>
  <si>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</si>
  <si>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</si>
  <si>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</si>
  <si>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</si>
  <si>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</si>
  <si>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</si>
  <si>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</si>
  <si>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</si>
  <si>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</si>
  <si>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</si>
  <si>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</si>
  <si>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</si>
  <si>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</si>
  <si>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</si>
  <si>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</si>
  <si>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</si>
  <si>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</si>
  <si>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</si>
  <si>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</si>
  <si>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</si>
  <si>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</si>
  <si>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</si>
  <si>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</si>
  <si>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</si>
  <si>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</si>
  <si>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</si>
  <si>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</si>
  <si>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</si>
  <si>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</si>
  <si>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</si>
  <si>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</si>
  <si>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</si>
  <si>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</si>
  <si>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</si>
  <si>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</si>
  <si>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</si>
  <si>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</si>
  <si>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</si>
  <si>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</si>
  <si>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</si>
  <si>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</si>
  <si>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</si>
  <si>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</si>
  <si>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</si>
  <si>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</si>
  <si>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</si>
  <si>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</si>
  <si>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</si>
  <si>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</si>
  <si>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</si>
  <si>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</si>
  <si>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</si>
  <si>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</si>
  <si>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</si>
  <si>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</si>
  <si>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</si>
  <si>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</si>
  <si>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</si>
  <si>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</si>
  <si>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</si>
  <si>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</si>
  <si>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</si>
  <si>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</si>
  <si>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</si>
  <si>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</si>
  <si>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</si>
  <si>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</si>
  <si>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</si>
  <si>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</si>
  <si>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</si>
  <si>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</si>
  <si>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</si>
  <si>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</si>
  <si>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</si>
  <si>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</si>
  <si>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</si>
  <si>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</si>
  <si>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</si>
  <si>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</si>
  <si>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</si>
  <si>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</si>
  <si>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</si>
  <si>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</si>
  <si>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</si>
  <si>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</si>
  <si>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</si>
  <si>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</si>
  <si>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</si>
  <si>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</si>
  <si>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</si>
  <si>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</si>
  <si>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</si>
  <si>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</si>
  <si>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</si>
  <si>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</si>
  <si>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</si>
  <si>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</si>
  <si>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</si>
  <si>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</si>
  <si>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</si>
  <si>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</si>
  <si>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</si>
  <si>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</si>
  <si>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</si>
  <si>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Német Nemzetiségi Óvoda</t>
  </si>
  <si>
    <t>Művelődési Ház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</si>
  <si>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</si>
  <si>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</si>
  <si>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</si>
  <si>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</si>
  <si>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</si>
  <si>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</si>
  <si>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</si>
  <si>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</si>
  <si>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</si>
  <si>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</si>
  <si>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</si>
  <si>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</si>
  <si>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</si>
  <si>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</si>
  <si>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</si>
  <si>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</si>
  <si>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</si>
  <si>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</si>
  <si>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</si>
  <si>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</si>
  <si>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</si>
  <si>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</si>
  <si>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</si>
  <si>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</si>
  <si>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</si>
  <si>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</si>
  <si>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</si>
  <si>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</si>
  <si>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</si>
  <si>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</si>
  <si>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</si>
  <si>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</si>
  <si>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</si>
  <si>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</si>
  <si>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</si>
  <si>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</si>
  <si>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</si>
  <si>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</si>
  <si>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</si>
  <si>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</si>
  <si>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</si>
  <si>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</si>
  <si>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</si>
  <si>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</si>
  <si>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</si>
  <si>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</si>
  <si>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</si>
  <si>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</si>
  <si>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</si>
  <si>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</si>
  <si>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</si>
  <si>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</si>
  <si>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</si>
  <si>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</si>
  <si>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</si>
  <si>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</si>
  <si>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</si>
  <si>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</si>
  <si>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</si>
  <si>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</si>
  <si>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</si>
  <si>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</si>
  <si>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</si>
  <si>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</si>
  <si>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</si>
  <si>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</si>
  <si>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</si>
  <si>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</si>
  <si>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</si>
  <si>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</si>
  <si>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</si>
  <si>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</si>
  <si>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</si>
  <si>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</si>
  <si>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</si>
  <si>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</si>
  <si>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</si>
  <si>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</si>
  <si>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</si>
  <si>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</si>
  <si>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</si>
  <si>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</si>
  <si>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</si>
  <si>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</si>
  <si>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</si>
  <si>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</si>
  <si>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</si>
  <si>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</si>
  <si>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</si>
  <si>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</si>
  <si>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</si>
  <si>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</si>
  <si>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</si>
  <si>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</si>
  <si>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</si>
  <si>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</si>
  <si>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</si>
  <si>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</si>
  <si>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</si>
  <si>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</si>
  <si>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</si>
  <si>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</si>
  <si>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</si>
  <si>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</si>
  <si>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</si>
  <si>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</si>
  <si>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</si>
  <si>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</si>
  <si>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</si>
  <si>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</si>
  <si>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</si>
  <si>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</si>
  <si>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</si>
  <si>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</si>
  <si>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</si>
  <si>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</si>
  <si>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</si>
  <si>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Költségvetési engedélyezett létszámkeret (álláshely) (fő) MŰVELŐDÉSI HÁZ</t>
  </si>
  <si>
    <t>Költségvetési engedélyezett létszámkeret (álláshely) (fő) NÉMET NEMZETISÉGI ÓVODA</t>
  </si>
  <si>
    <t>Költségvetési engedélyezett létszámkeret (álláshely) (fő) POLGÁRMESTERI HIVATAL</t>
  </si>
  <si>
    <t>Szerkezeti terv módosítása</t>
  </si>
  <si>
    <t>PH informatikai kisértékű eszközök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</si>
  <si>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</si>
  <si>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</si>
  <si>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</si>
  <si>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</si>
  <si>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</si>
  <si>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</si>
  <si>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</si>
  <si>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</si>
  <si>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</si>
  <si>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</si>
  <si>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</si>
  <si>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</si>
  <si>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</si>
  <si>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</si>
  <si>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</si>
  <si>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</si>
  <si>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</si>
  <si>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</si>
  <si>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</si>
  <si>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</si>
  <si>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</si>
  <si>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</si>
  <si>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</si>
  <si>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1 sz. melléklet</t>
  </si>
  <si>
    <t>2. sz. melléklet</t>
  </si>
  <si>
    <t>2/b. sz. melléklet</t>
  </si>
  <si>
    <t>2/c. sz. melléklet</t>
  </si>
  <si>
    <t>2/d. sz. melléklet</t>
  </si>
  <si>
    <t>4. sz. melléklet</t>
  </si>
  <si>
    <t>6. sz. melléklet</t>
  </si>
  <si>
    <t>7. sz. melléklet</t>
  </si>
  <si>
    <t>11. sz. melléklet</t>
  </si>
  <si>
    <t>12. sz. melléklet</t>
  </si>
  <si>
    <t>13. sz. melléklet</t>
  </si>
  <si>
    <t>14. sz. melléklet</t>
  </si>
  <si>
    <t>15. sz. melléklet</t>
  </si>
  <si>
    <t>16. sz. melléklet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</si>
  <si>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</si>
  <si>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</si>
  <si>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</si>
  <si>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</si>
  <si>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</si>
  <si>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</si>
  <si>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</si>
  <si>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</si>
  <si>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</si>
  <si>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</si>
  <si>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</si>
  <si>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</si>
  <si>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</si>
  <si>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</si>
  <si>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</si>
  <si>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</si>
  <si>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 xml:space="preserve">ÖNKORMÁNYZAT  ELŐIRÁNYZATA </t>
  </si>
  <si>
    <t xml:space="preserve">MŰVELŐDÉSI  HÁZ  ELŐIRÁNYZATA </t>
  </si>
  <si>
    <t>NÉMET  NEMZETISÉGI  ÓVODA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</si>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</sst>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i/>
      <u val="single"/>
      <sz val="10"/>
      <color indexed="8"/>
      <name val="Bookman Old Style"/>
      <family val="1"/>
    </font>
    <font>
      <b/>
      <sz val="10"/>
      <color indexed="10"/>
      <name val="Tahoma"/>
      <family val="2"/>
    </font>
    <font>
      <i/>
      <sz val="11"/>
      <color indexed="8"/>
      <name val="Bookman Old Style"/>
      <family val="1"/>
    </font>
    <font>
      <b/>
      <sz val="11"/>
      <color indexed="63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6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/>
    </xf>
    <xf numFmtId="0" fontId="7" fillId="36" borderId="12" xfId="0" applyFont="1" applyFill="1" applyBorder="1" applyAlignment="1">
      <alignment vertical="center" wrapText="1"/>
    </xf>
    <xf numFmtId="0" fontId="15" fillId="36" borderId="10" xfId="0" applyFont="1" applyFill="1" applyBorder="1" applyAlignment="1">
      <alignment/>
    </xf>
    <xf numFmtId="164" fontId="4" fillId="36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3" fontId="5" fillId="0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shrinkToFi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1" fillId="36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Fill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vertical="center" shrinkToFit="1"/>
    </xf>
    <xf numFmtId="3" fontId="5" fillId="0" borderId="10" xfId="0" applyNumberFormat="1" applyFont="1" applyBorder="1" applyAlignment="1">
      <alignment/>
    </xf>
    <xf numFmtId="164" fontId="11" fillId="36" borderId="12" xfId="0" applyNumberFormat="1" applyFont="1" applyFill="1" applyBorder="1" applyAlignment="1">
      <alignment horizontal="left" vertical="center"/>
    </xf>
    <xf numFmtId="0" fontId="10" fillId="36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/>
    </xf>
    <xf numFmtId="0" fontId="11" fillId="0" borderId="10" xfId="56" applyFont="1" applyBorder="1">
      <alignment/>
      <protection/>
    </xf>
    <xf numFmtId="0" fontId="1" fillId="0" borderId="10" xfId="56" applyBorder="1">
      <alignment/>
      <protection/>
    </xf>
    <xf numFmtId="0" fontId="11" fillId="0" borderId="10" xfId="56" applyFont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15" fillId="0" borderId="10" xfId="56" applyFont="1" applyBorder="1">
      <alignment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8" fillId="0" borderId="10" xfId="56" applyFont="1" applyFill="1" applyBorder="1" applyAlignment="1">
      <alignment horizontal="left" vertical="center" shrinkToFi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9" fillId="32" borderId="10" xfId="56" applyFont="1" applyFill="1" applyBorder="1" applyAlignment="1">
      <alignment horizontal="left" vertical="center" wrapText="1"/>
      <protection/>
    </xf>
    <xf numFmtId="0" fontId="4" fillId="32" borderId="10" xfId="56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1" fillId="37" borderId="1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37" borderId="10" xfId="0" applyFont="1" applyFill="1" applyBorder="1" applyAlignment="1">
      <alignment horizontal="left" vertical="top" wrapText="1"/>
    </xf>
    <xf numFmtId="3" fontId="7" fillId="37" borderId="10" xfId="0" applyNumberFormat="1" applyFont="1" applyFill="1" applyBorder="1" applyAlignment="1">
      <alignment horizontal="right" vertical="top" wrapText="1"/>
    </xf>
    <xf numFmtId="0" fontId="7" fillId="37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38" borderId="10" xfId="0" applyFill="1" applyBorder="1" applyAlignment="1">
      <alignment/>
    </xf>
    <xf numFmtId="0" fontId="1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" fillId="0" borderId="10" xfId="56" applyBorder="1">
      <alignment/>
      <protection/>
    </xf>
    <xf numFmtId="3" fontId="15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3" fontId="11" fillId="0" borderId="10" xfId="56" applyNumberFormat="1" applyFont="1" applyBorder="1">
      <alignment/>
      <protection/>
    </xf>
    <xf numFmtId="3" fontId="10" fillId="0" borderId="10" xfId="0" applyNumberFormat="1" applyFont="1" applyBorder="1" applyAlignment="1">
      <alignment/>
    </xf>
    <xf numFmtId="0" fontId="9" fillId="32" borderId="10" xfId="56" applyFont="1" applyFill="1" applyBorder="1" applyAlignment="1">
      <alignment horizontal="left" vertical="center" wrapText="1"/>
      <protection/>
    </xf>
    <xf numFmtId="0" fontId="4" fillId="32" borderId="10" xfId="56" applyFont="1" applyFill="1" applyBorder="1" applyAlignment="1">
      <alignment horizontal="left" vertical="center"/>
      <protection/>
    </xf>
    <xf numFmtId="3" fontId="11" fillId="32" borderId="10" xfId="56" applyNumberFormat="1" applyFont="1" applyFill="1" applyBorder="1">
      <alignment/>
      <protection/>
    </xf>
    <xf numFmtId="0" fontId="9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3" fontId="8" fillId="0" borderId="1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fejlesztések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74.7109375" style="0" customWidth="1"/>
    <col min="2" max="2" width="15.28125" style="0" customWidth="1"/>
    <col min="3" max="3" width="13.7109375" style="0" customWidth="1"/>
    <col min="4" max="4" width="14.421875" style="0" customWidth="1"/>
  </cols>
  <sheetData>
    <row r="1" spans="1:4" ht="18">
      <c r="A1" s="80" t="s">
        <v>154</v>
      </c>
      <c r="D1" t="s">
        <v>915</v>
      </c>
    </row>
    <row r="2" ht="50.25" customHeight="1">
      <c r="A2" s="66" t="s">
        <v>5</v>
      </c>
    </row>
    <row r="4" spans="2:9" ht="30">
      <c r="B4" s="71" t="s">
        <v>335</v>
      </c>
      <c r="C4" s="101" t="s">
        <v>337</v>
      </c>
      <c r="D4" s="101" t="s">
        <v>155</v>
      </c>
      <c r="E4" s="4"/>
      <c r="F4" s="4"/>
      <c r="G4" s="4"/>
      <c r="H4" s="4"/>
      <c r="I4" s="4"/>
    </row>
    <row r="5" spans="1:9" ht="15">
      <c r="A5" s="43" t="s">
        <v>490</v>
      </c>
      <c r="B5" s="99">
        <f>ÖSSZ_kiadások!C24</f>
        <v>123508</v>
      </c>
      <c r="C5" s="99">
        <f>ÖSSZ_kiadások!D24</f>
        <v>124620</v>
      </c>
      <c r="D5" s="99">
        <f>ÖSSZ_kiadások!E24</f>
        <v>121916</v>
      </c>
      <c r="E5" s="4"/>
      <c r="F5" s="4"/>
      <c r="G5" s="4"/>
      <c r="H5" s="4"/>
      <c r="I5" s="4"/>
    </row>
    <row r="6" spans="1:9" ht="15">
      <c r="A6" s="43" t="s">
        <v>491</v>
      </c>
      <c r="B6" s="43">
        <f>ÖSSZ_kiadások!C25</f>
        <v>32460</v>
      </c>
      <c r="C6" s="43">
        <f>ÖSSZ_kiadások!D25</f>
        <v>32916</v>
      </c>
      <c r="D6" s="43">
        <f>ÖSSZ_kiadások!E25</f>
        <v>32043</v>
      </c>
      <c r="E6" s="4"/>
      <c r="F6" s="4"/>
      <c r="G6" s="4"/>
      <c r="H6" s="4"/>
      <c r="I6" s="4"/>
    </row>
    <row r="7" spans="1:9" ht="15">
      <c r="A7" s="43" t="s">
        <v>492</v>
      </c>
      <c r="B7" s="43">
        <f>ÖSSZ_kiadások!C50</f>
        <v>113039</v>
      </c>
      <c r="C7" s="43">
        <f>ÖSSZ_kiadások!D50</f>
        <v>123648</v>
      </c>
      <c r="D7" s="43">
        <f>ÖSSZ_kiadások!E50</f>
        <v>113149</v>
      </c>
      <c r="E7" s="4"/>
      <c r="F7" s="4"/>
      <c r="G7" s="4"/>
      <c r="H7" s="4"/>
      <c r="I7" s="4"/>
    </row>
    <row r="8" spans="1:9" ht="15">
      <c r="A8" s="43" t="s">
        <v>493</v>
      </c>
      <c r="B8" s="43">
        <f>ÖSSZ_kiadások!C59</f>
        <v>7221</v>
      </c>
      <c r="C8" s="43">
        <f>ÖSSZ_kiadások!D59</f>
        <v>9022</v>
      </c>
      <c r="D8" s="43">
        <f>ÖSSZ_kiadások!E59</f>
        <v>7656</v>
      </c>
      <c r="E8" s="4"/>
      <c r="F8" s="4"/>
      <c r="G8" s="4"/>
      <c r="H8" s="4"/>
      <c r="I8" s="4"/>
    </row>
    <row r="9" spans="1:9" ht="15">
      <c r="A9" s="43" t="s">
        <v>494</v>
      </c>
      <c r="B9" s="43">
        <f>ÖSSZ_kiadások!C73</f>
        <v>47616</v>
      </c>
      <c r="C9" s="43">
        <f>ÖSSZ_kiadások!D73</f>
        <v>47635</v>
      </c>
      <c r="D9" s="43">
        <f>ÖSSZ_kiadások!E73</f>
        <v>37109</v>
      </c>
      <c r="E9" s="4"/>
      <c r="F9" s="4"/>
      <c r="G9" s="4"/>
      <c r="H9" s="4"/>
      <c r="I9" s="4"/>
    </row>
    <row r="10" spans="1:9" ht="15">
      <c r="A10" s="43" t="s">
        <v>495</v>
      </c>
      <c r="B10" s="43">
        <f>ÖSSZ_kiadások!C82</f>
        <v>11217</v>
      </c>
      <c r="C10" s="43">
        <f>ÖSSZ_kiadások!D82</f>
        <v>13844</v>
      </c>
      <c r="D10" s="43">
        <f>ÖSSZ_kiadások!E82</f>
        <v>13378</v>
      </c>
      <c r="E10" s="4"/>
      <c r="F10" s="4"/>
      <c r="G10" s="4"/>
      <c r="H10" s="4"/>
      <c r="I10" s="4"/>
    </row>
    <row r="11" spans="1:9" ht="15">
      <c r="A11" s="43" t="s">
        <v>496</v>
      </c>
      <c r="B11" s="43">
        <f>ÖSSZ_kiadások!C87</f>
        <v>20537</v>
      </c>
      <c r="C11" s="43">
        <f>ÖSSZ_kiadások!D87</f>
        <v>24619</v>
      </c>
      <c r="D11" s="43">
        <f>ÖSSZ_kiadások!E87</f>
        <v>24602</v>
      </c>
      <c r="E11" s="4"/>
      <c r="F11" s="4"/>
      <c r="G11" s="4"/>
      <c r="H11" s="4"/>
      <c r="I11" s="4"/>
    </row>
    <row r="12" spans="1:9" ht="15">
      <c r="A12" s="43" t="s">
        <v>497</v>
      </c>
      <c r="B12" s="43">
        <f>ÖSSZ_kiadások!C96</f>
        <v>4500</v>
      </c>
      <c r="C12" s="43">
        <f>ÖSSZ_kiadások!D96</f>
        <v>2770</v>
      </c>
      <c r="D12" s="43">
        <f>ÖSSZ_kiadások!E96</f>
        <v>2125</v>
      </c>
      <c r="E12" s="4"/>
      <c r="F12" s="4"/>
      <c r="G12" s="4"/>
      <c r="H12" s="4"/>
      <c r="I12" s="4"/>
    </row>
    <row r="13" spans="1:9" ht="15">
      <c r="A13" s="44" t="s">
        <v>489</v>
      </c>
      <c r="B13" s="43">
        <f>ÖSSZ_kiadások!C98</f>
        <v>360098</v>
      </c>
      <c r="C13" s="43">
        <f>ÖSSZ_kiadások!D98</f>
        <v>379074</v>
      </c>
      <c r="D13" s="43">
        <f>ÖSSZ_kiadások!E98</f>
        <v>351978</v>
      </c>
      <c r="E13" s="4"/>
      <c r="F13" s="4"/>
      <c r="G13" s="4"/>
      <c r="H13" s="4"/>
      <c r="I13" s="4"/>
    </row>
    <row r="14" spans="1:9" ht="15">
      <c r="A14" s="44" t="s">
        <v>498</v>
      </c>
      <c r="B14" s="43">
        <f>ÖSSZ_kiadások!C121</f>
        <v>7525</v>
      </c>
      <c r="C14" s="43">
        <f>ÖSSZ_kiadások!D121</f>
        <v>13120</v>
      </c>
      <c r="D14" s="43">
        <f>ÖSSZ_kiadások!E121</f>
        <v>7525</v>
      </c>
      <c r="E14" s="4"/>
      <c r="F14" s="4"/>
      <c r="G14" s="4"/>
      <c r="H14" s="4"/>
      <c r="I14" s="4"/>
    </row>
    <row r="15" spans="1:9" ht="15">
      <c r="A15" s="69" t="s">
        <v>3</v>
      </c>
      <c r="B15" s="74">
        <f>B13+B14</f>
        <v>367623</v>
      </c>
      <c r="C15" s="74">
        <f>C13+C14</f>
        <v>392194</v>
      </c>
      <c r="D15" s="74">
        <f>D13+D14</f>
        <v>359503</v>
      </c>
      <c r="E15" s="4"/>
      <c r="F15" s="4"/>
      <c r="G15" s="4"/>
      <c r="H15" s="4"/>
      <c r="I15" s="4"/>
    </row>
    <row r="16" spans="1:9" ht="15">
      <c r="A16" s="43" t="s">
        <v>500</v>
      </c>
      <c r="B16" s="43">
        <f>ÖSSZ_bevételek!C18</f>
        <v>176383</v>
      </c>
      <c r="C16" s="43">
        <f>ÖSSZ_bevételek!D18</f>
        <v>184311</v>
      </c>
      <c r="D16" s="43">
        <f>ÖSSZ_bevételek!E18</f>
        <v>184395</v>
      </c>
      <c r="E16" s="4"/>
      <c r="F16" s="4"/>
      <c r="G16" s="4"/>
      <c r="H16" s="4"/>
      <c r="I16" s="4"/>
    </row>
    <row r="17" spans="1:9" ht="15">
      <c r="A17" s="43" t="s">
        <v>501</v>
      </c>
      <c r="B17" s="43">
        <f>ÖSSZ_bevételek!C54</f>
        <v>0</v>
      </c>
      <c r="C17" s="43">
        <f>ÖSSZ_bevételek!D54</f>
        <v>0</v>
      </c>
      <c r="D17" s="43">
        <f>ÖSSZ_bevételek!E54</f>
        <v>0</v>
      </c>
      <c r="E17" s="4"/>
      <c r="F17" s="4"/>
      <c r="G17" s="4"/>
      <c r="H17" s="4"/>
      <c r="I17" s="4"/>
    </row>
    <row r="18" spans="1:9" ht="15">
      <c r="A18" s="43" t="s">
        <v>502</v>
      </c>
      <c r="B18" s="43">
        <f>ÖSSZ_bevételek!C32</f>
        <v>123000</v>
      </c>
      <c r="C18" s="43">
        <f>ÖSSZ_bevételek!D32</f>
        <v>123000</v>
      </c>
      <c r="D18" s="43">
        <f>ÖSSZ_bevételek!E32</f>
        <v>125488</v>
      </c>
      <c r="E18" s="4"/>
      <c r="F18" s="4"/>
      <c r="G18" s="4"/>
      <c r="H18" s="4"/>
      <c r="I18" s="4"/>
    </row>
    <row r="19" spans="1:9" ht="15">
      <c r="A19" s="43" t="s">
        <v>503</v>
      </c>
      <c r="B19" s="43">
        <f>ÖSSZ_bevételek!C43</f>
        <v>26760</v>
      </c>
      <c r="C19" s="43">
        <f>ÖSSZ_bevételek!D43</f>
        <v>28067</v>
      </c>
      <c r="D19" s="43">
        <f>ÖSSZ_bevételek!E43</f>
        <v>37286</v>
      </c>
      <c r="E19" s="4"/>
      <c r="F19" s="4"/>
      <c r="G19" s="4"/>
      <c r="H19" s="4"/>
      <c r="I19" s="4"/>
    </row>
    <row r="20" spans="1:9" ht="15">
      <c r="A20" s="43" t="s">
        <v>504</v>
      </c>
      <c r="B20" s="43">
        <f>ÖSSZ_bevételek!C60</f>
        <v>0</v>
      </c>
      <c r="C20" s="43">
        <f>ÖSSZ_bevételek!D60</f>
        <v>0</v>
      </c>
      <c r="D20" s="43">
        <f>ÖSSZ_bevételek!E60</f>
        <v>1519</v>
      </c>
      <c r="E20" s="4"/>
      <c r="F20" s="4"/>
      <c r="G20" s="4"/>
      <c r="H20" s="4"/>
      <c r="I20" s="4"/>
    </row>
    <row r="21" spans="1:9" ht="15">
      <c r="A21" s="43" t="s">
        <v>505</v>
      </c>
      <c r="B21" s="43">
        <f>ÖSSZ_bevételek!C47</f>
        <v>1000</v>
      </c>
      <c r="C21" s="43">
        <f>ÖSSZ_bevételek!D47</f>
        <v>2707</v>
      </c>
      <c r="D21" s="43">
        <f>ÖSSZ_bevételek!E47</f>
        <v>3767</v>
      </c>
      <c r="E21" s="4"/>
      <c r="F21" s="4"/>
      <c r="G21" s="4"/>
      <c r="H21" s="4"/>
      <c r="I21" s="4"/>
    </row>
    <row r="22" spans="1:9" ht="15">
      <c r="A22" s="43" t="s">
        <v>506</v>
      </c>
      <c r="B22" s="43">
        <f>ÖSSZ_bevételek!C64</f>
        <v>270</v>
      </c>
      <c r="C22" s="43">
        <f>ÖSSZ_bevételek!D64</f>
        <v>2183</v>
      </c>
      <c r="D22" s="43">
        <f>ÖSSZ_bevételek!E64</f>
        <v>2324</v>
      </c>
      <c r="E22" s="4"/>
      <c r="F22" s="4"/>
      <c r="G22" s="4"/>
      <c r="H22" s="4"/>
      <c r="I22" s="4"/>
    </row>
    <row r="23" spans="1:9" ht="15">
      <c r="A23" s="44" t="s">
        <v>499</v>
      </c>
      <c r="B23" s="43">
        <f>ÖSSZ_bevételek!C66</f>
        <v>327413</v>
      </c>
      <c r="C23" s="43">
        <f>ÖSSZ_bevételek!D66</f>
        <v>340268</v>
      </c>
      <c r="D23" s="43">
        <f>ÖSSZ_bevételek!E66</f>
        <v>354779</v>
      </c>
      <c r="E23" s="4"/>
      <c r="F23" s="4"/>
      <c r="G23" s="4"/>
      <c r="H23" s="4"/>
      <c r="I23" s="4"/>
    </row>
    <row r="24" spans="1:9" ht="15">
      <c r="A24" s="44" t="s">
        <v>507</v>
      </c>
      <c r="B24" s="43">
        <f>ÖSSZ_bevételek!C95</f>
        <v>40210</v>
      </c>
      <c r="C24" s="43">
        <f>ÖSSZ_bevételek!D95</f>
        <v>51926</v>
      </c>
      <c r="D24" s="43">
        <f>ÖSSZ_bevételek!E95</f>
        <v>51926</v>
      </c>
      <c r="E24" s="4"/>
      <c r="F24" s="4"/>
      <c r="G24" s="4"/>
      <c r="H24" s="4"/>
      <c r="I24" s="4"/>
    </row>
    <row r="25" spans="1:9" ht="15">
      <c r="A25" s="69" t="s">
        <v>4</v>
      </c>
      <c r="B25" s="74">
        <f>B23+B24</f>
        <v>367623</v>
      </c>
      <c r="C25" s="74">
        <f>C23+C24</f>
        <v>392194</v>
      </c>
      <c r="D25" s="74">
        <f>D23+D24</f>
        <v>406705</v>
      </c>
      <c r="E25" s="4"/>
      <c r="F25" s="4"/>
      <c r="G25" s="4"/>
      <c r="H25" s="4"/>
      <c r="I25" s="4"/>
    </row>
    <row r="26" spans="1:9" ht="15">
      <c r="A26" s="4"/>
      <c r="B26" s="4"/>
      <c r="D26" s="4"/>
      <c r="E26" s="4"/>
      <c r="F26" s="4"/>
      <c r="G26" s="4"/>
      <c r="H26" s="4"/>
      <c r="I26" s="4"/>
    </row>
    <row r="27" spans="1:9" ht="15">
      <c r="A27" s="4"/>
      <c r="B27" s="4"/>
      <c r="D27" s="4"/>
      <c r="E27" s="4"/>
      <c r="F27" s="4"/>
      <c r="G27" s="4"/>
      <c r="H27" s="4"/>
      <c r="I27" s="4"/>
    </row>
    <row r="28" spans="1:9" ht="15">
      <c r="A28" s="4"/>
      <c r="B28" s="4"/>
      <c r="D28" s="4"/>
      <c r="E28" s="4"/>
      <c r="F28" s="4"/>
      <c r="G28" s="4"/>
      <c r="H28" s="4"/>
      <c r="I28" s="4"/>
    </row>
    <row r="29" spans="1:9" ht="15">
      <c r="A29" s="4"/>
      <c r="B29" s="4"/>
      <c r="D29" s="4"/>
      <c r="E29" s="4"/>
      <c r="F29" s="4"/>
      <c r="G29" s="4"/>
      <c r="H29" s="4"/>
      <c r="I29" s="4"/>
    </row>
    <row r="30" spans="1:9" ht="15">
      <c r="A30" s="4"/>
      <c r="B30" s="4"/>
      <c r="D30" s="4"/>
      <c r="E30" s="4"/>
      <c r="F30" s="4"/>
      <c r="G30" s="4"/>
      <c r="H30" s="4"/>
      <c r="I30" s="4"/>
    </row>
    <row r="31" spans="1:9" ht="15">
      <c r="A31" s="4"/>
      <c r="B31" s="4"/>
      <c r="D31" s="4"/>
      <c r="E31" s="4"/>
      <c r="F31" s="4"/>
      <c r="G31" s="4"/>
      <c r="H31" s="4"/>
      <c r="I31" s="4"/>
    </row>
    <row r="32" spans="1:9" ht="15">
      <c r="A32" s="4"/>
      <c r="B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4.28125" style="0" customWidth="1"/>
    <col min="3" max="3" width="12.421875" style="0" customWidth="1"/>
    <col min="4" max="4" width="13.421875" style="0" customWidth="1"/>
    <col min="5" max="5" width="13.57421875" style="0" customWidth="1"/>
  </cols>
  <sheetData>
    <row r="1" spans="1:5" ht="15" customHeight="1">
      <c r="A1" s="97" t="s">
        <v>150</v>
      </c>
      <c r="B1" s="121"/>
      <c r="C1" s="121"/>
      <c r="D1" s="121"/>
      <c r="E1" s="121"/>
    </row>
    <row r="2" spans="1:5" ht="15">
      <c r="A2" s="191" t="s">
        <v>49</v>
      </c>
      <c r="B2" s="192"/>
      <c r="C2" s="192"/>
      <c r="D2" s="192"/>
      <c r="E2" s="192"/>
    </row>
    <row r="3" spans="1:4" ht="18">
      <c r="A3" s="51"/>
      <c r="D3" t="s">
        <v>198</v>
      </c>
    </row>
    <row r="4" ht="15">
      <c r="A4" s="86" t="s">
        <v>945</v>
      </c>
    </row>
    <row r="5" spans="1:5" ht="30.75">
      <c r="A5" s="2" t="s">
        <v>508</v>
      </c>
      <c r="B5" s="3" t="s">
        <v>333</v>
      </c>
      <c r="C5" s="62" t="s">
        <v>335</v>
      </c>
      <c r="D5" s="101" t="s">
        <v>337</v>
      </c>
      <c r="E5" s="62" t="s">
        <v>155</v>
      </c>
    </row>
    <row r="6" spans="1:5" ht="15">
      <c r="A6" s="32" t="s">
        <v>688</v>
      </c>
      <c r="B6" s="6" t="s">
        <v>689</v>
      </c>
      <c r="C6" s="28">
        <v>46791</v>
      </c>
      <c r="D6" s="28">
        <v>46791</v>
      </c>
      <c r="E6" s="28">
        <v>46791</v>
      </c>
    </row>
    <row r="7" spans="1:5" ht="15">
      <c r="A7" s="5" t="s">
        <v>690</v>
      </c>
      <c r="B7" s="6" t="s">
        <v>691</v>
      </c>
      <c r="C7" s="96">
        <v>74518</v>
      </c>
      <c r="D7" s="96">
        <v>74518</v>
      </c>
      <c r="E7" s="96">
        <v>74518</v>
      </c>
    </row>
    <row r="8" spans="1:5" ht="15">
      <c r="A8" s="5" t="s">
        <v>692</v>
      </c>
      <c r="B8" s="6" t="s">
        <v>693</v>
      </c>
      <c r="C8" s="96">
        <v>34735</v>
      </c>
      <c r="D8" s="96">
        <v>34529</v>
      </c>
      <c r="E8" s="96">
        <v>34529</v>
      </c>
    </row>
    <row r="9" spans="1:5" ht="15">
      <c r="A9" s="5" t="s">
        <v>694</v>
      </c>
      <c r="B9" s="6" t="s">
        <v>695</v>
      </c>
      <c r="C9" s="96">
        <v>3669</v>
      </c>
      <c r="D9" s="96">
        <v>3669</v>
      </c>
      <c r="E9" s="96">
        <v>3669</v>
      </c>
    </row>
    <row r="10" spans="1:5" ht="15">
      <c r="A10" s="5" t="s">
        <v>696</v>
      </c>
      <c r="B10" s="6" t="s">
        <v>697</v>
      </c>
      <c r="C10" s="28">
        <v>0</v>
      </c>
      <c r="D10" s="28">
        <v>1851</v>
      </c>
      <c r="E10" s="28">
        <v>1851</v>
      </c>
    </row>
    <row r="11" spans="1:5" ht="15">
      <c r="A11" s="5" t="s">
        <v>698</v>
      </c>
      <c r="B11" s="6" t="s">
        <v>699</v>
      </c>
      <c r="C11" s="28">
        <v>0</v>
      </c>
      <c r="D11" s="28">
        <v>3886</v>
      </c>
      <c r="E11" s="28">
        <v>3886</v>
      </c>
    </row>
    <row r="12" spans="1:5" ht="15">
      <c r="A12" s="7" t="s">
        <v>6</v>
      </c>
      <c r="B12" s="8" t="s">
        <v>700</v>
      </c>
      <c r="C12" s="28">
        <f>SUM(C6:C11)</f>
        <v>159713</v>
      </c>
      <c r="D12" s="28">
        <f>SUM(D6:D11)</f>
        <v>165244</v>
      </c>
      <c r="E12" s="28">
        <f>SUM(E6:E11)</f>
        <v>165244</v>
      </c>
    </row>
    <row r="13" spans="1:5" ht="15">
      <c r="A13" s="5" t="s">
        <v>701</v>
      </c>
      <c r="B13" s="6" t="s">
        <v>702</v>
      </c>
      <c r="C13" s="28"/>
      <c r="D13" s="28"/>
      <c r="E13" s="28"/>
    </row>
    <row r="14" spans="1:5" ht="30">
      <c r="A14" s="5" t="s">
        <v>703</v>
      </c>
      <c r="B14" s="6" t="s">
        <v>704</v>
      </c>
      <c r="C14" s="28"/>
      <c r="D14" s="28"/>
      <c r="E14" s="28"/>
    </row>
    <row r="15" spans="1:5" ht="15">
      <c r="A15" s="5" t="s">
        <v>913</v>
      </c>
      <c r="B15" s="6" t="s">
        <v>705</v>
      </c>
      <c r="C15" s="28"/>
      <c r="D15" s="28"/>
      <c r="E15" s="28"/>
    </row>
    <row r="16" spans="1:5" ht="15">
      <c r="A16" s="5" t="s">
        <v>914</v>
      </c>
      <c r="B16" s="6" t="s">
        <v>706</v>
      </c>
      <c r="C16" s="28"/>
      <c r="D16" s="28"/>
      <c r="E16" s="28"/>
    </row>
    <row r="17" spans="1:5" ht="15">
      <c r="A17" s="5" t="s">
        <v>929</v>
      </c>
      <c r="B17" s="6" t="s">
        <v>707</v>
      </c>
      <c r="C17" s="28">
        <v>16670</v>
      </c>
      <c r="D17" s="28">
        <v>17671</v>
      </c>
      <c r="E17" s="28">
        <v>17655</v>
      </c>
    </row>
    <row r="18" spans="1:5" ht="15">
      <c r="A18" s="40" t="s">
        <v>7</v>
      </c>
      <c r="B18" s="53" t="s">
        <v>708</v>
      </c>
      <c r="C18" s="28">
        <f>SUM(C12:C17)</f>
        <v>176383</v>
      </c>
      <c r="D18" s="28">
        <f>SUM(D12:D17)</f>
        <v>182915</v>
      </c>
      <c r="E18" s="28">
        <f>SUM(E12:E17)</f>
        <v>182899</v>
      </c>
    </row>
    <row r="19" spans="1:5" ht="15">
      <c r="A19" s="5" t="s">
        <v>933</v>
      </c>
      <c r="B19" s="6" t="s">
        <v>717</v>
      </c>
      <c r="C19" s="28"/>
      <c r="D19" s="28"/>
      <c r="E19" s="28"/>
    </row>
    <row r="20" spans="1:5" ht="15">
      <c r="A20" s="5" t="s">
        <v>934</v>
      </c>
      <c r="B20" s="6" t="s">
        <v>718</v>
      </c>
      <c r="C20" s="28"/>
      <c r="D20" s="28"/>
      <c r="E20" s="28"/>
    </row>
    <row r="21" spans="1:5" ht="15">
      <c r="A21" s="5" t="s">
        <v>9</v>
      </c>
      <c r="B21" s="6" t="s">
        <v>719</v>
      </c>
      <c r="C21" s="28"/>
      <c r="D21" s="28"/>
      <c r="E21" s="28"/>
    </row>
    <row r="22" spans="1:5" ht="15">
      <c r="A22" s="5" t="s">
        <v>935</v>
      </c>
      <c r="B22" s="6" t="s">
        <v>720</v>
      </c>
      <c r="C22" s="28"/>
      <c r="D22" s="28"/>
      <c r="E22" s="28"/>
    </row>
    <row r="23" spans="1:5" ht="15">
      <c r="A23" s="5" t="s">
        <v>936</v>
      </c>
      <c r="B23" s="6" t="s">
        <v>721</v>
      </c>
      <c r="C23" s="28"/>
      <c r="D23" s="28"/>
      <c r="E23" s="28"/>
    </row>
    <row r="24" spans="1:5" ht="15">
      <c r="A24" s="7" t="s">
        <v>937</v>
      </c>
      <c r="B24" s="8" t="s">
        <v>722</v>
      </c>
      <c r="C24" s="28">
        <v>25000</v>
      </c>
      <c r="D24" s="28">
        <v>25000</v>
      </c>
      <c r="E24" s="28">
        <v>26551</v>
      </c>
    </row>
    <row r="25" spans="1:5" ht="15">
      <c r="A25" s="5" t="s">
        <v>938</v>
      </c>
      <c r="B25" s="6" t="s">
        <v>723</v>
      </c>
      <c r="C25" s="28">
        <v>85000</v>
      </c>
      <c r="D25" s="28">
        <v>85000</v>
      </c>
      <c r="E25" s="28">
        <v>85513</v>
      </c>
    </row>
    <row r="26" spans="1:5" ht="15">
      <c r="A26" s="5" t="s">
        <v>939</v>
      </c>
      <c r="B26" s="6" t="s">
        <v>726</v>
      </c>
      <c r="C26" s="28"/>
      <c r="D26" s="28"/>
      <c r="E26" s="28"/>
    </row>
    <row r="27" spans="1:5" ht="15">
      <c r="A27" s="5" t="s">
        <v>727</v>
      </c>
      <c r="B27" s="6" t="s">
        <v>728</v>
      </c>
      <c r="C27" s="28"/>
      <c r="D27" s="28"/>
      <c r="E27" s="28"/>
    </row>
    <row r="28" spans="1:5" ht="15">
      <c r="A28" s="5" t="s">
        <v>940</v>
      </c>
      <c r="B28" s="6" t="s">
        <v>729</v>
      </c>
      <c r="C28" s="28">
        <v>10000</v>
      </c>
      <c r="D28" s="28">
        <v>10000</v>
      </c>
      <c r="E28" s="28">
        <v>9983</v>
      </c>
    </row>
    <row r="29" spans="1:5" ht="15">
      <c r="A29" s="5" t="s">
        <v>941</v>
      </c>
      <c r="B29" s="6" t="s">
        <v>734</v>
      </c>
      <c r="C29" s="28">
        <v>2000</v>
      </c>
      <c r="D29" s="28">
        <v>1000</v>
      </c>
      <c r="E29" s="28">
        <v>1221</v>
      </c>
    </row>
    <row r="30" spans="1:5" ht="15">
      <c r="A30" s="7" t="s">
        <v>10</v>
      </c>
      <c r="B30" s="8" t="s">
        <v>737</v>
      </c>
      <c r="C30" s="28">
        <f>SUM(C25:C29)</f>
        <v>97000</v>
      </c>
      <c r="D30" s="28">
        <f>SUM(D25:D29)</f>
        <v>96000</v>
      </c>
      <c r="E30" s="28">
        <f>SUM(E25:E29)</f>
        <v>96717</v>
      </c>
    </row>
    <row r="31" spans="1:5" ht="15">
      <c r="A31" s="5" t="s">
        <v>942</v>
      </c>
      <c r="B31" s="6" t="s">
        <v>738</v>
      </c>
      <c r="C31" s="28">
        <v>1000</v>
      </c>
      <c r="D31" s="28">
        <v>2000</v>
      </c>
      <c r="E31" s="28">
        <v>2220</v>
      </c>
    </row>
    <row r="32" spans="1:5" ht="15">
      <c r="A32" s="40" t="s">
        <v>11</v>
      </c>
      <c r="B32" s="53" t="s">
        <v>739</v>
      </c>
      <c r="C32" s="88">
        <f>SUM(C21:C24,C30:C31)</f>
        <v>123000</v>
      </c>
      <c r="D32" s="88">
        <f>SUM(D21:D24,D30:D31)</f>
        <v>123000</v>
      </c>
      <c r="E32" s="88">
        <f>SUM(E21:E24,E30:E31)</f>
        <v>125488</v>
      </c>
    </row>
    <row r="33" spans="1:5" ht="15">
      <c r="A33" s="13" t="s">
        <v>740</v>
      </c>
      <c r="B33" s="6" t="s">
        <v>741</v>
      </c>
      <c r="C33" s="28"/>
      <c r="D33" s="28"/>
      <c r="E33" s="28"/>
    </row>
    <row r="34" spans="1:5" ht="15">
      <c r="A34" s="13" t="s">
        <v>943</v>
      </c>
      <c r="B34" s="6" t="s">
        <v>742</v>
      </c>
      <c r="C34" s="28">
        <v>4525</v>
      </c>
      <c r="D34" s="28">
        <v>4525</v>
      </c>
      <c r="E34" s="28">
        <v>3945</v>
      </c>
    </row>
    <row r="35" spans="1:5" ht="15">
      <c r="A35" s="13" t="s">
        <v>944</v>
      </c>
      <c r="B35" s="6" t="s">
        <v>743</v>
      </c>
      <c r="C35" s="28">
        <v>7740</v>
      </c>
      <c r="D35" s="28">
        <v>7740</v>
      </c>
      <c r="E35" s="28">
        <v>8071</v>
      </c>
    </row>
    <row r="36" spans="1:5" ht="15">
      <c r="A36" s="13" t="s">
        <v>948</v>
      </c>
      <c r="B36" s="6" t="s">
        <v>744</v>
      </c>
      <c r="C36" s="28">
        <v>0</v>
      </c>
      <c r="D36" s="28">
        <v>0</v>
      </c>
      <c r="E36" s="28">
        <v>4629</v>
      </c>
    </row>
    <row r="37" spans="1:5" ht="15">
      <c r="A37" s="13" t="s">
        <v>745</v>
      </c>
      <c r="B37" s="6" t="s">
        <v>746</v>
      </c>
      <c r="C37" s="28">
        <v>7126</v>
      </c>
      <c r="D37" s="28">
        <v>7332</v>
      </c>
      <c r="E37" s="28">
        <v>8187</v>
      </c>
    </row>
    <row r="38" spans="1:6" ht="15">
      <c r="A38" s="13" t="s">
        <v>747</v>
      </c>
      <c r="B38" s="6" t="s">
        <v>748</v>
      </c>
      <c r="C38" s="28">
        <v>4887</v>
      </c>
      <c r="D38" s="28">
        <v>4887</v>
      </c>
      <c r="E38" s="28">
        <v>6236</v>
      </c>
      <c r="F38" s="175"/>
    </row>
    <row r="39" spans="1:5" ht="15">
      <c r="A39" s="13" t="s">
        <v>749</v>
      </c>
      <c r="B39" s="6" t="s">
        <v>750</v>
      </c>
      <c r="C39" s="28">
        <v>0</v>
      </c>
      <c r="D39" s="28">
        <v>0</v>
      </c>
      <c r="E39" s="28">
        <v>1109</v>
      </c>
    </row>
    <row r="40" spans="1:5" ht="15">
      <c r="A40" s="13" t="s">
        <v>949</v>
      </c>
      <c r="B40" s="6" t="s">
        <v>751</v>
      </c>
      <c r="C40" s="28">
        <v>0</v>
      </c>
      <c r="D40" s="28">
        <v>0</v>
      </c>
      <c r="E40" s="28">
        <v>6</v>
      </c>
    </row>
    <row r="41" spans="1:5" ht="15">
      <c r="A41" s="13" t="s">
        <v>950</v>
      </c>
      <c r="B41" s="6" t="s">
        <v>752</v>
      </c>
      <c r="C41" s="28"/>
      <c r="D41" s="28"/>
      <c r="E41" s="28"/>
    </row>
    <row r="42" spans="1:5" ht="15">
      <c r="A42" s="13" t="s">
        <v>951</v>
      </c>
      <c r="B42" s="6" t="s">
        <v>153</v>
      </c>
      <c r="C42" s="28">
        <v>0</v>
      </c>
      <c r="D42" s="28">
        <v>1098</v>
      </c>
      <c r="E42" s="28">
        <v>1170</v>
      </c>
    </row>
    <row r="43" spans="1:5" ht="15">
      <c r="A43" s="52" t="s">
        <v>12</v>
      </c>
      <c r="B43" s="53" t="s">
        <v>754</v>
      </c>
      <c r="C43" s="88">
        <f>SUM(C33:C42)</f>
        <v>24278</v>
      </c>
      <c r="D43" s="88">
        <f>SUM(D33:D42)</f>
        <v>25582</v>
      </c>
      <c r="E43" s="88">
        <f>SUM(E33:E42)</f>
        <v>33353</v>
      </c>
    </row>
    <row r="44" spans="1:5" ht="30">
      <c r="A44" s="13" t="s">
        <v>763</v>
      </c>
      <c r="B44" s="6" t="s">
        <v>764</v>
      </c>
      <c r="C44" s="28"/>
      <c r="D44" s="28"/>
      <c r="E44" s="28"/>
    </row>
    <row r="45" spans="1:5" ht="15">
      <c r="A45" s="5" t="s">
        <v>955</v>
      </c>
      <c r="B45" s="6" t="s">
        <v>765</v>
      </c>
      <c r="C45" s="28"/>
      <c r="D45" s="28"/>
      <c r="E45" s="28"/>
    </row>
    <row r="46" spans="1:5" ht="15">
      <c r="A46" s="13" t="s">
        <v>956</v>
      </c>
      <c r="B46" s="6" t="s">
        <v>211</v>
      </c>
      <c r="C46" s="28">
        <v>1000</v>
      </c>
      <c r="D46" s="28">
        <v>2392</v>
      </c>
      <c r="E46" s="28">
        <v>3452</v>
      </c>
    </row>
    <row r="47" spans="1:5" ht="15">
      <c r="A47" s="40" t="s">
        <v>14</v>
      </c>
      <c r="B47" s="53" t="s">
        <v>767</v>
      </c>
      <c r="C47" s="88">
        <f>SUM(C44:C46)</f>
        <v>1000</v>
      </c>
      <c r="D47" s="88">
        <f>SUM(D44:D46)</f>
        <v>2392</v>
      </c>
      <c r="E47" s="88">
        <f>SUM(E44:E46)</f>
        <v>3452</v>
      </c>
    </row>
    <row r="48" spans="1:5" ht="15.75">
      <c r="A48" s="61" t="s">
        <v>89</v>
      </c>
      <c r="B48" s="65"/>
      <c r="C48" s="28"/>
      <c r="D48" s="28"/>
      <c r="E48" s="28"/>
    </row>
    <row r="49" spans="1:5" ht="15">
      <c r="A49" s="5" t="s">
        <v>709</v>
      </c>
      <c r="B49" s="6" t="s">
        <v>710</v>
      </c>
      <c r="C49" s="28"/>
      <c r="D49" s="28"/>
      <c r="E49" s="28"/>
    </row>
    <row r="50" spans="1:5" ht="30">
      <c r="A50" s="5" t="s">
        <v>711</v>
      </c>
      <c r="B50" s="6" t="s">
        <v>712</v>
      </c>
      <c r="C50" s="28"/>
      <c r="D50" s="28"/>
      <c r="E50" s="28"/>
    </row>
    <row r="51" spans="1:5" ht="30">
      <c r="A51" s="5" t="s">
        <v>930</v>
      </c>
      <c r="B51" s="6" t="s">
        <v>713</v>
      </c>
      <c r="C51" s="28"/>
      <c r="D51" s="28"/>
      <c r="E51" s="28"/>
    </row>
    <row r="52" spans="1:5" ht="30">
      <c r="A52" s="5" t="s">
        <v>931</v>
      </c>
      <c r="B52" s="6" t="s">
        <v>714</v>
      </c>
      <c r="C52" s="28"/>
      <c r="D52" s="28"/>
      <c r="E52" s="28"/>
    </row>
    <row r="53" spans="1:5" ht="15">
      <c r="A53" s="5" t="s">
        <v>932</v>
      </c>
      <c r="B53" s="6" t="s">
        <v>715</v>
      </c>
      <c r="C53" s="28"/>
      <c r="D53" s="28"/>
      <c r="E53" s="28"/>
    </row>
    <row r="54" spans="1:5" ht="15">
      <c r="A54" s="40" t="s">
        <v>8</v>
      </c>
      <c r="B54" s="53" t="s">
        <v>716</v>
      </c>
      <c r="C54" s="28"/>
      <c r="D54" s="88"/>
      <c r="E54" s="88"/>
    </row>
    <row r="55" spans="1:5" ht="15">
      <c r="A55" s="13" t="s">
        <v>952</v>
      </c>
      <c r="B55" s="6" t="s">
        <v>755</v>
      </c>
      <c r="C55" s="28"/>
      <c r="D55" s="28"/>
      <c r="E55" s="28"/>
    </row>
    <row r="56" spans="1:5" ht="15">
      <c r="A56" s="13" t="s">
        <v>953</v>
      </c>
      <c r="B56" s="6" t="s">
        <v>756</v>
      </c>
      <c r="C56" s="28">
        <v>0</v>
      </c>
      <c r="D56" s="28">
        <v>0</v>
      </c>
      <c r="E56" s="28">
        <v>1519</v>
      </c>
    </row>
    <row r="57" spans="1:5" ht="15">
      <c r="A57" s="13" t="s">
        <v>757</v>
      </c>
      <c r="B57" s="6" t="s">
        <v>758</v>
      </c>
      <c r="C57" s="28"/>
      <c r="D57" s="28"/>
      <c r="E57" s="28"/>
    </row>
    <row r="58" spans="1:5" ht="15">
      <c r="A58" s="13" t="s">
        <v>954</v>
      </c>
      <c r="B58" s="6" t="s">
        <v>759</v>
      </c>
      <c r="C58" s="28"/>
      <c r="D58" s="28"/>
      <c r="E58" s="28"/>
    </row>
    <row r="59" spans="1:5" ht="15">
      <c r="A59" s="13" t="s">
        <v>760</v>
      </c>
      <c r="B59" s="6" t="s">
        <v>761</v>
      </c>
      <c r="C59" s="28"/>
      <c r="D59" s="28"/>
      <c r="E59" s="28"/>
    </row>
    <row r="60" spans="1:5" ht="15">
      <c r="A60" s="40" t="s">
        <v>13</v>
      </c>
      <c r="B60" s="53" t="s">
        <v>762</v>
      </c>
      <c r="C60" s="88">
        <f>SUM(C55:C59)</f>
        <v>0</v>
      </c>
      <c r="D60" s="88">
        <f>SUM(D55:D59)</f>
        <v>0</v>
      </c>
      <c r="E60" s="88">
        <f>SUM(E55:E59)</f>
        <v>1519</v>
      </c>
    </row>
    <row r="61" spans="1:5" ht="30">
      <c r="A61" s="13" t="s">
        <v>770</v>
      </c>
      <c r="B61" s="6" t="s">
        <v>771</v>
      </c>
      <c r="C61" s="28"/>
      <c r="D61" s="28"/>
      <c r="E61" s="28"/>
    </row>
    <row r="62" spans="1:5" ht="30">
      <c r="A62" s="5" t="s">
        <v>957</v>
      </c>
      <c r="B62" s="6" t="s">
        <v>209</v>
      </c>
      <c r="C62" s="28">
        <v>70</v>
      </c>
      <c r="D62" s="28">
        <v>70</v>
      </c>
      <c r="E62" s="28">
        <v>135</v>
      </c>
    </row>
    <row r="63" spans="1:5" ht="15">
      <c r="A63" s="13" t="s">
        <v>958</v>
      </c>
      <c r="B63" s="6" t="s">
        <v>210</v>
      </c>
      <c r="C63" s="28">
        <v>200</v>
      </c>
      <c r="D63" s="28">
        <v>2113</v>
      </c>
      <c r="E63" s="28">
        <v>2189</v>
      </c>
    </row>
    <row r="64" spans="1:5" ht="15">
      <c r="A64" s="40" t="s">
        <v>16</v>
      </c>
      <c r="B64" s="53" t="s">
        <v>774</v>
      </c>
      <c r="C64" s="88">
        <f>SUM(C61:C63)</f>
        <v>270</v>
      </c>
      <c r="D64" s="88">
        <f>SUM(D61:D63)</f>
        <v>2183</v>
      </c>
      <c r="E64" s="88">
        <f>SUM(E61:E63)</f>
        <v>2324</v>
      </c>
    </row>
    <row r="65" spans="1:5" ht="15.75">
      <c r="A65" s="61" t="s">
        <v>88</v>
      </c>
      <c r="B65" s="65"/>
      <c r="C65" s="28"/>
      <c r="D65" s="28"/>
      <c r="E65" s="28"/>
    </row>
    <row r="66" spans="1:5" ht="15.75">
      <c r="A66" s="50" t="s">
        <v>15</v>
      </c>
      <c r="B66" s="36" t="s">
        <v>775</v>
      </c>
      <c r="C66" s="88">
        <f>C64+C60+C54+C47+C43+C32+C18</f>
        <v>324931</v>
      </c>
      <c r="D66" s="88">
        <f>D64+D60+D54+D47+D43+D32+D18</f>
        <v>336072</v>
      </c>
      <c r="E66" s="88">
        <f>E64+E60+E54+E47+E43+E32+E18</f>
        <v>349035</v>
      </c>
    </row>
    <row r="67" spans="1:5" ht="15.75">
      <c r="A67" s="64" t="s">
        <v>138</v>
      </c>
      <c r="B67" s="63"/>
      <c r="C67" s="28"/>
      <c r="D67" s="28"/>
      <c r="E67" s="28"/>
    </row>
    <row r="68" spans="1:5" ht="15.75">
      <c r="A68" s="64" t="s">
        <v>139</v>
      </c>
      <c r="B68" s="63"/>
      <c r="C68" s="28"/>
      <c r="D68" s="28"/>
      <c r="E68" s="28"/>
    </row>
    <row r="69" spans="1:5" ht="15">
      <c r="A69" s="38" t="s">
        <v>959</v>
      </c>
      <c r="B69" s="5" t="s">
        <v>776</v>
      </c>
      <c r="C69" s="28"/>
      <c r="D69" s="28"/>
      <c r="E69" s="28"/>
    </row>
    <row r="70" spans="1:5" ht="15">
      <c r="A70" s="13" t="s">
        <v>777</v>
      </c>
      <c r="B70" s="5" t="s">
        <v>778</v>
      </c>
      <c r="C70" s="28"/>
      <c r="D70" s="28"/>
      <c r="E70" s="28"/>
    </row>
    <row r="71" spans="1:5" ht="15">
      <c r="A71" s="38" t="s">
        <v>960</v>
      </c>
      <c r="B71" s="5" t="s">
        <v>779</v>
      </c>
      <c r="C71" s="28"/>
      <c r="D71" s="28"/>
      <c r="E71" s="28"/>
    </row>
    <row r="72" spans="1:5" ht="15">
      <c r="A72" s="15" t="s">
        <v>17</v>
      </c>
      <c r="B72" s="7" t="s">
        <v>780</v>
      </c>
      <c r="C72" s="28"/>
      <c r="D72" s="28"/>
      <c r="E72" s="28"/>
    </row>
    <row r="73" spans="1:5" ht="15">
      <c r="A73" s="13" t="s">
        <v>961</v>
      </c>
      <c r="B73" s="5" t="s">
        <v>781</v>
      </c>
      <c r="C73" s="28"/>
      <c r="D73" s="28"/>
      <c r="E73" s="28"/>
    </row>
    <row r="74" spans="1:5" ht="15">
      <c r="A74" s="38" t="s">
        <v>782</v>
      </c>
      <c r="B74" s="5" t="s">
        <v>783</v>
      </c>
      <c r="C74" s="28"/>
      <c r="D74" s="28"/>
      <c r="E74" s="28"/>
    </row>
    <row r="75" spans="1:5" ht="15">
      <c r="A75" s="13" t="s">
        <v>0</v>
      </c>
      <c r="B75" s="5" t="s">
        <v>784</v>
      </c>
      <c r="C75" s="28"/>
      <c r="D75" s="28"/>
      <c r="E75" s="28"/>
    </row>
    <row r="76" spans="1:5" ht="15">
      <c r="A76" s="38" t="s">
        <v>785</v>
      </c>
      <c r="B76" s="5" t="s">
        <v>786</v>
      </c>
      <c r="C76" s="28"/>
      <c r="D76" s="28"/>
      <c r="E76" s="28"/>
    </row>
    <row r="77" spans="1:5" ht="15">
      <c r="A77" s="14" t="s">
        <v>18</v>
      </c>
      <c r="B77" s="7" t="s">
        <v>787</v>
      </c>
      <c r="C77" s="28"/>
      <c r="D77" s="28"/>
      <c r="E77" s="28"/>
    </row>
    <row r="78" spans="1:5" ht="15">
      <c r="A78" s="5" t="s">
        <v>136</v>
      </c>
      <c r="B78" s="5" t="s">
        <v>788</v>
      </c>
      <c r="C78" s="28">
        <v>40000</v>
      </c>
      <c r="D78" s="28">
        <v>46124</v>
      </c>
      <c r="E78" s="28">
        <v>46124</v>
      </c>
    </row>
    <row r="79" spans="1:5" ht="15">
      <c r="A79" s="5" t="s">
        <v>137</v>
      </c>
      <c r="B79" s="5" t="s">
        <v>788</v>
      </c>
      <c r="C79" s="28"/>
      <c r="D79" s="28"/>
      <c r="E79" s="28"/>
    </row>
    <row r="80" spans="1:5" ht="15">
      <c r="A80" s="5" t="s">
        <v>134</v>
      </c>
      <c r="B80" s="5" t="s">
        <v>789</v>
      </c>
      <c r="C80" s="28"/>
      <c r="D80" s="28"/>
      <c r="E80" s="28"/>
    </row>
    <row r="81" spans="1:5" ht="15">
      <c r="A81" s="5" t="s">
        <v>135</v>
      </c>
      <c r="B81" s="5" t="s">
        <v>789</v>
      </c>
      <c r="C81" s="28"/>
      <c r="D81" s="28"/>
      <c r="E81" s="28"/>
    </row>
    <row r="82" spans="1:5" ht="15">
      <c r="A82" s="7" t="s">
        <v>19</v>
      </c>
      <c r="B82" s="7" t="s">
        <v>790</v>
      </c>
      <c r="C82" s="28">
        <f>SUM(C78:C81)</f>
        <v>40000</v>
      </c>
      <c r="D82" s="28">
        <f>SUM(D78:D81)</f>
        <v>46124</v>
      </c>
      <c r="E82" s="28">
        <f>SUM(E78:E81)</f>
        <v>46124</v>
      </c>
    </row>
    <row r="83" spans="1:5" ht="15">
      <c r="A83" s="38" t="s">
        <v>791</v>
      </c>
      <c r="B83" s="5" t="s">
        <v>792</v>
      </c>
      <c r="C83" s="28">
        <v>0</v>
      </c>
      <c r="D83" s="28">
        <v>5595</v>
      </c>
      <c r="E83" s="28">
        <v>5595</v>
      </c>
    </row>
    <row r="84" spans="1:5" ht="15">
      <c r="A84" s="38" t="s">
        <v>793</v>
      </c>
      <c r="B84" s="5" t="s">
        <v>794</v>
      </c>
      <c r="C84" s="28"/>
      <c r="D84" s="28"/>
      <c r="E84" s="28"/>
    </row>
    <row r="85" spans="1:5" ht="15">
      <c r="A85" s="38" t="s">
        <v>795</v>
      </c>
      <c r="B85" s="5" t="s">
        <v>796</v>
      </c>
      <c r="C85" s="28"/>
      <c r="D85" s="28"/>
      <c r="E85" s="28"/>
    </row>
    <row r="86" spans="1:5" ht="15">
      <c r="A86" s="38" t="s">
        <v>797</v>
      </c>
      <c r="B86" s="5" t="s">
        <v>798</v>
      </c>
      <c r="C86" s="28"/>
      <c r="D86" s="28"/>
      <c r="E86" s="28"/>
    </row>
    <row r="87" spans="1:5" ht="15">
      <c r="A87" s="13" t="s">
        <v>1</v>
      </c>
      <c r="B87" s="5" t="s">
        <v>799</v>
      </c>
      <c r="C87" s="28"/>
      <c r="D87" s="28"/>
      <c r="E87" s="28"/>
    </row>
    <row r="88" spans="1:5" ht="15">
      <c r="A88" s="15" t="s">
        <v>20</v>
      </c>
      <c r="B88" s="7" t="s">
        <v>801</v>
      </c>
      <c r="C88" s="28">
        <f>SUM(C82:C87)+C77+C72</f>
        <v>40000</v>
      </c>
      <c r="D88" s="28">
        <f>SUM(D82:D87)+D77+D72</f>
        <v>51719</v>
      </c>
      <c r="E88" s="28">
        <f>SUM(E82:E87)+E77+E72</f>
        <v>51719</v>
      </c>
    </row>
    <row r="89" spans="1:5" ht="15">
      <c r="A89" s="13" t="s">
        <v>802</v>
      </c>
      <c r="B89" s="5" t="s">
        <v>803</v>
      </c>
      <c r="C89" s="28"/>
      <c r="D89" s="28"/>
      <c r="E89" s="28"/>
    </row>
    <row r="90" spans="1:5" ht="15">
      <c r="A90" s="13" t="s">
        <v>804</v>
      </c>
      <c r="B90" s="5" t="s">
        <v>805</v>
      </c>
      <c r="C90" s="28"/>
      <c r="D90" s="28"/>
      <c r="E90" s="28"/>
    </row>
    <row r="91" spans="1:5" ht="15">
      <c r="A91" s="38" t="s">
        <v>806</v>
      </c>
      <c r="B91" s="5" t="s">
        <v>807</v>
      </c>
      <c r="C91" s="28"/>
      <c r="D91" s="28"/>
      <c r="E91" s="28"/>
    </row>
    <row r="92" spans="1:5" ht="15">
      <c r="A92" s="38" t="s">
        <v>2</v>
      </c>
      <c r="B92" s="5" t="s">
        <v>808</v>
      </c>
      <c r="C92" s="28"/>
      <c r="D92" s="28"/>
      <c r="E92" s="28"/>
    </row>
    <row r="93" spans="1:5" ht="15">
      <c r="A93" s="14" t="s">
        <v>21</v>
      </c>
      <c r="B93" s="7" t="s">
        <v>809</v>
      </c>
      <c r="C93" s="28"/>
      <c r="D93" s="28"/>
      <c r="E93" s="28"/>
    </row>
    <row r="94" spans="1:5" ht="15">
      <c r="A94" s="15" t="s">
        <v>810</v>
      </c>
      <c r="B94" s="7" t="s">
        <v>811</v>
      </c>
      <c r="C94" s="28"/>
      <c r="D94" s="28"/>
      <c r="E94" s="28"/>
    </row>
    <row r="95" spans="1:5" ht="15.75">
      <c r="A95" s="41" t="s">
        <v>22</v>
      </c>
      <c r="B95" s="42" t="s">
        <v>812</v>
      </c>
      <c r="C95" s="28">
        <f>C94+C93+C88</f>
        <v>40000</v>
      </c>
      <c r="D95" s="28">
        <f>D94+D93+D88</f>
        <v>51719</v>
      </c>
      <c r="E95" s="28">
        <f>E94+E93+E88</f>
        <v>51719</v>
      </c>
    </row>
    <row r="96" spans="1:5" ht="15.75">
      <c r="A96" s="46" t="s">
        <v>4</v>
      </c>
      <c r="B96" s="47"/>
      <c r="C96" s="88">
        <f>C95+C66</f>
        <v>364931</v>
      </c>
      <c r="D96" s="88">
        <f>D95+D66</f>
        <v>387791</v>
      </c>
      <c r="E96" s="88">
        <f>E95+E66</f>
        <v>400754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55" r:id="rId1"/>
  <rowBreaks count="1" manualBreakCount="1">
    <brk id="68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97" t="s">
        <v>150</v>
      </c>
      <c r="B1" s="121"/>
      <c r="C1" s="121"/>
      <c r="D1" s="121"/>
      <c r="E1" s="121"/>
    </row>
    <row r="2" spans="1:7" ht="24" customHeight="1">
      <c r="A2" s="191" t="s">
        <v>49</v>
      </c>
      <c r="B2" s="192"/>
      <c r="C2" s="192"/>
      <c r="D2" s="192"/>
      <c r="E2" s="192"/>
      <c r="G2" s="79"/>
    </row>
    <row r="3" spans="1:4" ht="18">
      <c r="A3" s="51"/>
      <c r="D3" t="s">
        <v>199</v>
      </c>
    </row>
    <row r="4" ht="15">
      <c r="A4" s="86" t="s">
        <v>485</v>
      </c>
    </row>
    <row r="5" spans="1:5" ht="30.75">
      <c r="A5" s="2" t="s">
        <v>508</v>
      </c>
      <c r="B5" s="3" t="s">
        <v>333</v>
      </c>
      <c r="C5" s="62" t="s">
        <v>335</v>
      </c>
      <c r="D5" s="101" t="s">
        <v>337</v>
      </c>
      <c r="E5" s="62" t="s">
        <v>155</v>
      </c>
    </row>
    <row r="6" spans="1:5" ht="15" customHeight="1">
      <c r="A6" s="32" t="s">
        <v>688</v>
      </c>
      <c r="B6" s="6" t="s">
        <v>689</v>
      </c>
      <c r="C6" s="28">
        <f>OVI_bevételek!C6+PH_bevételek!C6+MŰV_bevételek!C6+ÖNK_bevételek!C6</f>
        <v>46791</v>
      </c>
      <c r="D6" s="28">
        <f>OVI_bevételek!D6+PH_bevételek!D6+MŰV_bevételek!D6+ÖNK_bevételek!D6</f>
        <v>46791</v>
      </c>
      <c r="E6" s="28">
        <f>OVI_bevételek!E6+PH_bevételek!E6+MŰV_bevételek!E6+ÖNK_bevételek!E6</f>
        <v>46791</v>
      </c>
    </row>
    <row r="7" spans="1:5" ht="15" customHeight="1">
      <c r="A7" s="5" t="s">
        <v>690</v>
      </c>
      <c r="B7" s="6" t="s">
        <v>691</v>
      </c>
      <c r="C7" s="28">
        <f>OVI_bevételek!C7+PH_bevételek!C7+MŰV_bevételek!C7+ÖNK_bevételek!C7</f>
        <v>74518</v>
      </c>
      <c r="D7" s="28">
        <f>OVI_bevételek!D7+PH_bevételek!D7+MŰV_bevételek!D7+ÖNK_bevételek!D7</f>
        <v>74518</v>
      </c>
      <c r="E7" s="28">
        <f>OVI_bevételek!E7+PH_bevételek!E7+MŰV_bevételek!E7+ÖNK_bevételek!E7</f>
        <v>74518</v>
      </c>
    </row>
    <row r="8" spans="1:5" ht="15" customHeight="1">
      <c r="A8" s="5" t="s">
        <v>692</v>
      </c>
      <c r="B8" s="6" t="s">
        <v>693</v>
      </c>
      <c r="C8" s="28">
        <f>OVI_bevételek!C8+PH_bevételek!C8+MŰV_bevételek!C8+ÖNK_bevételek!C8</f>
        <v>34735</v>
      </c>
      <c r="D8" s="28">
        <f>OVI_bevételek!D8+PH_bevételek!D8+MŰV_bevételek!D8+ÖNK_bevételek!D8</f>
        <v>34529</v>
      </c>
      <c r="E8" s="28">
        <f>OVI_bevételek!E8+PH_bevételek!E8+MŰV_bevételek!E8+ÖNK_bevételek!E8</f>
        <v>34529</v>
      </c>
    </row>
    <row r="9" spans="1:5" ht="15" customHeight="1">
      <c r="A9" s="5" t="s">
        <v>694</v>
      </c>
      <c r="B9" s="6" t="s">
        <v>695</v>
      </c>
      <c r="C9" s="28">
        <f>OVI_bevételek!C9+PH_bevételek!C9+MŰV_bevételek!C9+ÖNK_bevételek!C9</f>
        <v>3669</v>
      </c>
      <c r="D9" s="28">
        <f>OVI_bevételek!D9+PH_bevételek!D9+MŰV_bevételek!D9+ÖNK_bevételek!D9</f>
        <v>3669</v>
      </c>
      <c r="E9" s="28">
        <f>OVI_bevételek!E9+PH_bevételek!E9+MŰV_bevételek!E9+ÖNK_bevételek!E9</f>
        <v>3669</v>
      </c>
    </row>
    <row r="10" spans="1:5" ht="15" customHeight="1">
      <c r="A10" s="5" t="s">
        <v>696</v>
      </c>
      <c r="B10" s="6" t="s">
        <v>697</v>
      </c>
      <c r="C10" s="28">
        <f>OVI_bevételek!C10+PH_bevételek!C10+MŰV_bevételek!C10+ÖNK_bevételek!C10</f>
        <v>0</v>
      </c>
      <c r="D10" s="28">
        <f>OVI_bevételek!D10+PH_bevételek!D10+MŰV_bevételek!D10+ÖNK_bevételek!D10</f>
        <v>1851</v>
      </c>
      <c r="E10" s="28">
        <f>OVI_bevételek!E10+PH_bevételek!E10+MŰV_bevételek!E10+ÖNK_bevételek!E10</f>
        <v>1851</v>
      </c>
    </row>
    <row r="11" spans="1:5" ht="15" customHeight="1">
      <c r="A11" s="5" t="s">
        <v>698</v>
      </c>
      <c r="B11" s="6" t="s">
        <v>699</v>
      </c>
      <c r="C11" s="28">
        <f>OVI_bevételek!C11+PH_bevételek!C11+MŰV_bevételek!C11+ÖNK_bevételek!C11</f>
        <v>0</v>
      </c>
      <c r="D11" s="28">
        <f>OVI_bevételek!D11+PH_bevételek!D11+MŰV_bevételek!D11+ÖNK_bevételek!D11</f>
        <v>3886</v>
      </c>
      <c r="E11" s="28">
        <f>OVI_bevételek!E11+PH_bevételek!E11+MŰV_bevételek!E11+ÖNK_bevételek!E11</f>
        <v>3886</v>
      </c>
    </row>
    <row r="12" spans="1:5" ht="15" customHeight="1">
      <c r="A12" s="7" t="s">
        <v>6</v>
      </c>
      <c r="B12" s="8" t="s">
        <v>700</v>
      </c>
      <c r="C12" s="28">
        <f>OVI_bevételek!C12+PH_bevételek!C12+MŰV_bevételek!C12+ÖNK_bevételek!C12</f>
        <v>159713</v>
      </c>
      <c r="D12" s="28">
        <f>OVI_bevételek!D12+PH_bevételek!D12+MŰV_bevételek!D12+ÖNK_bevételek!D12</f>
        <v>165244</v>
      </c>
      <c r="E12" s="28">
        <f>OVI_bevételek!E12+PH_bevételek!E12+MŰV_bevételek!E12+ÖNK_bevételek!E12</f>
        <v>165244</v>
      </c>
    </row>
    <row r="13" spans="1:5" ht="15" customHeight="1">
      <c r="A13" s="5" t="s">
        <v>701</v>
      </c>
      <c r="B13" s="6" t="s">
        <v>702</v>
      </c>
      <c r="C13" s="28">
        <f>OVI_bevételek!C13+PH_bevételek!C13+MŰV_bevételek!C13+ÖNK_bevételek!C13</f>
        <v>0</v>
      </c>
      <c r="D13" s="28">
        <f>OVI_bevételek!D13+PH_bevételek!D13+MŰV_bevételek!D13+ÖNK_bevételek!D13</f>
        <v>0</v>
      </c>
      <c r="E13" s="28">
        <f>OVI_bevételek!E13+PH_bevételek!E13+MŰV_bevételek!E13+ÖNK_bevételek!E13</f>
        <v>0</v>
      </c>
    </row>
    <row r="14" spans="1:5" ht="15" customHeight="1">
      <c r="A14" s="5" t="s">
        <v>703</v>
      </c>
      <c r="B14" s="6" t="s">
        <v>704</v>
      </c>
      <c r="C14" s="28">
        <f>OVI_bevételek!C14+PH_bevételek!C14+MŰV_bevételek!C14+ÖNK_bevételek!C14</f>
        <v>0</v>
      </c>
      <c r="D14" s="28">
        <f>OVI_bevételek!D14+PH_bevételek!D14+MŰV_bevételek!D14+ÖNK_bevételek!D14</f>
        <v>0</v>
      </c>
      <c r="E14" s="28">
        <f>OVI_bevételek!E14+PH_bevételek!E14+MŰV_bevételek!E14+ÖNK_bevételek!E14</f>
        <v>0</v>
      </c>
    </row>
    <row r="15" spans="1:5" ht="15" customHeight="1">
      <c r="A15" s="5" t="s">
        <v>913</v>
      </c>
      <c r="B15" s="6" t="s">
        <v>705</v>
      </c>
      <c r="C15" s="28">
        <f>OVI_bevételek!C15+PH_bevételek!C15+MŰV_bevételek!C15+ÖNK_bevételek!C15</f>
        <v>0</v>
      </c>
      <c r="D15" s="28">
        <f>OVI_bevételek!D15+PH_bevételek!D15+MŰV_bevételek!D15+ÖNK_bevételek!D15</f>
        <v>0</v>
      </c>
      <c r="E15" s="28">
        <f>OVI_bevételek!E15+PH_bevételek!E15+MŰV_bevételek!E15+ÖNK_bevételek!E15</f>
        <v>0</v>
      </c>
    </row>
    <row r="16" spans="1:5" ht="15" customHeight="1">
      <c r="A16" s="5" t="s">
        <v>914</v>
      </c>
      <c r="B16" s="6" t="s">
        <v>706</v>
      </c>
      <c r="C16" s="28">
        <f>OVI_bevételek!C16+PH_bevételek!C16+MŰV_bevételek!C16+ÖNK_bevételek!C16</f>
        <v>0</v>
      </c>
      <c r="D16" s="28">
        <f>OVI_bevételek!D16+PH_bevételek!D16+MŰV_bevételek!D16+ÖNK_bevételek!D16</f>
        <v>0</v>
      </c>
      <c r="E16" s="28">
        <f>OVI_bevételek!E16+PH_bevételek!E16+MŰV_bevételek!E16+ÖNK_bevételek!E16</f>
        <v>0</v>
      </c>
    </row>
    <row r="17" spans="1:5" ht="15" customHeight="1">
      <c r="A17" s="5" t="s">
        <v>929</v>
      </c>
      <c r="B17" s="6" t="s">
        <v>707</v>
      </c>
      <c r="C17" s="28">
        <f>OVI_bevételek!C17+PH_bevételek!C17+MŰV_bevételek!C17+ÖNK_bevételek!C17</f>
        <v>16670</v>
      </c>
      <c r="D17" s="28">
        <f>OVI_bevételek!D17+PH_bevételek!D17+MŰV_bevételek!D17+ÖNK_bevételek!D17</f>
        <v>19067</v>
      </c>
      <c r="E17" s="28">
        <f>OVI_bevételek!E17+PH_bevételek!E17+MŰV_bevételek!E17+ÖNK_bevételek!E17</f>
        <v>19151</v>
      </c>
    </row>
    <row r="18" spans="1:5" ht="15" customHeight="1">
      <c r="A18" s="40" t="s">
        <v>7</v>
      </c>
      <c r="B18" s="53" t="s">
        <v>708</v>
      </c>
      <c r="C18" s="28">
        <f>OVI_bevételek!C18+PH_bevételek!C18+MŰV_bevételek!C18+ÖNK_bevételek!C18</f>
        <v>176383</v>
      </c>
      <c r="D18" s="28">
        <f>OVI_bevételek!D18+PH_bevételek!D18+MŰV_bevételek!D18+ÖNK_bevételek!D18</f>
        <v>184311</v>
      </c>
      <c r="E18" s="28">
        <f>OVI_bevételek!E18+PH_bevételek!E18+MŰV_bevételek!E18+ÖNK_bevételek!E18</f>
        <v>184395</v>
      </c>
    </row>
    <row r="19" spans="1:5" ht="15" customHeight="1">
      <c r="A19" s="5" t="s">
        <v>933</v>
      </c>
      <c r="B19" s="6" t="s">
        <v>717</v>
      </c>
      <c r="C19" s="28">
        <f>OVI_bevételek!C19+PH_bevételek!C19+MŰV_bevételek!C19+ÖNK_bevételek!C19</f>
        <v>0</v>
      </c>
      <c r="D19" s="28">
        <f>OVI_bevételek!D19+PH_bevételek!D19+MŰV_bevételek!D19+ÖNK_bevételek!D19</f>
        <v>0</v>
      </c>
      <c r="E19" s="28">
        <f>OVI_bevételek!E19+PH_bevételek!E19+MŰV_bevételek!E19+ÖNK_bevételek!E19</f>
        <v>0</v>
      </c>
    </row>
    <row r="20" spans="1:5" ht="15" customHeight="1">
      <c r="A20" s="5" t="s">
        <v>934</v>
      </c>
      <c r="B20" s="6" t="s">
        <v>718</v>
      </c>
      <c r="C20" s="28">
        <f>OVI_bevételek!C20+PH_bevételek!C20+MŰV_bevételek!C20+ÖNK_bevételek!C20</f>
        <v>0</v>
      </c>
      <c r="D20" s="28">
        <f>OVI_bevételek!D20+PH_bevételek!D20+MŰV_bevételek!D20+ÖNK_bevételek!D20</f>
        <v>0</v>
      </c>
      <c r="E20" s="28">
        <f>OVI_bevételek!E20+PH_bevételek!E20+MŰV_bevételek!E20+ÖNK_bevételek!E20</f>
        <v>0</v>
      </c>
    </row>
    <row r="21" spans="1:5" ht="15" customHeight="1">
      <c r="A21" s="7" t="s">
        <v>9</v>
      </c>
      <c r="B21" s="8" t="s">
        <v>719</v>
      </c>
      <c r="C21" s="28">
        <f>OVI_bevételek!C21+PH_bevételek!C21+MŰV_bevételek!C21+ÖNK_bevételek!C21</f>
        <v>0</v>
      </c>
      <c r="D21" s="28">
        <f>OVI_bevételek!D21+PH_bevételek!D21+MŰV_bevételek!D21+ÖNK_bevételek!D21</f>
        <v>0</v>
      </c>
      <c r="E21" s="28">
        <f>OVI_bevételek!E21+PH_bevételek!E21+MŰV_bevételek!E21+ÖNK_bevételek!E21</f>
        <v>0</v>
      </c>
    </row>
    <row r="22" spans="1:5" ht="15" customHeight="1">
      <c r="A22" s="5" t="s">
        <v>935</v>
      </c>
      <c r="B22" s="6" t="s">
        <v>720</v>
      </c>
      <c r="C22" s="28">
        <f>OVI_bevételek!C22+PH_bevételek!C22+MŰV_bevételek!C22+ÖNK_bevételek!C22</f>
        <v>0</v>
      </c>
      <c r="D22" s="28">
        <f>OVI_bevételek!D22+PH_bevételek!D22+MŰV_bevételek!D22+ÖNK_bevételek!D22</f>
        <v>0</v>
      </c>
      <c r="E22" s="28">
        <f>OVI_bevételek!E22+PH_bevételek!E22+MŰV_bevételek!E22+ÖNK_bevételek!E22</f>
        <v>0</v>
      </c>
    </row>
    <row r="23" spans="1:5" ht="15" customHeight="1">
      <c r="A23" s="5" t="s">
        <v>936</v>
      </c>
      <c r="B23" s="6" t="s">
        <v>721</v>
      </c>
      <c r="C23" s="28">
        <f>OVI_bevételek!C23+PH_bevételek!C23+MŰV_bevételek!C23+ÖNK_bevételek!C23</f>
        <v>0</v>
      </c>
      <c r="D23" s="28">
        <f>OVI_bevételek!D23+PH_bevételek!D23+MŰV_bevételek!D23+ÖNK_bevételek!D23</f>
        <v>0</v>
      </c>
      <c r="E23" s="28">
        <f>OVI_bevételek!E23+PH_bevételek!E23+MŰV_bevételek!E23+ÖNK_bevételek!E23</f>
        <v>0</v>
      </c>
    </row>
    <row r="24" spans="1:5" ht="15" customHeight="1">
      <c r="A24" s="5" t="s">
        <v>937</v>
      </c>
      <c r="B24" s="6" t="s">
        <v>722</v>
      </c>
      <c r="C24" s="28">
        <f>OVI_bevételek!C24+PH_bevételek!C24+MŰV_bevételek!C24+ÖNK_bevételek!C24</f>
        <v>25000</v>
      </c>
      <c r="D24" s="28">
        <f>OVI_bevételek!D24+PH_bevételek!D24+MŰV_bevételek!D24+ÖNK_bevételek!D24</f>
        <v>25000</v>
      </c>
      <c r="E24" s="28">
        <f>OVI_bevételek!E24+PH_bevételek!E24+MŰV_bevételek!E24+ÖNK_bevételek!E24</f>
        <v>26551</v>
      </c>
    </row>
    <row r="25" spans="1:5" ht="15" customHeight="1">
      <c r="A25" s="5" t="s">
        <v>938</v>
      </c>
      <c r="B25" s="6" t="s">
        <v>723</v>
      </c>
      <c r="C25" s="28">
        <f>OVI_bevételek!C25+PH_bevételek!C25+MŰV_bevételek!C25+ÖNK_bevételek!C25</f>
        <v>85000</v>
      </c>
      <c r="D25" s="28">
        <f>OVI_bevételek!D25+PH_bevételek!D25+MŰV_bevételek!D25+ÖNK_bevételek!D25</f>
        <v>85000</v>
      </c>
      <c r="E25" s="28">
        <f>OVI_bevételek!E25+PH_bevételek!E25+MŰV_bevételek!E25+ÖNK_bevételek!E25</f>
        <v>85513</v>
      </c>
    </row>
    <row r="26" spans="1:5" ht="15" customHeight="1">
      <c r="A26" s="5" t="s">
        <v>939</v>
      </c>
      <c r="B26" s="6" t="s">
        <v>726</v>
      </c>
      <c r="C26" s="28">
        <f>OVI_bevételek!C26+PH_bevételek!C26+MŰV_bevételek!C26+ÖNK_bevételek!C26</f>
        <v>0</v>
      </c>
      <c r="D26" s="28">
        <f>OVI_bevételek!D26+PH_bevételek!D26+MŰV_bevételek!D26+ÖNK_bevételek!D26</f>
        <v>0</v>
      </c>
      <c r="E26" s="28">
        <f>OVI_bevételek!E26+PH_bevételek!E26+MŰV_bevételek!E26+ÖNK_bevételek!E26</f>
        <v>0</v>
      </c>
    </row>
    <row r="27" spans="1:5" ht="15" customHeight="1">
      <c r="A27" s="5" t="s">
        <v>727</v>
      </c>
      <c r="B27" s="6" t="s">
        <v>728</v>
      </c>
      <c r="C27" s="28">
        <f>OVI_bevételek!C27+PH_bevételek!C27+MŰV_bevételek!C27+ÖNK_bevételek!C27</f>
        <v>0</v>
      </c>
      <c r="D27" s="28">
        <f>OVI_bevételek!D27+PH_bevételek!D27+MŰV_bevételek!D27+ÖNK_bevételek!D27</f>
        <v>0</v>
      </c>
      <c r="E27" s="28">
        <f>OVI_bevételek!E27+PH_bevételek!E27+MŰV_bevételek!E27+ÖNK_bevételek!E27</f>
        <v>0</v>
      </c>
    </row>
    <row r="28" spans="1:5" ht="15" customHeight="1">
      <c r="A28" s="5" t="s">
        <v>940</v>
      </c>
      <c r="B28" s="6" t="s">
        <v>729</v>
      </c>
      <c r="C28" s="28">
        <f>OVI_bevételek!C28+PH_bevételek!C28+MŰV_bevételek!C28+ÖNK_bevételek!C28</f>
        <v>10000</v>
      </c>
      <c r="D28" s="28">
        <f>OVI_bevételek!D28+PH_bevételek!D28+MŰV_bevételek!D28+ÖNK_bevételek!D28</f>
        <v>10000</v>
      </c>
      <c r="E28" s="28">
        <f>OVI_bevételek!E28+PH_bevételek!E28+MŰV_bevételek!E28+ÖNK_bevételek!E28</f>
        <v>9983</v>
      </c>
    </row>
    <row r="29" spans="1:5" ht="15" customHeight="1">
      <c r="A29" s="5" t="s">
        <v>941</v>
      </c>
      <c r="B29" s="6" t="s">
        <v>734</v>
      </c>
      <c r="C29" s="28">
        <f>OVI_bevételek!C29+PH_bevételek!C29+MŰV_bevételek!C29+ÖNK_bevételek!C29</f>
        <v>2000</v>
      </c>
      <c r="D29" s="28">
        <f>OVI_bevételek!D29+PH_bevételek!D29+MŰV_bevételek!D29+ÖNK_bevételek!D29</f>
        <v>1000</v>
      </c>
      <c r="E29" s="28">
        <f>OVI_bevételek!E29+PH_bevételek!E29+MŰV_bevételek!E29+ÖNK_bevételek!E29</f>
        <v>1221</v>
      </c>
    </row>
    <row r="30" spans="1:5" ht="15" customHeight="1">
      <c r="A30" s="7" t="s">
        <v>10</v>
      </c>
      <c r="B30" s="8" t="s">
        <v>737</v>
      </c>
      <c r="C30" s="28">
        <f>OVI_bevételek!C30+PH_bevételek!C30+MŰV_bevételek!C30+ÖNK_bevételek!C30</f>
        <v>97000</v>
      </c>
      <c r="D30" s="28">
        <f>OVI_bevételek!D30+PH_bevételek!D30+MŰV_bevételek!D30+ÖNK_bevételek!D30</f>
        <v>96000</v>
      </c>
      <c r="E30" s="28">
        <f>OVI_bevételek!E30+PH_bevételek!E30+MŰV_bevételek!E30+ÖNK_bevételek!E30</f>
        <v>96717</v>
      </c>
    </row>
    <row r="31" spans="1:5" ht="15" customHeight="1">
      <c r="A31" s="5" t="s">
        <v>942</v>
      </c>
      <c r="B31" s="6" t="s">
        <v>738</v>
      </c>
      <c r="C31" s="28">
        <f>OVI_bevételek!C31+PH_bevételek!C31+MŰV_bevételek!C31+ÖNK_bevételek!C31</f>
        <v>1000</v>
      </c>
      <c r="D31" s="28">
        <f>OVI_bevételek!D31+PH_bevételek!D31+MŰV_bevételek!D31+ÖNK_bevételek!D31</f>
        <v>2000</v>
      </c>
      <c r="E31" s="28">
        <f>OVI_bevételek!E31+PH_bevételek!E31+MŰV_bevételek!E31+ÖNK_bevételek!E31</f>
        <v>2220</v>
      </c>
    </row>
    <row r="32" spans="1:5" ht="15" customHeight="1">
      <c r="A32" s="40" t="s">
        <v>11</v>
      </c>
      <c r="B32" s="53" t="s">
        <v>739</v>
      </c>
      <c r="C32" s="28">
        <f>OVI_bevételek!C32+PH_bevételek!C32+MŰV_bevételek!C32+ÖNK_bevételek!C32</f>
        <v>123000</v>
      </c>
      <c r="D32" s="28">
        <f>OVI_bevételek!D32+PH_bevételek!D32+MŰV_bevételek!D32+ÖNK_bevételek!D32</f>
        <v>123000</v>
      </c>
      <c r="E32" s="28">
        <f>OVI_bevételek!E32+PH_bevételek!E32+MŰV_bevételek!E32+ÖNK_bevételek!E32</f>
        <v>125488</v>
      </c>
    </row>
    <row r="33" spans="1:5" ht="15" customHeight="1">
      <c r="A33" s="13" t="s">
        <v>740</v>
      </c>
      <c r="B33" s="6" t="s">
        <v>741</v>
      </c>
      <c r="C33" s="28">
        <f>OVI_bevételek!C33+PH_bevételek!C33+MŰV_bevételek!C33+ÖNK_bevételek!C33</f>
        <v>0</v>
      </c>
      <c r="D33" s="28">
        <f>OVI_bevételek!D33+PH_bevételek!D33+MŰV_bevételek!D33+ÖNK_bevételek!D33</f>
        <v>0</v>
      </c>
      <c r="E33" s="28">
        <f>OVI_bevételek!E33+PH_bevételek!E33+MŰV_bevételek!E33+ÖNK_bevételek!E33</f>
        <v>0</v>
      </c>
    </row>
    <row r="34" spans="1:5" ht="15" customHeight="1">
      <c r="A34" s="13" t="s">
        <v>943</v>
      </c>
      <c r="B34" s="6" t="s">
        <v>742</v>
      </c>
      <c r="C34" s="28">
        <f>OVI_bevételek!C34+PH_bevételek!C34+MŰV_bevételek!C34+ÖNK_bevételek!C34</f>
        <v>4975</v>
      </c>
      <c r="D34" s="28">
        <f>OVI_bevételek!D34+PH_bevételek!D34+MŰV_bevételek!D34+ÖNK_bevételek!D34</f>
        <v>4978</v>
      </c>
      <c r="E34" s="28">
        <f>OVI_bevételek!E34+PH_bevételek!E34+MŰV_bevételek!E34+ÖNK_bevételek!E34</f>
        <v>5760</v>
      </c>
    </row>
    <row r="35" spans="1:5" ht="15" customHeight="1">
      <c r="A35" s="13" t="s">
        <v>944</v>
      </c>
      <c r="B35" s="6" t="s">
        <v>743</v>
      </c>
      <c r="C35" s="28">
        <f>OVI_bevételek!C35+PH_bevételek!C35+MŰV_bevételek!C35+ÖNK_bevételek!C35</f>
        <v>7740</v>
      </c>
      <c r="D35" s="28">
        <f>OVI_bevételek!D35+PH_bevételek!D35+MŰV_bevételek!D35+ÖNK_bevételek!D35</f>
        <v>7740</v>
      </c>
      <c r="E35" s="28">
        <f>OVI_bevételek!E35+PH_bevételek!E35+MŰV_bevételek!E35+ÖNK_bevételek!E35</f>
        <v>8071</v>
      </c>
    </row>
    <row r="36" spans="1:5" ht="15" customHeight="1">
      <c r="A36" s="13" t="s">
        <v>948</v>
      </c>
      <c r="B36" s="6" t="s">
        <v>744</v>
      </c>
      <c r="C36" s="28">
        <f>OVI_bevételek!C36+PH_bevételek!C36+MŰV_bevételek!C36+ÖNK_bevételek!C36</f>
        <v>0</v>
      </c>
      <c r="D36" s="28">
        <f>OVI_bevételek!D36+PH_bevételek!D36+MŰV_bevételek!D36+ÖNK_bevételek!D36</f>
        <v>0</v>
      </c>
      <c r="E36" s="28">
        <f>OVI_bevételek!E36+PH_bevételek!E36+MŰV_bevételek!E36+ÖNK_bevételek!E36</f>
        <v>4629</v>
      </c>
    </row>
    <row r="37" spans="1:5" ht="15" customHeight="1">
      <c r="A37" s="13" t="s">
        <v>745</v>
      </c>
      <c r="B37" s="6" t="s">
        <v>746</v>
      </c>
      <c r="C37" s="28">
        <f>OVI_bevételek!C37+PH_bevételek!C37+MŰV_bevételek!C37+ÖNK_bevételek!C37</f>
        <v>8332</v>
      </c>
      <c r="D37" s="28">
        <f>OVI_bevételek!D37+PH_bevételek!D37+MŰV_bevételek!D37+ÖNK_bevételek!D37</f>
        <v>8538</v>
      </c>
      <c r="E37" s="28">
        <f>OVI_bevételek!E37+PH_bevételek!E37+MŰV_bevételek!E37+ÖNK_bevételek!E37</f>
        <v>9188</v>
      </c>
    </row>
    <row r="38" spans="1:5" ht="15" customHeight="1">
      <c r="A38" s="13" t="s">
        <v>747</v>
      </c>
      <c r="B38" s="6" t="s">
        <v>748</v>
      </c>
      <c r="C38" s="28">
        <f>OVI_bevételek!C38+PH_bevételek!C38+MŰV_bevételek!C38+ÖNK_bevételek!C38</f>
        <v>5213</v>
      </c>
      <c r="D38" s="28">
        <f>OVI_bevételek!D38+PH_bevételek!D38+MŰV_bevételek!D38+ÖNK_bevételek!D38</f>
        <v>5213</v>
      </c>
      <c r="E38" s="28">
        <f>OVI_bevételek!E38+PH_bevételek!E38+MŰV_bevételek!E38+ÖNK_bevételek!E38</f>
        <v>6506</v>
      </c>
    </row>
    <row r="39" spans="1:5" ht="15" customHeight="1">
      <c r="A39" s="13" t="s">
        <v>749</v>
      </c>
      <c r="B39" s="6" t="s">
        <v>750</v>
      </c>
      <c r="C39" s="28">
        <f>OVI_bevételek!C39+PH_bevételek!C39+MŰV_bevételek!C39+ÖNK_bevételek!C39</f>
        <v>500</v>
      </c>
      <c r="D39" s="28">
        <f>OVI_bevételek!D39+PH_bevételek!D39+MŰV_bevételek!D39+ÖNK_bevételek!D39</f>
        <v>500</v>
      </c>
      <c r="E39" s="28">
        <f>OVI_bevételek!E39+PH_bevételek!E39+MŰV_bevételek!E39+ÖNK_bevételek!E39</f>
        <v>1956</v>
      </c>
    </row>
    <row r="40" spans="1:5" ht="15" customHeight="1">
      <c r="A40" s="13" t="s">
        <v>949</v>
      </c>
      <c r="B40" s="6" t="s">
        <v>751</v>
      </c>
      <c r="C40" s="28">
        <f>OVI_bevételek!C40+PH_bevételek!C40+MŰV_bevételek!C40+ÖNK_bevételek!C40</f>
        <v>0</v>
      </c>
      <c r="D40" s="28">
        <f>OVI_bevételek!D40+PH_bevételek!D40+MŰV_bevételek!D40+ÖNK_bevételek!D40</f>
        <v>0</v>
      </c>
      <c r="E40" s="28">
        <f>OVI_bevételek!E40+PH_bevételek!E40+MŰV_bevételek!E40+ÖNK_bevételek!E40</f>
        <v>6</v>
      </c>
    </row>
    <row r="41" spans="1:5" ht="15" customHeight="1">
      <c r="A41" s="13" t="s">
        <v>950</v>
      </c>
      <c r="B41" s="6" t="s">
        <v>752</v>
      </c>
      <c r="C41" s="28">
        <f>OVI_bevételek!C41+PH_bevételek!C41+MŰV_bevételek!C41+ÖNK_bevételek!C41</f>
        <v>0</v>
      </c>
      <c r="D41" s="28">
        <f>OVI_bevételek!D41+PH_bevételek!D41+MŰV_bevételek!D41+ÖNK_bevételek!D41</f>
        <v>0</v>
      </c>
      <c r="E41" s="28">
        <f>OVI_bevételek!E41+PH_bevételek!E41+MŰV_bevételek!E41+ÖNK_bevételek!E41</f>
        <v>0</v>
      </c>
    </row>
    <row r="42" spans="1:5" ht="15" customHeight="1">
      <c r="A42" s="13" t="s">
        <v>951</v>
      </c>
      <c r="B42" s="6" t="s">
        <v>753</v>
      </c>
      <c r="C42" s="28">
        <f>OVI_bevételek!C42+PH_bevételek!C42+MŰV_bevételek!C42+ÖNK_bevételek!C42</f>
        <v>0</v>
      </c>
      <c r="D42" s="28">
        <f>OVI_bevételek!D42+PH_bevételek!D42+MŰV_bevételek!D42+ÖNK_bevételek!D42</f>
        <v>1098</v>
      </c>
      <c r="E42" s="28">
        <f>OVI_bevételek!E42+PH_bevételek!E42+MŰV_bevételek!E42+ÖNK_bevételek!E42</f>
        <v>1170</v>
      </c>
    </row>
    <row r="43" spans="1:5" ht="15" customHeight="1">
      <c r="A43" s="52" t="s">
        <v>12</v>
      </c>
      <c r="B43" s="53" t="s">
        <v>754</v>
      </c>
      <c r="C43" s="28">
        <f>OVI_bevételek!C43+PH_bevételek!C43+MŰV_bevételek!C43+ÖNK_bevételek!C43</f>
        <v>26760</v>
      </c>
      <c r="D43" s="28">
        <f>OVI_bevételek!D43+PH_bevételek!D43+MŰV_bevételek!D43+ÖNK_bevételek!D43</f>
        <v>28067</v>
      </c>
      <c r="E43" s="28">
        <f>OVI_bevételek!E43+PH_bevételek!E43+MŰV_bevételek!E43+ÖNK_bevételek!E43</f>
        <v>37286</v>
      </c>
    </row>
    <row r="44" spans="1:5" ht="15" customHeight="1">
      <c r="A44" s="13" t="s">
        <v>763</v>
      </c>
      <c r="B44" s="6" t="s">
        <v>764</v>
      </c>
      <c r="C44" s="28">
        <f>OVI_bevételek!C44+PH_bevételek!C44+MŰV_bevételek!C44+ÖNK_bevételek!C44</f>
        <v>0</v>
      </c>
      <c r="D44" s="28">
        <f>OVI_bevételek!D44+PH_bevételek!D44+MŰV_bevételek!D44+ÖNK_bevételek!D44</f>
        <v>0</v>
      </c>
      <c r="E44" s="28">
        <f>OVI_bevételek!E44+PH_bevételek!E44+MŰV_bevételek!E44+ÖNK_bevételek!E44</f>
        <v>0</v>
      </c>
    </row>
    <row r="45" spans="1:5" ht="15" customHeight="1">
      <c r="A45" s="5" t="s">
        <v>955</v>
      </c>
      <c r="B45" s="6" t="s">
        <v>765</v>
      </c>
      <c r="C45" s="28">
        <f>OVI_bevételek!C46+PH_bevételek!C45+MŰV_bevételek!C45+ÖNK_bevételek!C45</f>
        <v>0</v>
      </c>
      <c r="D45" s="28">
        <f>OVI_bevételek!D46+PH_bevételek!D45+MŰV_bevételek!D45+ÖNK_bevételek!D45</f>
        <v>200</v>
      </c>
      <c r="E45" s="28">
        <f>OVI_bevételek!E46+PH_bevételek!E45+MŰV_bevételek!E45+ÖNK_bevételek!E45</f>
        <v>200</v>
      </c>
    </row>
    <row r="46" spans="1:5" ht="15" customHeight="1">
      <c r="A46" s="13" t="s">
        <v>956</v>
      </c>
      <c r="B46" s="6" t="s">
        <v>766</v>
      </c>
      <c r="C46" s="28" t="e">
        <f>OVI_bevételek!#REF!+PH_bevételek!C46+MŰV_bevételek!C46+ÖNK_bevételek!C46</f>
        <v>#REF!</v>
      </c>
      <c r="D46" s="28" t="e">
        <f>OVI_bevételek!#REF!+PH_bevételek!D46+MŰV_bevételek!D46+ÖNK_bevételek!D46</f>
        <v>#REF!</v>
      </c>
      <c r="E46" s="28" t="e">
        <f>OVI_bevételek!#REF!+PH_bevételek!E46+MŰV_bevételek!E46+ÖNK_bevételek!E46</f>
        <v>#REF!</v>
      </c>
    </row>
    <row r="47" spans="1:5" ht="15" customHeight="1">
      <c r="A47" s="40" t="s">
        <v>14</v>
      </c>
      <c r="B47" s="53" t="s">
        <v>767</v>
      </c>
      <c r="C47" s="28">
        <f>OVI_bevételek!C47+PH_bevételek!C47+MŰV_bevételek!C47+ÖNK_bevételek!C47</f>
        <v>1000</v>
      </c>
      <c r="D47" s="28">
        <f>OVI_bevételek!D47+PH_bevételek!D47+MŰV_bevételek!D47+ÖNK_bevételek!D47</f>
        <v>2707</v>
      </c>
      <c r="E47" s="28">
        <f>OVI_bevételek!E47+PH_bevételek!E47+MŰV_bevételek!E47+ÖNK_bevételek!E47</f>
        <v>3767</v>
      </c>
    </row>
    <row r="48" spans="1:5" ht="15" customHeight="1">
      <c r="A48" s="61" t="s">
        <v>89</v>
      </c>
      <c r="B48" s="65"/>
      <c r="C48" s="28">
        <f>OVI_bevételek!C48+PH_bevételek!C48+MŰV_bevételek!C48+ÖNK_bevételek!C48</f>
        <v>0</v>
      </c>
      <c r="D48" s="28">
        <f>OVI_bevételek!D48+PH_bevételek!D48+MŰV_bevételek!D48+ÖNK_bevételek!D48</f>
        <v>0</v>
      </c>
      <c r="E48" s="28">
        <f>OVI_bevételek!E48+PH_bevételek!E48+MŰV_bevételek!E48+ÖNK_bevételek!E48</f>
        <v>0</v>
      </c>
    </row>
    <row r="49" spans="1:5" ht="15" customHeight="1">
      <c r="A49" s="5" t="s">
        <v>709</v>
      </c>
      <c r="B49" s="6" t="s">
        <v>710</v>
      </c>
      <c r="C49" s="28">
        <f>OVI_bevételek!C49+PH_bevételek!C49+MŰV_bevételek!C49+ÖNK_bevételek!C49</f>
        <v>0</v>
      </c>
      <c r="D49" s="28">
        <f>OVI_bevételek!D49+PH_bevételek!D49+MŰV_bevételek!D49+ÖNK_bevételek!D49</f>
        <v>0</v>
      </c>
      <c r="E49" s="28">
        <f>OVI_bevételek!E49+PH_bevételek!E49+MŰV_bevételek!E49+ÖNK_bevételek!E49</f>
        <v>0</v>
      </c>
    </row>
    <row r="50" spans="1:5" ht="15" customHeight="1">
      <c r="A50" s="5" t="s">
        <v>711</v>
      </c>
      <c r="B50" s="6" t="s">
        <v>712</v>
      </c>
      <c r="C50" s="28">
        <f>OVI_bevételek!C50+PH_bevételek!C50+MŰV_bevételek!C50+ÖNK_bevételek!C50</f>
        <v>0</v>
      </c>
      <c r="D50" s="28">
        <f>OVI_bevételek!D50+PH_bevételek!D50+MŰV_bevételek!D50+ÖNK_bevételek!D50</f>
        <v>0</v>
      </c>
      <c r="E50" s="28">
        <f>OVI_bevételek!E50+PH_bevételek!E50+MŰV_bevételek!E50+ÖNK_bevételek!E50</f>
        <v>0</v>
      </c>
    </row>
    <row r="51" spans="1:5" ht="15" customHeight="1">
      <c r="A51" s="5" t="s">
        <v>930</v>
      </c>
      <c r="B51" s="6" t="s">
        <v>713</v>
      </c>
      <c r="C51" s="28">
        <f>OVI_bevételek!C51+PH_bevételek!C51+MŰV_bevételek!C51+ÖNK_bevételek!C51</f>
        <v>0</v>
      </c>
      <c r="D51" s="28">
        <f>OVI_bevételek!D51+PH_bevételek!D51+MŰV_bevételek!D51+ÖNK_bevételek!D51</f>
        <v>0</v>
      </c>
      <c r="E51" s="28">
        <f>OVI_bevételek!E51+PH_bevételek!E51+MŰV_bevételek!E51+ÖNK_bevételek!E51</f>
        <v>0</v>
      </c>
    </row>
    <row r="52" spans="1:5" ht="15" customHeight="1">
      <c r="A52" s="5" t="s">
        <v>931</v>
      </c>
      <c r="B52" s="6" t="s">
        <v>714</v>
      </c>
      <c r="C52" s="28">
        <f>OVI_bevételek!C52+PH_bevételek!C52+MŰV_bevételek!C52+ÖNK_bevételek!C52</f>
        <v>0</v>
      </c>
      <c r="D52" s="28">
        <f>OVI_bevételek!D52+PH_bevételek!D52+MŰV_bevételek!D52+ÖNK_bevételek!D52</f>
        <v>0</v>
      </c>
      <c r="E52" s="28">
        <f>OVI_bevételek!E52+PH_bevételek!E52+MŰV_bevételek!E52+ÖNK_bevételek!E52</f>
        <v>0</v>
      </c>
    </row>
    <row r="53" spans="1:5" ht="15" customHeight="1">
      <c r="A53" s="5" t="s">
        <v>932</v>
      </c>
      <c r="B53" s="6" t="s">
        <v>715</v>
      </c>
      <c r="C53" s="28">
        <f>OVI_bevételek!C53+PH_bevételek!C53+MŰV_bevételek!C53+ÖNK_bevételek!C53</f>
        <v>0</v>
      </c>
      <c r="D53" s="28">
        <f>OVI_bevételek!D53+PH_bevételek!D53+MŰV_bevételek!D53+ÖNK_bevételek!D53</f>
        <v>0</v>
      </c>
      <c r="E53" s="28">
        <f>OVI_bevételek!E53+PH_bevételek!E53+MŰV_bevételek!E53+ÖNK_bevételek!E53</f>
        <v>0</v>
      </c>
    </row>
    <row r="54" spans="1:5" ht="15" customHeight="1">
      <c r="A54" s="40" t="s">
        <v>8</v>
      </c>
      <c r="B54" s="53" t="s">
        <v>716</v>
      </c>
      <c r="C54" s="28">
        <f>OVI_bevételek!C54+PH_bevételek!C54+MŰV_bevételek!C54+ÖNK_bevételek!C54</f>
        <v>0</v>
      </c>
      <c r="D54" s="28">
        <f>OVI_bevételek!D54+PH_bevételek!D54+MŰV_bevételek!D54+ÖNK_bevételek!D54</f>
        <v>0</v>
      </c>
      <c r="E54" s="28">
        <f>OVI_bevételek!E54+PH_bevételek!E54+MŰV_bevételek!E54+ÖNK_bevételek!E54</f>
        <v>0</v>
      </c>
    </row>
    <row r="55" spans="1:5" ht="15" customHeight="1">
      <c r="A55" s="13" t="s">
        <v>952</v>
      </c>
      <c r="B55" s="6" t="s">
        <v>755</v>
      </c>
      <c r="C55" s="28">
        <f>OVI_bevételek!C55+PH_bevételek!C55+MŰV_bevételek!C55+ÖNK_bevételek!C55</f>
        <v>0</v>
      </c>
      <c r="D55" s="28">
        <f>OVI_bevételek!D55+PH_bevételek!D55+MŰV_bevételek!D55+ÖNK_bevételek!D55</f>
        <v>0</v>
      </c>
      <c r="E55" s="28">
        <f>OVI_bevételek!E55+PH_bevételek!E55+MŰV_bevételek!E55+ÖNK_bevételek!E55</f>
        <v>0</v>
      </c>
    </row>
    <row r="56" spans="1:5" ht="15" customHeight="1">
      <c r="A56" s="13" t="s">
        <v>953</v>
      </c>
      <c r="B56" s="6" t="s">
        <v>756</v>
      </c>
      <c r="C56" s="28">
        <f>OVI_bevételek!C56+PH_bevételek!C56+MŰV_bevételek!C56+ÖNK_bevételek!C56</f>
        <v>0</v>
      </c>
      <c r="D56" s="28">
        <f>OVI_bevételek!D56+PH_bevételek!D56+MŰV_bevételek!D56+ÖNK_bevételek!D56</f>
        <v>0</v>
      </c>
      <c r="E56" s="28">
        <f>OVI_bevételek!E56+PH_bevételek!E56+MŰV_bevételek!E56+ÖNK_bevételek!E56</f>
        <v>1519</v>
      </c>
    </row>
    <row r="57" spans="1:5" ht="15" customHeight="1">
      <c r="A57" s="13" t="s">
        <v>757</v>
      </c>
      <c r="B57" s="6" t="s">
        <v>758</v>
      </c>
      <c r="C57" s="28">
        <f>OVI_bevételek!C57+PH_bevételek!C57+MŰV_bevételek!C57+ÖNK_bevételek!C57</f>
        <v>0</v>
      </c>
      <c r="D57" s="28">
        <f>OVI_bevételek!D57+PH_bevételek!D57+MŰV_bevételek!D57+ÖNK_bevételek!D57</f>
        <v>0</v>
      </c>
      <c r="E57" s="28">
        <f>OVI_bevételek!E57+PH_bevételek!E57+MŰV_bevételek!E57+ÖNK_bevételek!E57</f>
        <v>0</v>
      </c>
    </row>
    <row r="58" spans="1:5" ht="15" customHeight="1">
      <c r="A58" s="13" t="s">
        <v>954</v>
      </c>
      <c r="B58" s="6" t="s">
        <v>759</v>
      </c>
      <c r="C58" s="28">
        <f>OVI_bevételek!C58+PH_bevételek!C58+MŰV_bevételek!C58+ÖNK_bevételek!C58</f>
        <v>0</v>
      </c>
      <c r="D58" s="28">
        <f>OVI_bevételek!D58+PH_bevételek!D58+MŰV_bevételek!D58+ÖNK_bevételek!D58</f>
        <v>0</v>
      </c>
      <c r="E58" s="28">
        <f>OVI_bevételek!E58+PH_bevételek!E58+MŰV_bevételek!E58+ÖNK_bevételek!E58</f>
        <v>0</v>
      </c>
    </row>
    <row r="59" spans="1:5" ht="15" customHeight="1">
      <c r="A59" s="13" t="s">
        <v>760</v>
      </c>
      <c r="B59" s="6" t="s">
        <v>761</v>
      </c>
      <c r="C59" s="28">
        <f>OVI_bevételek!C59+PH_bevételek!C59+MŰV_bevételek!C59+ÖNK_bevételek!C59</f>
        <v>0</v>
      </c>
      <c r="D59" s="28">
        <f>OVI_bevételek!D59+PH_bevételek!D59+MŰV_bevételek!D59+ÖNK_bevételek!D59</f>
        <v>0</v>
      </c>
      <c r="E59" s="28">
        <f>OVI_bevételek!E59+PH_bevételek!E59+MŰV_bevételek!E59+ÖNK_bevételek!E59</f>
        <v>0</v>
      </c>
    </row>
    <row r="60" spans="1:5" ht="15" customHeight="1">
      <c r="A60" s="40" t="s">
        <v>13</v>
      </c>
      <c r="B60" s="53" t="s">
        <v>762</v>
      </c>
      <c r="C60" s="28">
        <f>OVI_bevételek!C60+PH_bevételek!C60+MŰV_bevételek!C60+ÖNK_bevételek!C60</f>
        <v>0</v>
      </c>
      <c r="D60" s="28">
        <f>OVI_bevételek!D60+PH_bevételek!D60+MŰV_bevételek!D60+ÖNK_bevételek!D60</f>
        <v>0</v>
      </c>
      <c r="E60" s="28">
        <f>OVI_bevételek!E60+PH_bevételek!E60+MŰV_bevételek!E60+ÖNK_bevételek!E60</f>
        <v>1519</v>
      </c>
    </row>
    <row r="61" spans="1:5" ht="15" customHeight="1">
      <c r="A61" s="13" t="s">
        <v>770</v>
      </c>
      <c r="B61" s="6" t="s">
        <v>771</v>
      </c>
      <c r="C61" s="28">
        <f>OVI_bevételek!C61+PH_bevételek!C61+MŰV_bevételek!C61+ÖNK_bevételek!C61</f>
        <v>0</v>
      </c>
      <c r="D61" s="28">
        <f>OVI_bevételek!D61+PH_bevételek!D61+MŰV_bevételek!D61+ÖNK_bevételek!D61</f>
        <v>0</v>
      </c>
      <c r="E61" s="28">
        <f>OVI_bevételek!E61+PH_bevételek!E61+MŰV_bevételek!E61+ÖNK_bevételek!E61</f>
        <v>0</v>
      </c>
    </row>
    <row r="62" spans="1:5" ht="15" customHeight="1">
      <c r="A62" s="5" t="s">
        <v>957</v>
      </c>
      <c r="B62" s="6" t="s">
        <v>772</v>
      </c>
      <c r="C62" s="28">
        <f>OVI_bevételek!C62+PH_bevételek!C62+MŰV_bevételek!C62+ÖNK_bevételek!C62</f>
        <v>70</v>
      </c>
      <c r="D62" s="28">
        <f>OVI_bevételek!D62+PH_bevételek!D62+MŰV_bevételek!D62+ÖNK_bevételek!D62</f>
        <v>70</v>
      </c>
      <c r="E62" s="28">
        <f>OVI_bevételek!E62+PH_bevételek!E62+MŰV_bevételek!E62+ÖNK_bevételek!E62</f>
        <v>135</v>
      </c>
    </row>
    <row r="63" spans="1:5" ht="15" customHeight="1">
      <c r="A63" s="13" t="s">
        <v>958</v>
      </c>
      <c r="B63" s="6" t="s">
        <v>773</v>
      </c>
      <c r="C63" s="28">
        <f>OVI_bevételek!C63+PH_bevételek!C63+MŰV_bevételek!C63+ÖNK_bevételek!C63</f>
        <v>200</v>
      </c>
      <c r="D63" s="28">
        <f>OVI_bevételek!D63+PH_bevételek!D63+MŰV_bevételek!D63+ÖNK_bevételek!D63</f>
        <v>2113</v>
      </c>
      <c r="E63" s="28">
        <f>OVI_bevételek!E63+PH_bevételek!E63+MŰV_bevételek!E63+ÖNK_bevételek!E63</f>
        <v>2189</v>
      </c>
    </row>
    <row r="64" spans="1:5" ht="15" customHeight="1">
      <c r="A64" s="40" t="s">
        <v>16</v>
      </c>
      <c r="B64" s="53" t="s">
        <v>774</v>
      </c>
      <c r="C64" s="28">
        <f>OVI_bevételek!C64+PH_bevételek!C64+MŰV_bevételek!C64+ÖNK_bevételek!C64</f>
        <v>270</v>
      </c>
      <c r="D64" s="28">
        <f>OVI_bevételek!D64+PH_bevételek!D64+MŰV_bevételek!D64+ÖNK_bevételek!D64</f>
        <v>2183</v>
      </c>
      <c r="E64" s="28">
        <f>OVI_bevételek!E64+PH_bevételek!E64+MŰV_bevételek!E64+ÖNK_bevételek!E64</f>
        <v>2324</v>
      </c>
    </row>
    <row r="65" spans="1:5" ht="15" customHeight="1">
      <c r="A65" s="61" t="s">
        <v>88</v>
      </c>
      <c r="B65" s="65"/>
      <c r="C65" s="28">
        <f>OVI_bevételek!C65+PH_bevételek!C65+MŰV_bevételek!C65+ÖNK_bevételek!C65</f>
        <v>0</v>
      </c>
      <c r="D65" s="28">
        <f>OVI_bevételek!D65+PH_bevételek!D65+MŰV_bevételek!D65+ÖNK_bevételek!D65</f>
        <v>0</v>
      </c>
      <c r="E65" s="28">
        <f>OVI_bevételek!E65+PH_bevételek!E65+MŰV_bevételek!E65+ÖNK_bevételek!E65</f>
        <v>0</v>
      </c>
    </row>
    <row r="66" spans="1:5" ht="15.75">
      <c r="A66" s="50" t="s">
        <v>15</v>
      </c>
      <c r="B66" s="36" t="s">
        <v>775</v>
      </c>
      <c r="C66" s="28">
        <f>OVI_bevételek!C66+PH_bevételek!C66+MŰV_bevételek!C66+ÖNK_bevételek!C66</f>
        <v>327413</v>
      </c>
      <c r="D66" s="28">
        <f>OVI_bevételek!D66+PH_bevételek!D66+MŰV_bevételek!D66+ÖNK_bevételek!D66</f>
        <v>340268</v>
      </c>
      <c r="E66" s="28">
        <f>OVI_bevételek!E66+PH_bevételek!E66+MŰV_bevételek!E66+ÖNK_bevételek!E66</f>
        <v>354779</v>
      </c>
    </row>
    <row r="67" spans="1:5" ht="15.75">
      <c r="A67" s="64" t="s">
        <v>138</v>
      </c>
      <c r="B67" s="63"/>
      <c r="C67" s="28">
        <f>OVI_bevételek!C67+PH_bevételek!C67+MŰV_bevételek!C67+ÖNK_bevételek!C67</f>
        <v>0</v>
      </c>
      <c r="D67" s="28">
        <f>OVI_bevételek!D67+PH_bevételek!D67+MŰV_bevételek!D67+ÖNK_bevételek!D67</f>
        <v>0</v>
      </c>
      <c r="E67" s="28">
        <f>OVI_bevételek!E67+PH_bevételek!E67+MŰV_bevételek!E67+ÖNK_bevételek!E67</f>
        <v>0</v>
      </c>
    </row>
    <row r="68" spans="1:5" ht="15.75">
      <c r="A68" s="64" t="s">
        <v>139</v>
      </c>
      <c r="B68" s="63"/>
      <c r="C68" s="28">
        <f>OVI_bevételek!C68+PH_bevételek!C68+MŰV_bevételek!C68+ÖNK_bevételek!C68</f>
        <v>0</v>
      </c>
      <c r="D68" s="28">
        <f>OVI_bevételek!D68+PH_bevételek!D68+MŰV_bevételek!D68+ÖNK_bevételek!D68</f>
        <v>0</v>
      </c>
      <c r="E68" s="28">
        <f>OVI_bevételek!E68+PH_bevételek!E68+MŰV_bevételek!E68+ÖNK_bevételek!E68</f>
        <v>0</v>
      </c>
    </row>
    <row r="69" spans="1:5" ht="15">
      <c r="A69" s="38" t="s">
        <v>959</v>
      </c>
      <c r="B69" s="5" t="s">
        <v>776</v>
      </c>
      <c r="C69" s="28">
        <f>OVI_bevételek!C69+PH_bevételek!C69+MŰV_bevételek!C69+ÖNK_bevételek!C69</f>
        <v>0</v>
      </c>
      <c r="D69" s="28">
        <f>OVI_bevételek!D69+PH_bevételek!D69+MŰV_bevételek!D69+ÖNK_bevételek!D69</f>
        <v>0</v>
      </c>
      <c r="E69" s="28">
        <f>OVI_bevételek!E69+PH_bevételek!E69+MŰV_bevételek!E69+ÖNK_bevételek!E69</f>
        <v>0</v>
      </c>
    </row>
    <row r="70" spans="1:5" ht="15">
      <c r="A70" s="13" t="s">
        <v>777</v>
      </c>
      <c r="B70" s="5" t="s">
        <v>778</v>
      </c>
      <c r="C70" s="28">
        <f>OVI_bevételek!C70+PH_bevételek!C70+MŰV_bevételek!C70+ÖNK_bevételek!C70</f>
        <v>0</v>
      </c>
      <c r="D70" s="28">
        <f>OVI_bevételek!D70+PH_bevételek!D70+MŰV_bevételek!D70+ÖNK_bevételek!D70</f>
        <v>0</v>
      </c>
      <c r="E70" s="28">
        <f>OVI_bevételek!E70+PH_bevételek!E70+MŰV_bevételek!E70+ÖNK_bevételek!E70</f>
        <v>0</v>
      </c>
    </row>
    <row r="71" spans="1:5" ht="15">
      <c r="A71" s="38" t="s">
        <v>960</v>
      </c>
      <c r="B71" s="5" t="s">
        <v>779</v>
      </c>
      <c r="C71" s="28">
        <f>OVI_bevételek!C71+PH_bevételek!C71+MŰV_bevételek!C71+ÖNK_bevételek!C71</f>
        <v>0</v>
      </c>
      <c r="D71" s="28">
        <f>OVI_bevételek!D71+PH_bevételek!D71+MŰV_bevételek!D71+ÖNK_bevételek!D71</f>
        <v>0</v>
      </c>
      <c r="E71" s="28">
        <f>OVI_bevételek!E71+PH_bevételek!E71+MŰV_bevételek!E71+ÖNK_bevételek!E71</f>
        <v>0</v>
      </c>
    </row>
    <row r="72" spans="1:5" ht="15">
      <c r="A72" s="15" t="s">
        <v>17</v>
      </c>
      <c r="B72" s="7" t="s">
        <v>780</v>
      </c>
      <c r="C72" s="28">
        <f>OVI_bevételek!C72+PH_bevételek!C72+MŰV_bevételek!C72+ÖNK_bevételek!C72</f>
        <v>0</v>
      </c>
      <c r="D72" s="28">
        <f>OVI_bevételek!D72+PH_bevételek!D72+MŰV_bevételek!D72+ÖNK_bevételek!D72</f>
        <v>0</v>
      </c>
      <c r="E72" s="28">
        <f>OVI_bevételek!E72+PH_bevételek!E72+MŰV_bevételek!E72+ÖNK_bevételek!E72</f>
        <v>0</v>
      </c>
    </row>
    <row r="73" spans="1:5" ht="15">
      <c r="A73" s="13" t="s">
        <v>961</v>
      </c>
      <c r="B73" s="5" t="s">
        <v>781</v>
      </c>
      <c r="C73" s="28">
        <f>OVI_bevételek!C73+PH_bevételek!C73+MŰV_bevételek!C73+ÖNK_bevételek!C73</f>
        <v>0</v>
      </c>
      <c r="D73" s="28">
        <f>OVI_bevételek!D73+PH_bevételek!D73+MŰV_bevételek!D73+ÖNK_bevételek!D73</f>
        <v>0</v>
      </c>
      <c r="E73" s="28">
        <f>OVI_bevételek!E73+PH_bevételek!E73+MŰV_bevételek!E73+ÖNK_bevételek!E73</f>
        <v>0</v>
      </c>
    </row>
    <row r="74" spans="1:5" ht="15">
      <c r="A74" s="38" t="s">
        <v>782</v>
      </c>
      <c r="B74" s="5" t="s">
        <v>783</v>
      </c>
      <c r="C74" s="28">
        <f>OVI_bevételek!C74+PH_bevételek!C74+MŰV_bevételek!C74+ÖNK_bevételek!C74</f>
        <v>0</v>
      </c>
      <c r="D74" s="28">
        <f>OVI_bevételek!D74+PH_bevételek!D74+MŰV_bevételek!D74+ÖNK_bevételek!D74</f>
        <v>0</v>
      </c>
      <c r="E74" s="28">
        <f>OVI_bevételek!E74+PH_bevételek!E74+MŰV_bevételek!E74+ÖNK_bevételek!E74</f>
        <v>0</v>
      </c>
    </row>
    <row r="75" spans="1:5" ht="15">
      <c r="A75" s="13" t="s">
        <v>0</v>
      </c>
      <c r="B75" s="5" t="s">
        <v>784</v>
      </c>
      <c r="C75" s="28">
        <f>OVI_bevételek!C75+PH_bevételek!C75+MŰV_bevételek!C75+ÖNK_bevételek!C75</f>
        <v>0</v>
      </c>
      <c r="D75" s="28">
        <f>OVI_bevételek!D75+PH_bevételek!D75+MŰV_bevételek!D75+ÖNK_bevételek!D75</f>
        <v>0</v>
      </c>
      <c r="E75" s="28">
        <f>OVI_bevételek!E75+PH_bevételek!E75+MŰV_bevételek!E75+ÖNK_bevételek!E75</f>
        <v>0</v>
      </c>
    </row>
    <row r="76" spans="1:5" ht="15">
      <c r="A76" s="38" t="s">
        <v>785</v>
      </c>
      <c r="B76" s="5" t="s">
        <v>786</v>
      </c>
      <c r="C76" s="28">
        <f>OVI_bevételek!C76+PH_bevételek!C76+MŰV_bevételek!C76+ÖNK_bevételek!C76</f>
        <v>0</v>
      </c>
      <c r="D76" s="28">
        <f>OVI_bevételek!D76+PH_bevételek!D76+MŰV_bevételek!D76+ÖNK_bevételek!D76</f>
        <v>0</v>
      </c>
      <c r="E76" s="28">
        <f>OVI_bevételek!E76+PH_bevételek!E76+MŰV_bevételek!E76+ÖNK_bevételek!E76</f>
        <v>0</v>
      </c>
    </row>
    <row r="77" spans="1:5" ht="15">
      <c r="A77" s="14" t="s">
        <v>18</v>
      </c>
      <c r="B77" s="7" t="s">
        <v>787</v>
      </c>
      <c r="C77" s="28">
        <f>OVI_bevételek!C77+PH_bevételek!C77+MŰV_bevételek!C77+ÖNK_bevételek!C77</f>
        <v>0</v>
      </c>
      <c r="D77" s="28">
        <f>OVI_bevételek!D77+PH_bevételek!D77+MŰV_bevételek!D77+ÖNK_bevételek!D77</f>
        <v>0</v>
      </c>
      <c r="E77" s="28">
        <f>OVI_bevételek!E77+PH_bevételek!E77+MŰV_bevételek!E77+ÖNK_bevételek!E77</f>
        <v>0</v>
      </c>
    </row>
    <row r="78" spans="1:5" ht="15">
      <c r="A78" s="5" t="s">
        <v>136</v>
      </c>
      <c r="B78" s="5" t="s">
        <v>788</v>
      </c>
      <c r="C78" s="28">
        <f>OVI_bevételek!C78+PH_bevételek!C78+MŰV_bevételek!C78+ÖNK_bevételek!C78</f>
        <v>40210</v>
      </c>
      <c r="D78" s="28">
        <f>OVI_bevételek!D78+PH_bevételek!D78+MŰV_bevételek!D78+ÖNK_bevételek!D78</f>
        <v>46331</v>
      </c>
      <c r="E78" s="28">
        <f>OVI_bevételek!E78+PH_bevételek!E78+MŰV_bevételek!E78+ÖNK_bevételek!E78</f>
        <v>46331</v>
      </c>
    </row>
    <row r="79" spans="1:5" ht="15">
      <c r="A79" s="5" t="s">
        <v>137</v>
      </c>
      <c r="B79" s="5" t="s">
        <v>788</v>
      </c>
      <c r="C79" s="28">
        <f>OVI_bevételek!C79+PH_bevételek!C79+MŰV_bevételek!C79+ÖNK_bevételek!C79</f>
        <v>0</v>
      </c>
      <c r="D79" s="28">
        <f>OVI_bevételek!D79+PH_bevételek!D79+MŰV_bevételek!D79+ÖNK_bevételek!D79</f>
        <v>0</v>
      </c>
      <c r="E79" s="28">
        <f>OVI_bevételek!E79+PH_bevételek!E79+MŰV_bevételek!E79+ÖNK_bevételek!E79</f>
        <v>0</v>
      </c>
    </row>
    <row r="80" spans="1:5" ht="15">
      <c r="A80" s="5" t="s">
        <v>134</v>
      </c>
      <c r="B80" s="5" t="s">
        <v>789</v>
      </c>
      <c r="C80" s="28">
        <f>OVI_bevételek!C80+PH_bevételek!C80+MŰV_bevételek!C80+ÖNK_bevételek!C80</f>
        <v>0</v>
      </c>
      <c r="D80" s="28">
        <f>OVI_bevételek!D80+PH_bevételek!D80+MŰV_bevételek!D80+ÖNK_bevételek!D80</f>
        <v>0</v>
      </c>
      <c r="E80" s="28">
        <f>OVI_bevételek!E80+PH_bevételek!E80+MŰV_bevételek!E80+ÖNK_bevételek!E80</f>
        <v>0</v>
      </c>
    </row>
    <row r="81" spans="1:5" ht="15">
      <c r="A81" s="5" t="s">
        <v>135</v>
      </c>
      <c r="B81" s="5" t="s">
        <v>789</v>
      </c>
      <c r="C81" s="28">
        <f>OVI_bevételek!C81+PH_bevételek!C81+MŰV_bevételek!C81+ÖNK_bevételek!C81</f>
        <v>0</v>
      </c>
      <c r="D81" s="28">
        <f>OVI_bevételek!D81+PH_bevételek!D81+MŰV_bevételek!D81+ÖNK_bevételek!D81</f>
        <v>0</v>
      </c>
      <c r="E81" s="28">
        <f>OVI_bevételek!E81+PH_bevételek!E81+MŰV_bevételek!E81+ÖNK_bevételek!E81</f>
        <v>0</v>
      </c>
    </row>
    <row r="82" spans="1:5" ht="15">
      <c r="A82" s="7" t="s">
        <v>19</v>
      </c>
      <c r="B82" s="7" t="s">
        <v>790</v>
      </c>
      <c r="C82" s="28">
        <f>OVI_bevételek!C82+PH_bevételek!C82+MŰV_bevételek!C82+ÖNK_bevételek!C82</f>
        <v>40210</v>
      </c>
      <c r="D82" s="28">
        <f>OVI_bevételek!D82+PH_bevételek!D82+MŰV_bevételek!D82+ÖNK_bevételek!D82</f>
        <v>46331</v>
      </c>
      <c r="E82" s="28">
        <f>OVI_bevételek!E82+PH_bevételek!E82+MŰV_bevételek!E82+ÖNK_bevételek!E82</f>
        <v>46331</v>
      </c>
    </row>
    <row r="83" spans="1:5" ht="15">
      <c r="A83" s="38" t="s">
        <v>791</v>
      </c>
      <c r="B83" s="5" t="s">
        <v>792</v>
      </c>
      <c r="C83" s="28">
        <f>OVI_bevételek!C83+PH_bevételek!C83+MŰV_bevételek!C83+ÖNK_bevételek!C83</f>
        <v>0</v>
      </c>
      <c r="D83" s="28">
        <f>OVI_bevételek!D83+PH_bevételek!D83+MŰV_bevételek!D83+ÖNK_bevételek!D83</f>
        <v>5595</v>
      </c>
      <c r="E83" s="28">
        <f>OVI_bevételek!E83+PH_bevételek!E83+MŰV_bevételek!E83+ÖNK_bevételek!E83</f>
        <v>5595</v>
      </c>
    </row>
    <row r="84" spans="1:5" ht="15">
      <c r="A84" s="38" t="s">
        <v>793</v>
      </c>
      <c r="B84" s="5" t="s">
        <v>794</v>
      </c>
      <c r="C84" s="28">
        <f>OVI_bevételek!C84+PH_bevételek!C84+MŰV_bevételek!C84+ÖNK_bevételek!C84</f>
        <v>0</v>
      </c>
      <c r="D84" s="28">
        <f>OVI_bevételek!D84+PH_bevételek!D84+MŰV_bevételek!D84+ÖNK_bevételek!D84</f>
        <v>0</v>
      </c>
      <c r="E84" s="28">
        <f>OVI_bevételek!E84+PH_bevételek!E84+MŰV_bevételek!E84+ÖNK_bevételek!E84</f>
        <v>0</v>
      </c>
    </row>
    <row r="85" spans="1:5" ht="15">
      <c r="A85" s="38" t="s">
        <v>795</v>
      </c>
      <c r="B85" s="5" t="s">
        <v>796</v>
      </c>
      <c r="C85" s="176"/>
      <c r="D85" s="176"/>
      <c r="E85" s="176"/>
    </row>
    <row r="86" spans="1:5" ht="15">
      <c r="A86" s="38" t="s">
        <v>797</v>
      </c>
      <c r="B86" s="5" t="s">
        <v>798</v>
      </c>
      <c r="C86" s="28">
        <f>OVI_bevételek!C86+PH_bevételek!C86+MŰV_bevételek!C86+ÖNK_bevételek!C86</f>
        <v>0</v>
      </c>
      <c r="D86" s="28">
        <f>OVI_bevételek!D86+PH_bevételek!D86+MŰV_bevételek!D86+ÖNK_bevételek!D86</f>
        <v>0</v>
      </c>
      <c r="E86" s="28">
        <f>OVI_bevételek!E86+PH_bevételek!E86+MŰV_bevételek!E86+ÖNK_bevételek!E86</f>
        <v>0</v>
      </c>
    </row>
    <row r="87" spans="1:5" ht="15">
      <c r="A87" s="13" t="s">
        <v>1</v>
      </c>
      <c r="B87" s="5" t="s">
        <v>799</v>
      </c>
      <c r="C87" s="28">
        <f>OVI_bevételek!C87+PH_bevételek!C87+MŰV_bevételek!C87+ÖNK_bevételek!C87</f>
        <v>0</v>
      </c>
      <c r="D87" s="28">
        <f>OVI_bevételek!D87+PH_bevételek!D87+MŰV_bevételek!D87+ÖNK_bevételek!D87</f>
        <v>0</v>
      </c>
      <c r="E87" s="28">
        <f>OVI_bevételek!E87+PH_bevételek!E87+MŰV_bevételek!E87+ÖNK_bevételek!E87</f>
        <v>0</v>
      </c>
    </row>
    <row r="88" spans="1:5" ht="15">
      <c r="A88" s="15" t="s">
        <v>20</v>
      </c>
      <c r="B88" s="7" t="s">
        <v>801</v>
      </c>
      <c r="C88" s="176">
        <f>SUM(C82:C87)+C77+C72</f>
        <v>40210</v>
      </c>
      <c r="D88" s="176">
        <f>SUM(D82:D87)+D77+D72</f>
        <v>51926</v>
      </c>
      <c r="E88" s="176">
        <f>SUM(E82:E87)+E77+E72</f>
        <v>51926</v>
      </c>
    </row>
    <row r="89" spans="1:5" ht="15">
      <c r="A89" s="13" t="s">
        <v>802</v>
      </c>
      <c r="B89" s="5" t="s">
        <v>803</v>
      </c>
      <c r="C89" s="28">
        <f>OVI_bevételek!C89+PH_bevételek!C89+MŰV_bevételek!C89+ÖNK_bevételek!C89</f>
        <v>0</v>
      </c>
      <c r="D89" s="28">
        <f>OVI_bevételek!D89+PH_bevételek!D89+MŰV_bevételek!D89+ÖNK_bevételek!D89</f>
        <v>0</v>
      </c>
      <c r="E89" s="28">
        <f>OVI_bevételek!E89+PH_bevételek!E89+MŰV_bevételek!E89+ÖNK_bevételek!E89</f>
        <v>0</v>
      </c>
    </row>
    <row r="90" spans="1:5" ht="15">
      <c r="A90" s="13" t="s">
        <v>804</v>
      </c>
      <c r="B90" s="5" t="s">
        <v>805</v>
      </c>
      <c r="C90" s="28">
        <f>OVI_bevételek!C90+PH_bevételek!C90+MŰV_bevételek!C90+ÖNK_bevételek!C90</f>
        <v>0</v>
      </c>
      <c r="D90" s="28">
        <f>OVI_bevételek!D90+PH_bevételek!D90+MŰV_bevételek!D90+ÖNK_bevételek!D90</f>
        <v>0</v>
      </c>
      <c r="E90" s="28">
        <f>OVI_bevételek!E90+PH_bevételek!E90+MŰV_bevételek!E90+ÖNK_bevételek!E90</f>
        <v>0</v>
      </c>
    </row>
    <row r="91" spans="1:5" ht="15">
      <c r="A91" s="38" t="s">
        <v>806</v>
      </c>
      <c r="B91" s="5" t="s">
        <v>807</v>
      </c>
      <c r="C91" s="28">
        <f>OVI_bevételek!C91+PH_bevételek!C91+MŰV_bevételek!C91+ÖNK_bevételek!C91</f>
        <v>0</v>
      </c>
      <c r="D91" s="28">
        <f>OVI_bevételek!D91+PH_bevételek!D91+MŰV_bevételek!D91+ÖNK_bevételek!D91</f>
        <v>0</v>
      </c>
      <c r="E91" s="28">
        <f>OVI_bevételek!E91+PH_bevételek!E91+MŰV_bevételek!E91+ÖNK_bevételek!E91</f>
        <v>0</v>
      </c>
    </row>
    <row r="92" spans="1:5" ht="15">
      <c r="A92" s="38" t="s">
        <v>2</v>
      </c>
      <c r="B92" s="5" t="s">
        <v>808</v>
      </c>
      <c r="C92" s="28">
        <f>OVI_bevételek!C92+PH_bevételek!C92+MŰV_bevételek!C92+ÖNK_bevételek!C92</f>
        <v>0</v>
      </c>
      <c r="D92" s="28">
        <f>OVI_bevételek!D92+PH_bevételek!D92+MŰV_bevételek!D92+ÖNK_bevételek!D92</f>
        <v>0</v>
      </c>
      <c r="E92" s="28">
        <f>OVI_bevételek!E92+PH_bevételek!E92+MŰV_bevételek!E92+ÖNK_bevételek!E92</f>
        <v>0</v>
      </c>
    </row>
    <row r="93" spans="1:5" ht="15">
      <c r="A93" s="14" t="s">
        <v>21</v>
      </c>
      <c r="B93" s="7" t="s">
        <v>809</v>
      </c>
      <c r="C93" s="28">
        <f>OVI_bevételek!C93+PH_bevételek!C93+MŰV_bevételek!C93+ÖNK_bevételek!C93</f>
        <v>0</v>
      </c>
      <c r="D93" s="28">
        <f>OVI_bevételek!D93+PH_bevételek!D93+MŰV_bevételek!D93+ÖNK_bevételek!D93</f>
        <v>0</v>
      </c>
      <c r="E93" s="28">
        <f>OVI_bevételek!E93+PH_bevételek!E93+MŰV_bevételek!E93+ÖNK_bevételek!E93</f>
        <v>0</v>
      </c>
    </row>
    <row r="94" spans="1:5" ht="15">
      <c r="A94" s="15" t="s">
        <v>810</v>
      </c>
      <c r="B94" s="7" t="s">
        <v>811</v>
      </c>
      <c r="C94" s="28">
        <f>OVI_bevételek!C94+PH_bevételek!C94+MŰV_bevételek!C94+ÖNK_bevételek!C94</f>
        <v>0</v>
      </c>
      <c r="D94" s="28">
        <f>OVI_bevételek!D94+PH_bevételek!D94+MŰV_bevételek!D94+ÖNK_bevételek!D94</f>
        <v>0</v>
      </c>
      <c r="E94" s="28">
        <f>OVI_bevételek!E94+PH_bevételek!E94+MŰV_bevételek!E94+ÖNK_bevételek!E94</f>
        <v>0</v>
      </c>
    </row>
    <row r="95" spans="1:5" ht="15.75">
      <c r="A95" s="41" t="s">
        <v>22</v>
      </c>
      <c r="B95" s="42" t="s">
        <v>812</v>
      </c>
      <c r="C95" s="176">
        <f>C94+C93+C88</f>
        <v>40210</v>
      </c>
      <c r="D95" s="176">
        <f>D94+D93+D88</f>
        <v>51926</v>
      </c>
      <c r="E95" s="176">
        <f>E94+E93+E88</f>
        <v>51926</v>
      </c>
    </row>
    <row r="96" spans="1:5" ht="15.75">
      <c r="A96" s="46" t="s">
        <v>4</v>
      </c>
      <c r="B96" s="47"/>
      <c r="C96" s="176">
        <f>C66+C95</f>
        <v>367623</v>
      </c>
      <c r="D96" s="176">
        <f>D66+D95</f>
        <v>392194</v>
      </c>
      <c r="E96" s="176">
        <f>E66+E95</f>
        <v>406705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31">
      <selection activeCell="F3" sqref="F3"/>
    </sheetView>
  </sheetViews>
  <sheetFormatPr defaultColWidth="9.140625" defaultRowHeight="15"/>
  <cols>
    <col min="1" max="1" width="86.28125" style="0" customWidth="1"/>
    <col min="2" max="2" width="28.28125" style="0" customWidth="1"/>
    <col min="3" max="4" width="29.140625" style="0" customWidth="1"/>
    <col min="5" max="5" width="29.421875" style="0" customWidth="1"/>
    <col min="6" max="6" width="18.421875" style="0" customWidth="1"/>
  </cols>
  <sheetData>
    <row r="1" spans="1:6" ht="25.5" customHeight="1">
      <c r="A1" s="193" t="s">
        <v>150</v>
      </c>
      <c r="B1" s="194"/>
      <c r="C1" s="194"/>
      <c r="D1" s="194"/>
      <c r="E1" s="194"/>
      <c r="F1" s="194"/>
    </row>
    <row r="2" spans="1:6" ht="23.25" customHeight="1">
      <c r="A2" s="191" t="s">
        <v>87</v>
      </c>
      <c r="B2" s="198"/>
      <c r="C2" s="198"/>
      <c r="D2" s="198"/>
      <c r="E2" s="198"/>
      <c r="F2" s="198"/>
    </row>
    <row r="3" spans="1:6" ht="15">
      <c r="A3" s="1"/>
      <c r="F3" t="s">
        <v>921</v>
      </c>
    </row>
    <row r="4" ht="15">
      <c r="A4" s="1"/>
    </row>
    <row r="5" spans="1:6" ht="51" customHeight="1">
      <c r="A5" s="58" t="s">
        <v>86</v>
      </c>
      <c r="B5" s="59" t="s">
        <v>133</v>
      </c>
      <c r="C5" s="59" t="s">
        <v>888</v>
      </c>
      <c r="D5" s="59" t="s">
        <v>887</v>
      </c>
      <c r="E5" s="59" t="s">
        <v>889</v>
      </c>
      <c r="F5" s="68" t="s">
        <v>306</v>
      </c>
    </row>
    <row r="6" spans="1:6" ht="15">
      <c r="A6" s="59" t="s">
        <v>51</v>
      </c>
      <c r="B6" s="60"/>
      <c r="C6" s="60"/>
      <c r="D6" s="60"/>
      <c r="E6" s="60">
        <v>1</v>
      </c>
      <c r="F6" s="92">
        <f>SUM(B6:E6)</f>
        <v>1</v>
      </c>
    </row>
    <row r="7" spans="1:6" ht="15" customHeight="1">
      <c r="A7" s="59" t="s">
        <v>52</v>
      </c>
      <c r="B7" s="60"/>
      <c r="C7" s="60"/>
      <c r="D7" s="60"/>
      <c r="E7" s="60">
        <v>4</v>
      </c>
      <c r="F7" s="92">
        <f>SUM(B7:E7)</f>
        <v>4</v>
      </c>
    </row>
    <row r="8" spans="1:6" ht="15" customHeight="1">
      <c r="A8" s="59" t="s">
        <v>53</v>
      </c>
      <c r="B8" s="60"/>
      <c r="C8" s="60"/>
      <c r="D8" s="60"/>
      <c r="E8" s="60">
        <v>2</v>
      </c>
      <c r="F8" s="92">
        <f>SUM(B8:E8)</f>
        <v>2</v>
      </c>
    </row>
    <row r="9" spans="1:6" ht="15" customHeight="1">
      <c r="A9" s="59" t="s">
        <v>54</v>
      </c>
      <c r="B9" s="60"/>
      <c r="C9" s="60"/>
      <c r="D9" s="60"/>
      <c r="E9" s="60"/>
      <c r="F9" s="92"/>
    </row>
    <row r="10" spans="1:6" ht="15" customHeight="1">
      <c r="A10" s="58" t="s">
        <v>81</v>
      </c>
      <c r="B10" s="60"/>
      <c r="C10" s="60"/>
      <c r="D10" s="60"/>
      <c r="E10" s="89">
        <v>7</v>
      </c>
      <c r="F10" s="77">
        <f>SUM(B10:E10)</f>
        <v>7</v>
      </c>
    </row>
    <row r="11" spans="1:6" ht="15" customHeight="1">
      <c r="A11" s="59" t="s">
        <v>55</v>
      </c>
      <c r="B11" s="60"/>
      <c r="C11" s="60"/>
      <c r="D11" s="60"/>
      <c r="E11" s="60"/>
      <c r="F11" s="92"/>
    </row>
    <row r="12" spans="1:6" ht="30">
      <c r="A12" s="59" t="s">
        <v>56</v>
      </c>
      <c r="B12" s="60"/>
      <c r="C12" s="60"/>
      <c r="D12" s="60"/>
      <c r="E12" s="60"/>
      <c r="F12" s="92"/>
    </row>
    <row r="13" spans="1:6" ht="15">
      <c r="A13" s="59" t="s">
        <v>57</v>
      </c>
      <c r="B13" s="60"/>
      <c r="C13" s="60"/>
      <c r="D13" s="60"/>
      <c r="E13" s="60"/>
      <c r="F13" s="92"/>
    </row>
    <row r="14" spans="1:6" ht="15" customHeight="1">
      <c r="A14" s="59" t="s">
        <v>58</v>
      </c>
      <c r="B14" s="60"/>
      <c r="C14" s="60">
        <v>6</v>
      </c>
      <c r="D14" s="60"/>
      <c r="E14" s="60"/>
      <c r="F14" s="92"/>
    </row>
    <row r="15" spans="1:6" ht="15" customHeight="1">
      <c r="A15" s="59" t="s">
        <v>59</v>
      </c>
      <c r="B15" s="60"/>
      <c r="C15" s="60">
        <v>4</v>
      </c>
      <c r="D15" s="60"/>
      <c r="E15" s="60"/>
      <c r="F15" s="92"/>
    </row>
    <row r="16" spans="1:6" ht="15" customHeight="1">
      <c r="A16" s="59" t="s">
        <v>60</v>
      </c>
      <c r="B16" s="60">
        <v>1</v>
      </c>
      <c r="C16" s="60">
        <v>11</v>
      </c>
      <c r="D16" s="60">
        <v>1</v>
      </c>
      <c r="E16" s="60"/>
      <c r="F16" s="92">
        <f>SUM(B16:E16)</f>
        <v>13</v>
      </c>
    </row>
    <row r="17" spans="1:6" ht="15" customHeight="1">
      <c r="A17" s="59" t="s">
        <v>61</v>
      </c>
      <c r="B17" s="60"/>
      <c r="C17" s="60"/>
      <c r="D17" s="60"/>
      <c r="E17" s="60"/>
      <c r="F17" s="92"/>
    </row>
    <row r="18" spans="1:6" ht="15" customHeight="1">
      <c r="A18" s="58" t="s">
        <v>82</v>
      </c>
      <c r="B18" s="89">
        <v>1</v>
      </c>
      <c r="C18" s="89">
        <v>21</v>
      </c>
      <c r="D18" s="89">
        <v>1</v>
      </c>
      <c r="E18" s="89"/>
      <c r="F18" s="77">
        <f>SUM(B18:E18)</f>
        <v>23</v>
      </c>
    </row>
    <row r="19" spans="1:6" ht="30">
      <c r="A19" s="59" t="s">
        <v>62</v>
      </c>
      <c r="B19" s="60">
        <v>5</v>
      </c>
      <c r="C19" s="60"/>
      <c r="D19" s="60">
        <v>1</v>
      </c>
      <c r="E19" s="60">
        <v>1</v>
      </c>
      <c r="F19" s="92">
        <f>SUM(B19:E19)</f>
        <v>7</v>
      </c>
    </row>
    <row r="20" spans="1:6" ht="15" customHeight="1">
      <c r="A20" s="59" t="s">
        <v>63</v>
      </c>
      <c r="B20" s="60"/>
      <c r="C20" s="60"/>
      <c r="D20" s="60"/>
      <c r="E20" s="60"/>
      <c r="F20" s="92"/>
    </row>
    <row r="21" spans="1:6" ht="15">
      <c r="A21" s="59" t="s">
        <v>64</v>
      </c>
      <c r="B21" s="60">
        <v>5</v>
      </c>
      <c r="C21" s="60"/>
      <c r="D21" s="60"/>
      <c r="E21" s="60"/>
      <c r="F21" s="92">
        <f aca="true" t="shared" si="0" ref="F21:F26">SUM(B21:E21)</f>
        <v>5</v>
      </c>
    </row>
    <row r="22" spans="1:6" ht="15" customHeight="1">
      <c r="A22" s="58" t="s">
        <v>83</v>
      </c>
      <c r="B22" s="60">
        <v>10</v>
      </c>
      <c r="C22" s="60"/>
      <c r="D22" s="60">
        <v>1</v>
      </c>
      <c r="E22" s="60">
        <v>1</v>
      </c>
      <c r="F22" s="92">
        <f t="shared" si="0"/>
        <v>12</v>
      </c>
    </row>
    <row r="23" spans="1:6" ht="15">
      <c r="A23" s="59" t="s">
        <v>65</v>
      </c>
      <c r="B23" s="60"/>
      <c r="C23" s="60"/>
      <c r="D23" s="60"/>
      <c r="E23" s="60">
        <v>1</v>
      </c>
      <c r="F23" s="92">
        <f t="shared" si="0"/>
        <v>1</v>
      </c>
    </row>
    <row r="24" spans="1:6" ht="15" customHeight="1">
      <c r="A24" s="59" t="s">
        <v>66</v>
      </c>
      <c r="B24" s="60"/>
      <c r="C24" s="60"/>
      <c r="D24" s="60"/>
      <c r="E24" s="60"/>
      <c r="F24" s="92">
        <f t="shared" si="0"/>
        <v>0</v>
      </c>
    </row>
    <row r="25" spans="1:6" ht="30">
      <c r="A25" s="59" t="s">
        <v>75</v>
      </c>
      <c r="B25" s="60"/>
      <c r="C25" s="60"/>
      <c r="D25" s="60"/>
      <c r="E25" s="60"/>
      <c r="F25" s="92">
        <f t="shared" si="0"/>
        <v>0</v>
      </c>
    </row>
    <row r="26" spans="1:6" ht="15" customHeight="1">
      <c r="A26" s="58" t="s">
        <v>84</v>
      </c>
      <c r="B26" s="60"/>
      <c r="C26" s="60"/>
      <c r="D26" s="60"/>
      <c r="E26" s="89">
        <v>1</v>
      </c>
      <c r="F26" s="77">
        <f t="shared" si="0"/>
        <v>1</v>
      </c>
    </row>
    <row r="27" spans="1:6" ht="37.5" customHeight="1">
      <c r="A27" s="58" t="s">
        <v>85</v>
      </c>
      <c r="B27" s="90">
        <v>11</v>
      </c>
      <c r="C27" s="91">
        <v>21</v>
      </c>
      <c r="D27" s="91">
        <v>2</v>
      </c>
      <c r="E27" s="91">
        <v>9</v>
      </c>
      <c r="F27" s="93">
        <f>SUM(B27:E27)</f>
        <v>43</v>
      </c>
    </row>
    <row r="28" spans="1:6" ht="30">
      <c r="A28" s="59" t="s">
        <v>76</v>
      </c>
      <c r="B28" s="60"/>
      <c r="C28" s="60"/>
      <c r="D28" s="60"/>
      <c r="E28" s="60"/>
      <c r="F28" s="92"/>
    </row>
    <row r="29" spans="1:6" ht="45">
      <c r="A29" s="59" t="s">
        <v>77</v>
      </c>
      <c r="B29" s="60"/>
      <c r="C29" s="60"/>
      <c r="D29" s="60"/>
      <c r="E29" s="60"/>
      <c r="F29" s="92"/>
    </row>
    <row r="30" spans="1:6" ht="30">
      <c r="A30" s="59" t="s">
        <v>78</v>
      </c>
      <c r="B30" s="60"/>
      <c r="C30" s="60"/>
      <c r="D30" s="60"/>
      <c r="E30" s="60"/>
      <c r="F30" s="92"/>
    </row>
    <row r="31" spans="1:6" ht="15">
      <c r="A31" s="59" t="s">
        <v>79</v>
      </c>
      <c r="B31" s="60"/>
      <c r="C31" s="60">
        <v>2</v>
      </c>
      <c r="D31" s="60"/>
      <c r="E31" s="60"/>
      <c r="F31" s="92">
        <f>SUM(B31:E31)</f>
        <v>2</v>
      </c>
    </row>
    <row r="32" spans="1:6" ht="34.5" customHeight="1">
      <c r="A32" s="58" t="s">
        <v>80</v>
      </c>
      <c r="B32" s="60"/>
      <c r="C32" s="60">
        <v>2</v>
      </c>
      <c r="D32" s="60"/>
      <c r="E32" s="60"/>
      <c r="F32" s="94">
        <f>SUM(B32:E32)</f>
        <v>2</v>
      </c>
    </row>
    <row r="33" spans="1:5" ht="15">
      <c r="A33" s="195"/>
      <c r="B33" s="196"/>
      <c r="C33" s="196"/>
      <c r="D33" s="196"/>
      <c r="E33" s="196"/>
    </row>
    <row r="34" spans="1:5" ht="15">
      <c r="A34" s="197"/>
      <c r="B34" s="196"/>
      <c r="C34" s="196"/>
      <c r="D34" s="196"/>
      <c r="E34" s="196"/>
    </row>
  </sheetData>
  <sheetProtection/>
  <mergeCells count="4">
    <mergeCell ref="A33:E33"/>
    <mergeCell ref="A34:E34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7.57421875" style="0" customWidth="1"/>
    <col min="2" max="2" width="9.421875" style="0" customWidth="1"/>
    <col min="3" max="3" width="15.7109375" style="0" customWidth="1"/>
    <col min="4" max="4" width="16.00390625" style="0" customWidth="1"/>
    <col min="5" max="5" width="14.57421875" style="0" customWidth="1"/>
    <col min="6" max="6" width="18.7109375" style="0" customWidth="1"/>
  </cols>
  <sheetData>
    <row r="1" spans="1:6" ht="21.75" customHeight="1">
      <c r="A1" s="193" t="s">
        <v>150</v>
      </c>
      <c r="B1" s="194"/>
      <c r="C1" s="194"/>
      <c r="D1" s="194"/>
      <c r="E1" s="194"/>
      <c r="F1" s="194"/>
    </row>
    <row r="2" spans="1:6" ht="26.25" customHeight="1">
      <c r="A2" s="191" t="s">
        <v>317</v>
      </c>
      <c r="B2" s="192"/>
      <c r="C2" s="192"/>
      <c r="D2" s="192"/>
      <c r="E2" s="192"/>
      <c r="F2" s="192"/>
    </row>
    <row r="5" ht="15">
      <c r="E5" t="s">
        <v>922</v>
      </c>
    </row>
    <row r="7" spans="1:5" ht="30">
      <c r="A7" s="146" t="s">
        <v>142</v>
      </c>
      <c r="B7" s="147"/>
      <c r="C7" s="146" t="s">
        <v>144</v>
      </c>
      <c r="D7" s="148" t="s">
        <v>143</v>
      </c>
      <c r="E7" s="149" t="s">
        <v>157</v>
      </c>
    </row>
    <row r="8" spans="1:5" ht="15">
      <c r="A8" s="179" t="s">
        <v>890</v>
      </c>
      <c r="B8" s="179"/>
      <c r="C8" s="180">
        <v>950000</v>
      </c>
      <c r="D8" s="180">
        <v>2650000</v>
      </c>
      <c r="E8" s="145">
        <v>2650000</v>
      </c>
    </row>
    <row r="9" spans="1:5" ht="15">
      <c r="A9" s="181" t="s">
        <v>158</v>
      </c>
      <c r="B9" s="179"/>
      <c r="C9" s="180"/>
      <c r="D9" s="180"/>
      <c r="E9" s="145">
        <v>800000</v>
      </c>
    </row>
    <row r="10" spans="1:5" ht="15">
      <c r="A10" s="151" t="s">
        <v>611</v>
      </c>
      <c r="B10" s="152" t="s">
        <v>612</v>
      </c>
      <c r="C10" s="182">
        <v>950000</v>
      </c>
      <c r="D10" s="182">
        <v>2650000</v>
      </c>
      <c r="E10" s="183">
        <f>SUM(E8:E9)</f>
        <v>3450000</v>
      </c>
    </row>
    <row r="11" spans="1:5" ht="15">
      <c r="A11" s="153"/>
      <c r="B11" s="154"/>
      <c r="C11" s="180"/>
      <c r="D11" s="180"/>
      <c r="E11" s="145"/>
    </row>
    <row r="12" spans="1:5" ht="15">
      <c r="A12" s="153" t="s">
        <v>214</v>
      </c>
      <c r="B12" s="154"/>
      <c r="C12" s="180">
        <v>5862000</v>
      </c>
      <c r="D12" s="180">
        <v>5862000</v>
      </c>
      <c r="E12" s="145">
        <v>5862023</v>
      </c>
    </row>
    <row r="13" spans="1:5" ht="15">
      <c r="A13" s="153" t="s">
        <v>159</v>
      </c>
      <c r="B13" s="154"/>
      <c r="C13" s="180">
        <v>2005000</v>
      </c>
      <c r="D13" s="180">
        <v>905000</v>
      </c>
      <c r="E13" s="145">
        <v>0</v>
      </c>
    </row>
    <row r="14" spans="1:5" ht="15">
      <c r="A14" s="153" t="s">
        <v>160</v>
      </c>
      <c r="B14" s="154"/>
      <c r="C14" s="180"/>
      <c r="D14" s="180"/>
      <c r="E14" s="145">
        <v>490000</v>
      </c>
    </row>
    <row r="15" spans="1:5" ht="15">
      <c r="A15" s="153" t="s">
        <v>161</v>
      </c>
      <c r="B15" s="154"/>
      <c r="C15" s="180"/>
      <c r="D15" s="180"/>
      <c r="E15" s="145">
        <v>395000</v>
      </c>
    </row>
    <row r="16" spans="1:5" ht="15">
      <c r="A16" s="153" t="s">
        <v>162</v>
      </c>
      <c r="B16" s="154"/>
      <c r="C16" s="180"/>
      <c r="D16" s="180">
        <v>220756</v>
      </c>
      <c r="E16" s="145">
        <v>220756</v>
      </c>
    </row>
    <row r="17" spans="1:5" ht="15">
      <c r="A17" s="153"/>
      <c r="B17" s="154"/>
      <c r="C17" s="180"/>
      <c r="D17" s="180"/>
      <c r="E17" s="145"/>
    </row>
    <row r="18" spans="1:5" ht="15">
      <c r="A18" s="151" t="s">
        <v>215</v>
      </c>
      <c r="B18" s="152" t="s">
        <v>613</v>
      </c>
      <c r="C18" s="182">
        <f>SUM(C12:C17)</f>
        <v>7867000</v>
      </c>
      <c r="D18" s="182">
        <f>SUM(D12:D17)</f>
        <v>6987756</v>
      </c>
      <c r="E18" s="182">
        <f>SUM(E12:E17)</f>
        <v>6967779</v>
      </c>
    </row>
    <row r="19" spans="1:5" ht="15">
      <c r="A19" s="153"/>
      <c r="B19" s="154"/>
      <c r="C19" s="180"/>
      <c r="D19" s="180"/>
      <c r="E19" s="145"/>
    </row>
    <row r="20" spans="1:5" ht="15">
      <c r="A20" s="153" t="s">
        <v>891</v>
      </c>
      <c r="B20" s="154"/>
      <c r="C20" s="180">
        <v>441000</v>
      </c>
      <c r="D20" s="180">
        <v>441000</v>
      </c>
      <c r="E20" s="145">
        <v>205426</v>
      </c>
    </row>
    <row r="21" spans="1:5" ht="15">
      <c r="A21" s="156" t="s">
        <v>614</v>
      </c>
      <c r="B21" s="152" t="s">
        <v>615</v>
      </c>
      <c r="C21" s="182">
        <v>441000</v>
      </c>
      <c r="D21" s="182">
        <v>441000</v>
      </c>
      <c r="E21" s="183">
        <v>205426</v>
      </c>
    </row>
    <row r="22" spans="1:5" ht="15">
      <c r="A22" s="157"/>
      <c r="B22" s="154"/>
      <c r="C22" s="180"/>
      <c r="D22" s="180"/>
      <c r="E22" s="145"/>
    </row>
    <row r="23" spans="1:5" ht="15">
      <c r="A23" s="157" t="s">
        <v>163</v>
      </c>
      <c r="B23" s="154"/>
      <c r="C23" s="180">
        <v>80000</v>
      </c>
      <c r="D23" s="180">
        <v>80000</v>
      </c>
      <c r="E23" s="145"/>
    </row>
    <row r="24" spans="1:5" ht="15">
      <c r="A24" s="157" t="s">
        <v>164</v>
      </c>
      <c r="B24" s="154"/>
      <c r="C24" s="180">
        <v>236000</v>
      </c>
      <c r="D24" s="180">
        <v>236000</v>
      </c>
      <c r="E24" s="145"/>
    </row>
    <row r="25" spans="1:5" ht="15">
      <c r="A25" s="157" t="s">
        <v>165</v>
      </c>
      <c r="B25" s="154"/>
      <c r="C25" s="180">
        <v>240000</v>
      </c>
      <c r="D25" s="180">
        <v>240000</v>
      </c>
      <c r="E25" s="145">
        <v>350438</v>
      </c>
    </row>
    <row r="26" spans="1:5" ht="15">
      <c r="A26" s="157" t="s">
        <v>166</v>
      </c>
      <c r="B26" s="154"/>
      <c r="C26" s="180">
        <v>264000</v>
      </c>
      <c r="D26" s="180">
        <v>264000</v>
      </c>
      <c r="E26" s="145">
        <v>230744</v>
      </c>
    </row>
    <row r="27" spans="1:5" ht="15">
      <c r="A27" s="157" t="s">
        <v>167</v>
      </c>
      <c r="B27" s="154"/>
      <c r="C27" s="180"/>
      <c r="D27" s="180">
        <v>0</v>
      </c>
      <c r="E27" s="145">
        <v>165284</v>
      </c>
    </row>
    <row r="28" spans="1:5" ht="15">
      <c r="A28" s="157" t="s">
        <v>168</v>
      </c>
      <c r="B28" s="154"/>
      <c r="C28" s="180"/>
      <c r="D28" s="180">
        <v>26360</v>
      </c>
      <c r="E28" s="145">
        <v>26360</v>
      </c>
    </row>
    <row r="29" spans="1:5" ht="15">
      <c r="A29" s="157" t="s">
        <v>180</v>
      </c>
      <c r="B29" s="154"/>
      <c r="C29" s="180"/>
      <c r="D29" s="180">
        <v>315490</v>
      </c>
      <c r="E29" s="145">
        <v>315490</v>
      </c>
    </row>
    <row r="30" spans="1:5" ht="15">
      <c r="A30" s="157"/>
      <c r="B30" s="154"/>
      <c r="C30" s="180"/>
      <c r="D30" s="180"/>
      <c r="E30" s="145"/>
    </row>
    <row r="31" spans="1:5" ht="15">
      <c r="A31" s="151" t="s">
        <v>616</v>
      </c>
      <c r="B31" s="152" t="s">
        <v>617</v>
      </c>
      <c r="C31" s="182">
        <f>SUM(C23:C28)</f>
        <v>820000</v>
      </c>
      <c r="D31" s="182">
        <f>SUM(D23:D29)</f>
        <v>1161850</v>
      </c>
      <c r="E31" s="182">
        <f>SUM(E23:E29)</f>
        <v>1088316</v>
      </c>
    </row>
    <row r="32" spans="1:6" ht="15.75">
      <c r="A32" s="184" t="s">
        <v>216</v>
      </c>
      <c r="B32" s="185" t="s">
        <v>624</v>
      </c>
      <c r="C32" s="186">
        <f>C10+C18+C21+C31</f>
        <v>10078000</v>
      </c>
      <c r="D32" s="186">
        <f>D10+D18+D21+D31</f>
        <v>11240606</v>
      </c>
      <c r="E32" s="186">
        <f>E10+E18+E21+E31</f>
        <v>11711521</v>
      </c>
      <c r="F32">
        <v>13378</v>
      </c>
    </row>
    <row r="33" spans="1:5" ht="15.75">
      <c r="A33" s="187"/>
      <c r="B33" s="188"/>
      <c r="C33" s="182"/>
      <c r="D33" s="182"/>
      <c r="E33" s="145"/>
    </row>
    <row r="34" spans="1:5" ht="15">
      <c r="A34" s="189" t="s">
        <v>169</v>
      </c>
      <c r="B34" s="188"/>
      <c r="C34" s="180">
        <v>1000000</v>
      </c>
      <c r="D34" s="180">
        <v>2000000</v>
      </c>
      <c r="E34" s="145">
        <v>2117805</v>
      </c>
    </row>
    <row r="35" spans="1:5" ht="15">
      <c r="A35" s="153" t="s">
        <v>170</v>
      </c>
      <c r="B35" s="152"/>
      <c r="C35" s="180">
        <v>7874000</v>
      </c>
      <c r="D35" s="180">
        <v>7874000</v>
      </c>
      <c r="E35" s="145">
        <v>10397000</v>
      </c>
    </row>
    <row r="36" spans="1:5" ht="15">
      <c r="A36" s="153" t="s">
        <v>171</v>
      </c>
      <c r="B36" s="152"/>
      <c r="C36" s="180">
        <v>4724000</v>
      </c>
      <c r="D36" s="180">
        <v>4724000</v>
      </c>
      <c r="E36" s="145">
        <v>2200000</v>
      </c>
    </row>
    <row r="37" spans="1:5" ht="15">
      <c r="A37" s="153" t="s">
        <v>172</v>
      </c>
      <c r="B37" s="152"/>
      <c r="C37" s="180">
        <v>2047000</v>
      </c>
      <c r="D37" s="180">
        <v>2047000</v>
      </c>
      <c r="E37" s="145">
        <v>979780</v>
      </c>
    </row>
    <row r="38" spans="1:5" ht="15">
      <c r="A38" s="153" t="s">
        <v>173</v>
      </c>
      <c r="B38" s="152"/>
      <c r="C38" s="180">
        <v>525000</v>
      </c>
      <c r="D38" s="180">
        <v>525000</v>
      </c>
      <c r="E38" s="145"/>
    </row>
    <row r="39" spans="1:5" ht="15">
      <c r="A39" s="153"/>
      <c r="B39" s="152"/>
      <c r="C39" s="180"/>
      <c r="D39" s="180"/>
      <c r="E39" s="145"/>
    </row>
    <row r="40" spans="1:5" ht="15">
      <c r="A40" s="155" t="s">
        <v>174</v>
      </c>
      <c r="B40" s="152"/>
      <c r="C40" s="180"/>
      <c r="D40" s="180">
        <v>486500</v>
      </c>
      <c r="E40" s="145">
        <v>462993</v>
      </c>
    </row>
    <row r="41" spans="1:5" ht="15">
      <c r="A41" s="155" t="s">
        <v>175</v>
      </c>
      <c r="B41" s="152"/>
      <c r="C41" s="180">
        <v>0</v>
      </c>
      <c r="D41" s="180">
        <v>1000000</v>
      </c>
      <c r="E41" s="145">
        <v>1271710</v>
      </c>
    </row>
    <row r="42" spans="1:5" ht="15">
      <c r="A42" s="153" t="s">
        <v>176</v>
      </c>
      <c r="B42" s="152"/>
      <c r="C42" s="180"/>
      <c r="D42" s="180"/>
      <c r="E42" s="145">
        <v>650000</v>
      </c>
    </row>
    <row r="43" spans="1:5" ht="15">
      <c r="A43" s="153" t="s">
        <v>177</v>
      </c>
      <c r="B43" s="154"/>
      <c r="C43" s="180"/>
      <c r="D43" s="180"/>
      <c r="E43" s="145">
        <v>145000</v>
      </c>
    </row>
    <row r="44" spans="1:5" ht="15">
      <c r="A44" s="157" t="s">
        <v>178</v>
      </c>
      <c r="B44" s="154"/>
      <c r="C44" s="180"/>
      <c r="D44" s="180"/>
      <c r="E44" s="145">
        <v>407800</v>
      </c>
    </row>
    <row r="45" spans="1:5" ht="15">
      <c r="A45" s="153" t="s">
        <v>179</v>
      </c>
      <c r="B45" s="154"/>
      <c r="C45" s="150"/>
      <c r="D45" s="150">
        <v>380000</v>
      </c>
      <c r="E45" s="28">
        <v>339000</v>
      </c>
    </row>
    <row r="46" spans="1:5" ht="15">
      <c r="A46" s="153" t="s">
        <v>181</v>
      </c>
      <c r="B46" s="154"/>
      <c r="C46" s="150"/>
      <c r="D46" s="150">
        <v>400000</v>
      </c>
      <c r="E46" s="28">
        <v>400000</v>
      </c>
    </row>
    <row r="47" spans="1:5" ht="15">
      <c r="A47" s="153"/>
      <c r="B47" s="154"/>
      <c r="C47" s="150"/>
      <c r="D47" s="150"/>
      <c r="E47" s="28"/>
    </row>
    <row r="48" spans="1:6" ht="15.75">
      <c r="A48" s="158" t="s">
        <v>217</v>
      </c>
      <c r="B48" s="159" t="s">
        <v>633</v>
      </c>
      <c r="C48" s="186">
        <f>SUM(C34:C47)</f>
        <v>16170000</v>
      </c>
      <c r="D48" s="186">
        <f>SUM(D34:D47)</f>
        <v>19436500</v>
      </c>
      <c r="E48" s="186">
        <f>SUM(E34:E47)</f>
        <v>19371088</v>
      </c>
      <c r="F48">
        <v>24602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93" t="s">
        <v>150</v>
      </c>
      <c r="B1" s="194"/>
    </row>
    <row r="2" spans="1:7" ht="71.25" customHeight="1">
      <c r="A2" s="191" t="s">
        <v>321</v>
      </c>
      <c r="B2" s="191"/>
      <c r="C2" s="70"/>
      <c r="D2" s="70"/>
      <c r="E2" s="70"/>
      <c r="F2" s="70"/>
      <c r="G2" s="70"/>
    </row>
    <row r="3" spans="1:7" ht="24" customHeight="1">
      <c r="A3" s="66"/>
      <c r="B3" t="s">
        <v>923</v>
      </c>
      <c r="C3" s="70"/>
      <c r="D3" s="70"/>
      <c r="E3" s="70"/>
      <c r="F3" s="70"/>
      <c r="G3" s="70"/>
    </row>
    <row r="4" ht="22.5" customHeight="1">
      <c r="A4" s="4" t="s">
        <v>305</v>
      </c>
    </row>
    <row r="5" spans="1:2" ht="18">
      <c r="A5" s="45" t="s">
        <v>307</v>
      </c>
      <c r="B5" s="44" t="s">
        <v>313</v>
      </c>
    </row>
    <row r="6" spans="1:2" ht="15">
      <c r="A6" s="43" t="s">
        <v>490</v>
      </c>
      <c r="B6" s="43"/>
    </row>
    <row r="7" spans="1:2" ht="15">
      <c r="A7" s="71" t="s">
        <v>491</v>
      </c>
      <c r="B7" s="43"/>
    </row>
    <row r="8" spans="1:2" ht="15">
      <c r="A8" s="43" t="s">
        <v>492</v>
      </c>
      <c r="B8" s="43"/>
    </row>
    <row r="9" spans="1:2" ht="15">
      <c r="A9" s="43" t="s">
        <v>493</v>
      </c>
      <c r="B9" s="43"/>
    </row>
    <row r="10" spans="1:2" ht="15">
      <c r="A10" s="43" t="s">
        <v>494</v>
      </c>
      <c r="B10" s="43"/>
    </row>
    <row r="11" spans="1:2" ht="15">
      <c r="A11" s="43" t="s">
        <v>495</v>
      </c>
      <c r="B11" s="43"/>
    </row>
    <row r="12" spans="1:2" ht="15">
      <c r="A12" s="43" t="s">
        <v>496</v>
      </c>
      <c r="B12" s="43"/>
    </row>
    <row r="13" spans="1:2" ht="15">
      <c r="A13" s="43" t="s">
        <v>497</v>
      </c>
      <c r="B13" s="43"/>
    </row>
    <row r="14" spans="1:2" ht="15">
      <c r="A14" s="69" t="s">
        <v>316</v>
      </c>
      <c r="B14" s="74"/>
    </row>
    <row r="15" spans="1:2" ht="30">
      <c r="A15" s="72" t="s">
        <v>308</v>
      </c>
      <c r="B15" s="43"/>
    </row>
    <row r="16" spans="1:2" ht="30">
      <c r="A16" s="72" t="s">
        <v>309</v>
      </c>
      <c r="B16" s="43"/>
    </row>
    <row r="17" spans="1:2" ht="15">
      <c r="A17" s="73" t="s">
        <v>310</v>
      </c>
      <c r="B17" s="43"/>
    </row>
    <row r="18" spans="1:2" ht="15">
      <c r="A18" s="73" t="s">
        <v>311</v>
      </c>
      <c r="B18" s="43"/>
    </row>
    <row r="19" spans="1:2" ht="15">
      <c r="A19" s="43" t="s">
        <v>314</v>
      </c>
      <c r="B19" s="43"/>
    </row>
    <row r="20" spans="1:2" ht="15">
      <c r="A20" s="52" t="s">
        <v>312</v>
      </c>
      <c r="B20" s="43"/>
    </row>
    <row r="21" spans="1:2" ht="31.5">
      <c r="A21" s="75" t="s">
        <v>315</v>
      </c>
      <c r="B21" s="22"/>
    </row>
    <row r="22" spans="1:2" ht="15.75">
      <c r="A22" s="46" t="s">
        <v>48</v>
      </c>
      <c r="B22" s="47"/>
    </row>
    <row r="25" spans="1:2" ht="18">
      <c r="A25" s="45" t="s">
        <v>307</v>
      </c>
      <c r="B25" s="44" t="s">
        <v>313</v>
      </c>
    </row>
    <row r="26" spans="1:2" ht="15">
      <c r="A26" s="43" t="s">
        <v>490</v>
      </c>
      <c r="B26" s="43"/>
    </row>
    <row r="27" spans="1:2" ht="15">
      <c r="A27" s="71" t="s">
        <v>491</v>
      </c>
      <c r="B27" s="43"/>
    </row>
    <row r="28" spans="1:2" ht="15">
      <c r="A28" s="43" t="s">
        <v>492</v>
      </c>
      <c r="B28" s="43"/>
    </row>
    <row r="29" spans="1:2" ht="15">
      <c r="A29" s="43" t="s">
        <v>493</v>
      </c>
      <c r="B29" s="43"/>
    </row>
    <row r="30" spans="1:2" ht="15">
      <c r="A30" s="43" t="s">
        <v>494</v>
      </c>
      <c r="B30" s="43"/>
    </row>
    <row r="31" spans="1:2" ht="15">
      <c r="A31" s="43" t="s">
        <v>495</v>
      </c>
      <c r="B31" s="43"/>
    </row>
    <row r="32" spans="1:2" ht="15">
      <c r="A32" s="43" t="s">
        <v>496</v>
      </c>
      <c r="B32" s="43"/>
    </row>
    <row r="33" spans="1:2" ht="15">
      <c r="A33" s="43" t="s">
        <v>497</v>
      </c>
      <c r="B33" s="43"/>
    </row>
    <row r="34" spans="1:2" ht="15">
      <c r="A34" s="69" t="s">
        <v>316</v>
      </c>
      <c r="B34" s="74"/>
    </row>
    <row r="35" spans="1:2" ht="30">
      <c r="A35" s="72" t="s">
        <v>308</v>
      </c>
      <c r="B35" s="43"/>
    </row>
    <row r="36" spans="1:2" ht="30">
      <c r="A36" s="72" t="s">
        <v>309</v>
      </c>
      <c r="B36" s="43"/>
    </row>
    <row r="37" spans="1:2" ht="15">
      <c r="A37" s="73" t="s">
        <v>310</v>
      </c>
      <c r="B37" s="43"/>
    </row>
    <row r="38" spans="1:2" ht="15">
      <c r="A38" s="73" t="s">
        <v>311</v>
      </c>
      <c r="B38" s="43"/>
    </row>
    <row r="39" spans="1:2" ht="15">
      <c r="A39" s="43" t="s">
        <v>314</v>
      </c>
      <c r="B39" s="43"/>
    </row>
    <row r="40" spans="1:2" ht="15">
      <c r="A40" s="52" t="s">
        <v>312</v>
      </c>
      <c r="B40" s="43"/>
    </row>
    <row r="41" spans="1:2" ht="31.5">
      <c r="A41" s="75" t="s">
        <v>315</v>
      </c>
      <c r="B41" s="22"/>
    </row>
    <row r="42" spans="1:2" ht="15.75">
      <c r="A42" s="46" t="s">
        <v>48</v>
      </c>
      <c r="B42" s="4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2.28125" style="0" customWidth="1"/>
    <col min="4" max="4" width="24.00390625" style="0" customWidth="1"/>
    <col min="5" max="5" width="18.7109375" style="0" customWidth="1"/>
  </cols>
  <sheetData>
    <row r="1" spans="1:5" ht="22.5" customHeight="1">
      <c r="A1" s="193" t="s">
        <v>150</v>
      </c>
      <c r="B1" s="192"/>
      <c r="C1" s="192"/>
      <c r="D1" s="192"/>
      <c r="E1" t="s">
        <v>924</v>
      </c>
    </row>
    <row r="2" spans="1:4" ht="48.75" customHeight="1">
      <c r="A2" s="191" t="s">
        <v>330</v>
      </c>
      <c r="B2" s="192"/>
      <c r="C2" s="192"/>
      <c r="D2" s="199"/>
    </row>
    <row r="3" spans="1:3" ht="21" customHeight="1">
      <c r="A3" s="66"/>
      <c r="B3" s="67"/>
      <c r="C3" s="67"/>
    </row>
    <row r="4" ht="15">
      <c r="A4" s="4" t="s">
        <v>305</v>
      </c>
    </row>
    <row r="5" spans="1:5" ht="30">
      <c r="A5" s="44" t="s">
        <v>142</v>
      </c>
      <c r="B5" s="3" t="s">
        <v>509</v>
      </c>
      <c r="C5" s="138" t="s">
        <v>322</v>
      </c>
      <c r="D5" s="138" t="s">
        <v>324</v>
      </c>
      <c r="E5" s="139" t="s">
        <v>74</v>
      </c>
    </row>
    <row r="6" spans="1:5" ht="15">
      <c r="A6" s="12" t="s">
        <v>865</v>
      </c>
      <c r="B6" s="5" t="s">
        <v>646</v>
      </c>
      <c r="C6" s="28"/>
      <c r="D6" s="28">
        <v>2112</v>
      </c>
      <c r="E6" s="28">
        <v>2112</v>
      </c>
    </row>
    <row r="7" spans="1:5" ht="15">
      <c r="A7" s="19" t="s">
        <v>647</v>
      </c>
      <c r="B7" s="19" t="s">
        <v>646</v>
      </c>
      <c r="C7" s="28"/>
      <c r="D7" s="28">
        <v>2112</v>
      </c>
      <c r="E7" s="28">
        <v>2112</v>
      </c>
    </row>
    <row r="8" spans="1:5" ht="15">
      <c r="A8" s="19" t="s">
        <v>648</v>
      </c>
      <c r="B8" s="19" t="s">
        <v>646</v>
      </c>
      <c r="C8" s="28"/>
      <c r="D8" s="28"/>
      <c r="E8" s="28"/>
    </row>
    <row r="9" spans="1:5" ht="30">
      <c r="A9" s="12" t="s">
        <v>649</v>
      </c>
      <c r="B9" s="5" t="s">
        <v>650</v>
      </c>
      <c r="C9" s="28"/>
      <c r="D9" s="28"/>
      <c r="E9" s="28"/>
    </row>
    <row r="10" spans="1:5" ht="15">
      <c r="A10" s="12" t="s">
        <v>864</v>
      </c>
      <c r="B10" s="5" t="s">
        <v>651</v>
      </c>
      <c r="C10" s="28"/>
      <c r="D10" s="28"/>
      <c r="E10" s="28"/>
    </row>
    <row r="11" spans="1:5" ht="15">
      <c r="A11" s="19" t="s">
        <v>647</v>
      </c>
      <c r="B11" s="19" t="s">
        <v>651</v>
      </c>
      <c r="C11" s="28"/>
      <c r="D11" s="28"/>
      <c r="E11" s="28"/>
    </row>
    <row r="12" spans="1:5" ht="15">
      <c r="A12" s="19" t="s">
        <v>648</v>
      </c>
      <c r="B12" s="19" t="s">
        <v>652</v>
      </c>
      <c r="C12" s="28"/>
      <c r="D12" s="28"/>
      <c r="E12" s="28"/>
    </row>
    <row r="13" spans="1:5" ht="15">
      <c r="A13" s="11" t="s">
        <v>863</v>
      </c>
      <c r="B13" s="7" t="s">
        <v>653</v>
      </c>
      <c r="C13" s="28"/>
      <c r="D13" s="28">
        <v>2112</v>
      </c>
      <c r="E13" s="28">
        <v>2112</v>
      </c>
    </row>
    <row r="14" spans="1:5" ht="15">
      <c r="A14" s="20" t="s">
        <v>868</v>
      </c>
      <c r="B14" s="5" t="s">
        <v>654</v>
      </c>
      <c r="C14" s="28"/>
      <c r="D14" s="28"/>
      <c r="E14" s="28"/>
    </row>
    <row r="15" spans="1:5" ht="15">
      <c r="A15" s="19" t="s">
        <v>655</v>
      </c>
      <c r="B15" s="19" t="s">
        <v>654</v>
      </c>
      <c r="C15" s="28"/>
      <c r="D15" s="28"/>
      <c r="E15" s="28"/>
    </row>
    <row r="16" spans="1:5" ht="15">
      <c r="A16" s="19" t="s">
        <v>656</v>
      </c>
      <c r="B16" s="19" t="s">
        <v>654</v>
      </c>
      <c r="C16" s="28"/>
      <c r="D16" s="28"/>
      <c r="E16" s="28"/>
    </row>
    <row r="17" spans="1:5" ht="15">
      <c r="A17" s="20" t="s">
        <v>869</v>
      </c>
      <c r="B17" s="5" t="s">
        <v>657</v>
      </c>
      <c r="C17" s="28"/>
      <c r="D17" s="28"/>
      <c r="E17" s="28"/>
    </row>
    <row r="18" spans="1:5" ht="15">
      <c r="A18" s="19" t="s">
        <v>648</v>
      </c>
      <c r="B18" s="19" t="s">
        <v>657</v>
      </c>
      <c r="C18" s="28"/>
      <c r="D18" s="28"/>
      <c r="E18" s="28"/>
    </row>
    <row r="19" spans="1:5" ht="15">
      <c r="A19" s="13" t="s">
        <v>658</v>
      </c>
      <c r="B19" s="5" t="s">
        <v>659</v>
      </c>
      <c r="C19" s="28"/>
      <c r="D19" s="28"/>
      <c r="E19" s="28"/>
    </row>
    <row r="20" spans="1:5" ht="15">
      <c r="A20" s="13" t="s">
        <v>870</v>
      </c>
      <c r="B20" s="5" t="s">
        <v>660</v>
      </c>
      <c r="C20" s="28"/>
      <c r="D20" s="28"/>
      <c r="E20" s="28"/>
    </row>
    <row r="21" spans="1:5" ht="15">
      <c r="A21" s="19" t="s">
        <v>656</v>
      </c>
      <c r="B21" s="19" t="s">
        <v>660</v>
      </c>
      <c r="C21" s="28"/>
      <c r="D21" s="28"/>
      <c r="E21" s="28"/>
    </row>
    <row r="22" spans="1:5" ht="15">
      <c r="A22" s="19" t="s">
        <v>648</v>
      </c>
      <c r="B22" s="19" t="s">
        <v>660</v>
      </c>
      <c r="C22" s="28"/>
      <c r="D22" s="28"/>
      <c r="E22" s="28"/>
    </row>
    <row r="23" spans="1:5" ht="15">
      <c r="A23" s="21" t="s">
        <v>866</v>
      </c>
      <c r="B23" s="7" t="s">
        <v>661</v>
      </c>
      <c r="C23" s="28"/>
      <c r="D23" s="28"/>
      <c r="E23" s="28"/>
    </row>
    <row r="24" spans="1:5" ht="15">
      <c r="A24" s="20" t="s">
        <v>662</v>
      </c>
      <c r="B24" s="5" t="s">
        <v>663</v>
      </c>
      <c r="C24" s="28"/>
      <c r="D24" s="28"/>
      <c r="E24" s="28"/>
    </row>
    <row r="25" spans="1:5" ht="15">
      <c r="A25" s="20" t="s">
        <v>664</v>
      </c>
      <c r="B25" s="5" t="s">
        <v>665</v>
      </c>
      <c r="C25" s="28">
        <v>5413</v>
      </c>
      <c r="D25" s="28"/>
      <c r="E25" s="28">
        <v>5413</v>
      </c>
    </row>
    <row r="26" spans="1:5" ht="15">
      <c r="A26" s="20" t="s">
        <v>668</v>
      </c>
      <c r="B26" s="5" t="s">
        <v>669</v>
      </c>
      <c r="C26" s="28"/>
      <c r="D26" s="28"/>
      <c r="E26" s="28"/>
    </row>
    <row r="27" spans="1:5" ht="15">
      <c r="A27" s="20" t="s">
        <v>670</v>
      </c>
      <c r="B27" s="5" t="s">
        <v>671</v>
      </c>
      <c r="C27" s="28"/>
      <c r="D27" s="28"/>
      <c r="E27" s="28"/>
    </row>
    <row r="28" spans="1:5" ht="15">
      <c r="A28" s="20" t="s">
        <v>672</v>
      </c>
      <c r="B28" s="5" t="s">
        <v>673</v>
      </c>
      <c r="C28" s="28"/>
      <c r="D28" s="28"/>
      <c r="E28" s="28"/>
    </row>
    <row r="29" spans="1:5" ht="15">
      <c r="A29" s="48" t="s">
        <v>867</v>
      </c>
      <c r="B29" s="49" t="s">
        <v>674</v>
      </c>
      <c r="C29" s="28">
        <v>5413</v>
      </c>
      <c r="D29" s="28">
        <v>2112</v>
      </c>
      <c r="E29" s="28">
        <v>7525</v>
      </c>
    </row>
    <row r="30" spans="1:5" ht="15">
      <c r="A30" s="20" t="s">
        <v>675</v>
      </c>
      <c r="B30" s="5" t="s">
        <v>676</v>
      </c>
      <c r="C30" s="28"/>
      <c r="D30" s="28"/>
      <c r="E30" s="28"/>
    </row>
    <row r="31" spans="1:5" ht="15">
      <c r="A31" s="12" t="s">
        <v>677</v>
      </c>
      <c r="B31" s="5" t="s">
        <v>678</v>
      </c>
      <c r="C31" s="28"/>
      <c r="D31" s="28"/>
      <c r="E31" s="28"/>
    </row>
    <row r="32" spans="1:5" ht="15">
      <c r="A32" s="20" t="s">
        <v>871</v>
      </c>
      <c r="B32" s="5" t="s">
        <v>679</v>
      </c>
      <c r="C32" s="28"/>
      <c r="D32" s="28"/>
      <c r="E32" s="28"/>
    </row>
    <row r="33" spans="1:5" ht="15">
      <c r="A33" s="19" t="s">
        <v>648</v>
      </c>
      <c r="B33" s="19" t="s">
        <v>679</v>
      </c>
      <c r="C33" s="28"/>
      <c r="D33" s="28"/>
      <c r="E33" s="28"/>
    </row>
    <row r="34" spans="1:5" ht="15">
      <c r="A34" s="20" t="s">
        <v>872</v>
      </c>
      <c r="B34" s="5" t="s">
        <v>680</v>
      </c>
      <c r="C34" s="28"/>
      <c r="D34" s="28"/>
      <c r="E34" s="28"/>
    </row>
    <row r="35" spans="1:5" ht="15">
      <c r="A35" s="19" t="s">
        <v>681</v>
      </c>
      <c r="B35" s="19" t="s">
        <v>680</v>
      </c>
      <c r="C35" s="28"/>
      <c r="D35" s="28"/>
      <c r="E35" s="28"/>
    </row>
    <row r="36" spans="1:5" ht="15">
      <c r="A36" s="19" t="s">
        <v>682</v>
      </c>
      <c r="B36" s="19" t="s">
        <v>680</v>
      </c>
      <c r="C36" s="28"/>
      <c r="D36" s="28"/>
      <c r="E36" s="28"/>
    </row>
    <row r="37" spans="1:5" ht="15">
      <c r="A37" s="19" t="s">
        <v>683</v>
      </c>
      <c r="B37" s="19" t="s">
        <v>680</v>
      </c>
      <c r="C37" s="28"/>
      <c r="D37" s="28"/>
      <c r="E37" s="28"/>
    </row>
    <row r="38" spans="1:5" ht="15">
      <c r="A38" s="19" t="s">
        <v>648</v>
      </c>
      <c r="B38" s="19" t="s">
        <v>680</v>
      </c>
      <c r="C38" s="28"/>
      <c r="D38" s="28"/>
      <c r="E38" s="28"/>
    </row>
    <row r="39" spans="1:5" ht="15">
      <c r="A39" s="48" t="s">
        <v>873</v>
      </c>
      <c r="B39" s="49" t="s">
        <v>684</v>
      </c>
      <c r="C39" s="28"/>
      <c r="D39" s="28"/>
      <c r="E39" s="28"/>
    </row>
    <row r="42" spans="1:5" ht="30">
      <c r="A42" s="44" t="s">
        <v>142</v>
      </c>
      <c r="B42" s="3" t="s">
        <v>509</v>
      </c>
      <c r="C42" s="138" t="s">
        <v>322</v>
      </c>
      <c r="D42" s="138" t="s">
        <v>323</v>
      </c>
      <c r="E42" s="139" t="s">
        <v>213</v>
      </c>
    </row>
    <row r="43" spans="1:5" ht="15">
      <c r="A43" s="20" t="s">
        <v>959</v>
      </c>
      <c r="B43" s="5" t="s">
        <v>776</v>
      </c>
      <c r="C43" s="28"/>
      <c r="D43" s="28"/>
      <c r="E43" s="28"/>
    </row>
    <row r="44" spans="1:5" ht="15">
      <c r="A44" s="56" t="s">
        <v>647</v>
      </c>
      <c r="B44" s="56" t="s">
        <v>776</v>
      </c>
      <c r="C44" s="28"/>
      <c r="D44" s="28"/>
      <c r="E44" s="28"/>
    </row>
    <row r="45" spans="1:5" ht="30">
      <c r="A45" s="12" t="s">
        <v>777</v>
      </c>
      <c r="B45" s="5" t="s">
        <v>778</v>
      </c>
      <c r="C45" s="28"/>
      <c r="D45" s="28"/>
      <c r="E45" s="28"/>
    </row>
    <row r="46" spans="1:5" ht="15">
      <c r="A46" s="20" t="s">
        <v>45</v>
      </c>
      <c r="B46" s="5" t="s">
        <v>779</v>
      </c>
      <c r="C46" s="28"/>
      <c r="D46" s="28"/>
      <c r="E46" s="28"/>
    </row>
    <row r="47" spans="1:5" ht="15">
      <c r="A47" s="56" t="s">
        <v>647</v>
      </c>
      <c r="B47" s="56" t="s">
        <v>779</v>
      </c>
      <c r="C47" s="28"/>
      <c r="D47" s="28"/>
      <c r="E47" s="28"/>
    </row>
    <row r="48" spans="1:5" ht="15">
      <c r="A48" s="11" t="s">
        <v>17</v>
      </c>
      <c r="B48" s="7" t="s">
        <v>780</v>
      </c>
      <c r="C48" s="28"/>
      <c r="D48" s="28"/>
      <c r="E48" s="28"/>
    </row>
    <row r="49" spans="1:5" ht="15">
      <c r="A49" s="12" t="s">
        <v>46</v>
      </c>
      <c r="B49" s="5" t="s">
        <v>781</v>
      </c>
      <c r="C49" s="28"/>
      <c r="D49" s="28"/>
      <c r="E49" s="28"/>
    </row>
    <row r="50" spans="1:5" ht="15">
      <c r="A50" s="56" t="s">
        <v>655</v>
      </c>
      <c r="B50" s="56" t="s">
        <v>781</v>
      </c>
      <c r="C50" s="28"/>
      <c r="D50" s="28"/>
      <c r="E50" s="28"/>
    </row>
    <row r="51" spans="1:5" ht="15">
      <c r="A51" s="20" t="s">
        <v>782</v>
      </c>
      <c r="B51" s="5" t="s">
        <v>783</v>
      </c>
      <c r="C51" s="28"/>
      <c r="D51" s="28"/>
      <c r="E51" s="28"/>
    </row>
    <row r="52" spans="1:5" ht="15">
      <c r="A52" s="13" t="s">
        <v>47</v>
      </c>
      <c r="B52" s="5" t="s">
        <v>784</v>
      </c>
      <c r="C52" s="28"/>
      <c r="D52" s="28"/>
      <c r="E52" s="28"/>
    </row>
    <row r="53" spans="1:5" ht="15">
      <c r="A53" s="56" t="s">
        <v>656</v>
      </c>
      <c r="B53" s="56" t="s">
        <v>784</v>
      </c>
      <c r="C53" s="28"/>
      <c r="D53" s="28"/>
      <c r="E53" s="28"/>
    </row>
    <row r="54" spans="1:5" ht="15">
      <c r="A54" s="20" t="s">
        <v>785</v>
      </c>
      <c r="B54" s="5" t="s">
        <v>786</v>
      </c>
      <c r="C54" s="28"/>
      <c r="D54" s="28"/>
      <c r="E54" s="28"/>
    </row>
    <row r="55" spans="1:5" ht="15">
      <c r="A55" s="21" t="s">
        <v>18</v>
      </c>
      <c r="B55" s="7" t="s">
        <v>787</v>
      </c>
      <c r="C55" s="28"/>
      <c r="D55" s="28"/>
      <c r="E55" s="28"/>
    </row>
    <row r="56" spans="1:5" ht="15">
      <c r="A56" s="21" t="s">
        <v>791</v>
      </c>
      <c r="B56" s="7" t="s">
        <v>792</v>
      </c>
      <c r="C56" s="28"/>
      <c r="D56" s="28"/>
      <c r="E56" s="28">
        <v>5595</v>
      </c>
    </row>
    <row r="57" spans="1:5" ht="15">
      <c r="A57" s="21" t="s">
        <v>793</v>
      </c>
      <c r="B57" s="7" t="s">
        <v>794</v>
      </c>
      <c r="C57" s="28"/>
      <c r="D57" s="28"/>
      <c r="E57" s="28"/>
    </row>
    <row r="58" spans="1:5" ht="15">
      <c r="A58" s="21" t="s">
        <v>797</v>
      </c>
      <c r="B58" s="7" t="s">
        <v>798</v>
      </c>
      <c r="C58" s="28"/>
      <c r="D58" s="28"/>
      <c r="E58" s="28"/>
    </row>
    <row r="59" spans="1:5" ht="15">
      <c r="A59" s="11" t="s">
        <v>304</v>
      </c>
      <c r="B59" s="7" t="s">
        <v>799</v>
      </c>
      <c r="C59" s="28"/>
      <c r="D59" s="28"/>
      <c r="E59" s="28"/>
    </row>
    <row r="60" spans="1:5" ht="15">
      <c r="A60" s="15" t="s">
        <v>800</v>
      </c>
      <c r="B60" s="7" t="s">
        <v>799</v>
      </c>
      <c r="C60" s="28"/>
      <c r="D60" s="28"/>
      <c r="E60" s="28"/>
    </row>
    <row r="61" spans="1:5" ht="15">
      <c r="A61" s="81" t="s">
        <v>20</v>
      </c>
      <c r="B61" s="49" t="s">
        <v>801</v>
      </c>
      <c r="C61" s="28"/>
      <c r="D61" s="28"/>
      <c r="E61" s="28">
        <v>5595</v>
      </c>
    </row>
    <row r="62" spans="1:5" ht="15">
      <c r="A62" s="12" t="s">
        <v>802</v>
      </c>
      <c r="B62" s="5" t="s">
        <v>803</v>
      </c>
      <c r="C62" s="28"/>
      <c r="D62" s="28"/>
      <c r="E62" s="28"/>
    </row>
    <row r="63" spans="1:5" ht="15">
      <c r="A63" s="13" t="s">
        <v>804</v>
      </c>
      <c r="B63" s="5" t="s">
        <v>805</v>
      </c>
      <c r="C63" s="28"/>
      <c r="D63" s="28"/>
      <c r="E63" s="28"/>
    </row>
    <row r="64" spans="1:5" ht="15">
      <c r="A64" s="20" t="s">
        <v>806</v>
      </c>
      <c r="B64" s="5" t="s">
        <v>807</v>
      </c>
      <c r="C64" s="28"/>
      <c r="D64" s="28"/>
      <c r="E64" s="28"/>
    </row>
    <row r="65" spans="1:5" ht="15">
      <c r="A65" s="20" t="s">
        <v>2</v>
      </c>
      <c r="B65" s="5" t="s">
        <v>808</v>
      </c>
      <c r="C65" s="28"/>
      <c r="D65" s="28"/>
      <c r="E65" s="28"/>
    </row>
    <row r="66" spans="1:5" ht="15">
      <c r="A66" s="56" t="s">
        <v>681</v>
      </c>
      <c r="B66" s="56" t="s">
        <v>808</v>
      </c>
      <c r="C66" s="28"/>
      <c r="D66" s="28"/>
      <c r="E66" s="28"/>
    </row>
    <row r="67" spans="1:5" ht="15">
      <c r="A67" s="56" t="s">
        <v>682</v>
      </c>
      <c r="B67" s="56" t="s">
        <v>808</v>
      </c>
      <c r="C67" s="28"/>
      <c r="D67" s="28"/>
      <c r="E67" s="28"/>
    </row>
    <row r="68" spans="1:5" ht="15">
      <c r="A68" s="57" t="s">
        <v>683</v>
      </c>
      <c r="B68" s="57" t="s">
        <v>808</v>
      </c>
      <c r="C68" s="28"/>
      <c r="D68" s="28"/>
      <c r="E68" s="28"/>
    </row>
    <row r="69" spans="1:5" ht="15">
      <c r="A69" s="48" t="s">
        <v>21</v>
      </c>
      <c r="B69" s="49" t="s">
        <v>809</v>
      </c>
      <c r="C69" s="28"/>
      <c r="D69" s="28"/>
      <c r="E69" s="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3.00390625" style="0" customWidth="1"/>
    <col min="2" max="2" width="14.57421875" style="0" customWidth="1"/>
    <col min="3" max="3" width="20.140625" style="0" customWidth="1"/>
    <col min="4" max="4" width="17.28125" style="0" customWidth="1"/>
    <col min="5" max="5" width="21.140625" style="0" customWidth="1"/>
    <col min="6" max="6" width="19.57421875" style="0" customWidth="1"/>
  </cols>
  <sheetData>
    <row r="1" spans="1:6" ht="23.25" customHeight="1">
      <c r="A1" s="193" t="s">
        <v>150</v>
      </c>
      <c r="B1" s="192"/>
      <c r="C1" s="192"/>
      <c r="D1" s="192"/>
      <c r="E1" s="192"/>
      <c r="F1" s="192"/>
    </row>
    <row r="2" spans="1:6" ht="25.5" customHeight="1">
      <c r="A2" s="200" t="s">
        <v>318</v>
      </c>
      <c r="B2" s="192"/>
      <c r="C2" s="192"/>
      <c r="D2" s="192"/>
      <c r="E2" s="192"/>
      <c r="F2" s="192"/>
    </row>
    <row r="3" spans="1:6" ht="21.75" customHeight="1">
      <c r="A3" s="78"/>
      <c r="B3" s="67"/>
      <c r="C3" s="67"/>
      <c r="D3" s="67"/>
      <c r="E3" s="67"/>
      <c r="F3" t="s">
        <v>925</v>
      </c>
    </row>
    <row r="4" ht="20.25" customHeight="1">
      <c r="A4" s="4" t="s">
        <v>481</v>
      </c>
    </row>
    <row r="5" spans="1:6" ht="47.25" customHeight="1">
      <c r="A5" s="44" t="s">
        <v>142</v>
      </c>
      <c r="B5" s="3" t="s">
        <v>509</v>
      </c>
      <c r="C5" s="68" t="s">
        <v>482</v>
      </c>
      <c r="D5" s="68" t="s">
        <v>483</v>
      </c>
      <c r="E5" s="68" t="s">
        <v>484</v>
      </c>
      <c r="F5" s="140" t="s">
        <v>212</v>
      </c>
    </row>
    <row r="6" spans="1:6" ht="26.25" customHeight="1">
      <c r="A6" s="76" t="s">
        <v>182</v>
      </c>
      <c r="B6" s="5" t="s">
        <v>667</v>
      </c>
      <c r="C6" s="28" t="s">
        <v>185</v>
      </c>
      <c r="D6" s="28" t="s">
        <v>184</v>
      </c>
      <c r="E6" s="28" t="s">
        <v>183</v>
      </c>
      <c r="F6" s="28" t="s">
        <v>186</v>
      </c>
    </row>
    <row r="7" spans="1:6" ht="22.5" customHeight="1">
      <c r="A7" s="44" t="s">
        <v>319</v>
      </c>
      <c r="B7" s="44"/>
      <c r="C7" s="28"/>
      <c r="D7" s="28"/>
      <c r="E7" s="28"/>
      <c r="F7" s="2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0">
      <selection activeCell="E6" sqref="E6"/>
    </sheetView>
  </sheetViews>
  <sheetFormatPr defaultColWidth="9.140625" defaultRowHeight="15"/>
  <cols>
    <col min="1" max="1" width="86.421875" style="0" customWidth="1"/>
    <col min="3" max="3" width="15.140625" style="0" customWidth="1"/>
    <col min="4" max="4" width="17.28125" style="0" customWidth="1"/>
    <col min="5" max="5" width="16.00390625" style="0" customWidth="1"/>
  </cols>
  <sheetData>
    <row r="1" spans="1:4" ht="28.5" customHeight="1">
      <c r="A1" s="193" t="s">
        <v>150</v>
      </c>
      <c r="B1" s="194"/>
      <c r="C1" s="194"/>
      <c r="D1" t="s">
        <v>926</v>
      </c>
    </row>
    <row r="2" spans="1:3" ht="42" customHeight="1">
      <c r="A2" s="191" t="s">
        <v>334</v>
      </c>
      <c r="B2" s="191"/>
      <c r="C2" s="191"/>
    </row>
    <row r="3" spans="1:3" ht="18.75" customHeight="1">
      <c r="A3" s="78"/>
      <c r="B3" s="82"/>
      <c r="C3" s="82"/>
    </row>
    <row r="4" ht="23.25" customHeight="1">
      <c r="A4" s="4" t="s">
        <v>487</v>
      </c>
    </row>
    <row r="5" spans="1:5" ht="30">
      <c r="A5" s="44" t="s">
        <v>142</v>
      </c>
      <c r="B5" s="3" t="s">
        <v>509</v>
      </c>
      <c r="C5" s="77" t="s">
        <v>320</v>
      </c>
      <c r="D5" s="100" t="s">
        <v>337</v>
      </c>
      <c r="E5" s="100" t="s">
        <v>73</v>
      </c>
    </row>
    <row r="6" spans="1:5" ht="15">
      <c r="A6" s="44" t="s">
        <v>488</v>
      </c>
      <c r="B6" s="7" t="s">
        <v>586</v>
      </c>
      <c r="C6" s="77"/>
      <c r="D6" s="100">
        <v>592</v>
      </c>
      <c r="E6" s="100">
        <v>592</v>
      </c>
    </row>
    <row r="7" spans="1:5" ht="15">
      <c r="A7" s="12" t="s">
        <v>821</v>
      </c>
      <c r="B7" s="6" t="s">
        <v>588</v>
      </c>
      <c r="C7" s="28"/>
      <c r="D7" s="28"/>
      <c r="E7" s="28"/>
    </row>
    <row r="8" spans="1:5" ht="15">
      <c r="A8" s="12" t="s">
        <v>822</v>
      </c>
      <c r="B8" s="6" t="s">
        <v>588</v>
      </c>
      <c r="C8" s="28"/>
      <c r="D8" s="28"/>
      <c r="E8" s="28"/>
    </row>
    <row r="9" spans="1:5" ht="15">
      <c r="A9" s="12" t="s">
        <v>823</v>
      </c>
      <c r="B9" s="6" t="s">
        <v>588</v>
      </c>
      <c r="C9" s="28"/>
      <c r="D9" s="28"/>
      <c r="E9" s="28"/>
    </row>
    <row r="10" spans="1:5" ht="15">
      <c r="A10" s="12" t="s">
        <v>824</v>
      </c>
      <c r="B10" s="6" t="s">
        <v>588</v>
      </c>
      <c r="C10" s="28"/>
      <c r="D10" s="28"/>
      <c r="E10" s="28"/>
    </row>
    <row r="11" spans="1:5" ht="15">
      <c r="A11" s="13" t="s">
        <v>825</v>
      </c>
      <c r="B11" s="6" t="s">
        <v>588</v>
      </c>
      <c r="C11" s="28"/>
      <c r="D11" s="28"/>
      <c r="E11" s="28"/>
    </row>
    <row r="12" spans="1:5" ht="15">
      <c r="A12" s="13" t="s">
        <v>826</v>
      </c>
      <c r="B12" s="6" t="s">
        <v>588</v>
      </c>
      <c r="C12" s="28"/>
      <c r="D12" s="28"/>
      <c r="E12" s="28"/>
    </row>
    <row r="13" spans="1:5" ht="15">
      <c r="A13" s="15" t="s">
        <v>328</v>
      </c>
      <c r="B13" s="14" t="s">
        <v>588</v>
      </c>
      <c r="C13" s="28"/>
      <c r="D13" s="28"/>
      <c r="E13" s="28"/>
    </row>
    <row r="14" spans="1:5" ht="15">
      <c r="A14" s="12" t="s">
        <v>827</v>
      </c>
      <c r="B14" s="6" t="s">
        <v>589</v>
      </c>
      <c r="C14" s="28"/>
      <c r="D14" s="28"/>
      <c r="E14" s="28"/>
    </row>
    <row r="15" spans="1:5" ht="15">
      <c r="A15" s="16" t="s">
        <v>327</v>
      </c>
      <c r="B15" s="14" t="s">
        <v>589</v>
      </c>
      <c r="C15" s="28"/>
      <c r="D15" s="28"/>
      <c r="E15" s="28"/>
    </row>
    <row r="16" spans="1:5" ht="15">
      <c r="A16" s="12" t="s">
        <v>828</v>
      </c>
      <c r="B16" s="6" t="s">
        <v>590</v>
      </c>
      <c r="C16" s="28"/>
      <c r="D16" s="28"/>
      <c r="E16" s="28"/>
    </row>
    <row r="17" spans="1:5" ht="15">
      <c r="A17" s="12" t="s">
        <v>829</v>
      </c>
      <c r="B17" s="6" t="s">
        <v>590</v>
      </c>
      <c r="C17" s="28"/>
      <c r="D17" s="28"/>
      <c r="E17" s="28"/>
    </row>
    <row r="18" spans="1:5" ht="15">
      <c r="A18" s="13" t="s">
        <v>830</v>
      </c>
      <c r="B18" s="6" t="s">
        <v>590</v>
      </c>
      <c r="C18" s="28"/>
      <c r="D18" s="28"/>
      <c r="E18" s="28"/>
    </row>
    <row r="19" spans="1:5" ht="15">
      <c r="A19" s="13" t="s">
        <v>831</v>
      </c>
      <c r="B19" s="6" t="s">
        <v>590</v>
      </c>
      <c r="C19" s="28"/>
      <c r="D19" s="28"/>
      <c r="E19" s="28"/>
    </row>
    <row r="20" spans="1:5" ht="15">
      <c r="A20" s="13" t="s">
        <v>832</v>
      </c>
      <c r="B20" s="6" t="s">
        <v>590</v>
      </c>
      <c r="C20" s="28"/>
      <c r="D20" s="28"/>
      <c r="E20" s="28"/>
    </row>
    <row r="21" spans="1:5" ht="30">
      <c r="A21" s="17" t="s">
        <v>833</v>
      </c>
      <c r="B21" s="6" t="s">
        <v>590</v>
      </c>
      <c r="C21" s="28"/>
      <c r="D21" s="28"/>
      <c r="E21" s="28"/>
    </row>
    <row r="22" spans="1:5" ht="15">
      <c r="A22" s="11" t="s">
        <v>326</v>
      </c>
      <c r="B22" s="14" t="s">
        <v>590</v>
      </c>
      <c r="C22" s="28"/>
      <c r="D22" s="28"/>
      <c r="E22" s="28"/>
    </row>
    <row r="23" spans="1:5" ht="15">
      <c r="A23" s="12" t="s">
        <v>834</v>
      </c>
      <c r="B23" s="6" t="s">
        <v>591</v>
      </c>
      <c r="C23" s="28"/>
      <c r="D23" s="28"/>
      <c r="E23" s="28"/>
    </row>
    <row r="24" spans="1:5" ht="15">
      <c r="A24" s="12" t="s">
        <v>835</v>
      </c>
      <c r="B24" s="6" t="s">
        <v>591</v>
      </c>
      <c r="C24" s="28"/>
      <c r="D24" s="28"/>
      <c r="E24" s="28"/>
    </row>
    <row r="25" spans="1:5" ht="15">
      <c r="A25" s="11" t="s">
        <v>325</v>
      </c>
      <c r="B25" s="8" t="s">
        <v>591</v>
      </c>
      <c r="C25" s="28"/>
      <c r="D25" s="28"/>
      <c r="E25" s="28"/>
    </row>
    <row r="26" spans="1:5" ht="15">
      <c r="A26" s="12" t="s">
        <v>836</v>
      </c>
      <c r="B26" s="6" t="s">
        <v>592</v>
      </c>
      <c r="C26" s="28"/>
      <c r="D26" s="28"/>
      <c r="E26" s="28"/>
    </row>
    <row r="27" spans="1:5" ht="15">
      <c r="A27" s="12" t="s">
        <v>837</v>
      </c>
      <c r="B27" s="6" t="s">
        <v>592</v>
      </c>
      <c r="C27" s="28"/>
      <c r="D27" s="28"/>
      <c r="E27" s="28"/>
    </row>
    <row r="28" spans="1:5" ht="15">
      <c r="A28" s="13" t="s">
        <v>838</v>
      </c>
      <c r="B28" s="6" t="s">
        <v>592</v>
      </c>
      <c r="C28" s="28"/>
      <c r="D28" s="28"/>
      <c r="E28" s="28"/>
    </row>
    <row r="29" spans="1:5" ht="15">
      <c r="A29" s="13" t="s">
        <v>839</v>
      </c>
      <c r="B29" s="6" t="s">
        <v>592</v>
      </c>
      <c r="C29" s="28"/>
      <c r="D29" s="28"/>
      <c r="E29" s="28"/>
    </row>
    <row r="30" spans="1:5" ht="15">
      <c r="A30" s="13" t="s">
        <v>840</v>
      </c>
      <c r="B30" s="6" t="s">
        <v>592</v>
      </c>
      <c r="C30" s="28"/>
      <c r="D30" s="28"/>
      <c r="E30" s="28"/>
    </row>
    <row r="31" spans="1:5" ht="15">
      <c r="A31" s="13" t="s">
        <v>841</v>
      </c>
      <c r="B31" s="6" t="s">
        <v>592</v>
      </c>
      <c r="C31" s="28"/>
      <c r="D31" s="28"/>
      <c r="E31" s="28"/>
    </row>
    <row r="32" spans="1:5" ht="15">
      <c r="A32" s="13" t="s">
        <v>842</v>
      </c>
      <c r="B32" s="6" t="s">
        <v>592</v>
      </c>
      <c r="C32" s="28"/>
      <c r="D32" s="28"/>
      <c r="E32" s="28"/>
    </row>
    <row r="33" spans="1:5" ht="15">
      <c r="A33" s="13" t="s">
        <v>843</v>
      </c>
      <c r="B33" s="6" t="s">
        <v>592</v>
      </c>
      <c r="C33" s="28"/>
      <c r="D33" s="28"/>
      <c r="E33" s="28"/>
    </row>
    <row r="34" spans="1:5" ht="15">
      <c r="A34" s="13" t="s">
        <v>844</v>
      </c>
      <c r="B34" s="6" t="s">
        <v>592</v>
      </c>
      <c r="C34" s="28">
        <v>516</v>
      </c>
      <c r="D34" s="28"/>
      <c r="E34" s="28"/>
    </row>
    <row r="35" spans="1:5" ht="15">
      <c r="A35" s="13" t="s">
        <v>845</v>
      </c>
      <c r="B35" s="6" t="s">
        <v>592</v>
      </c>
      <c r="C35" s="28"/>
      <c r="D35" s="28"/>
      <c r="E35" s="28"/>
    </row>
    <row r="36" spans="1:5" ht="30">
      <c r="A36" s="13" t="s">
        <v>846</v>
      </c>
      <c r="B36" s="6" t="s">
        <v>592</v>
      </c>
      <c r="C36" s="28">
        <v>6705</v>
      </c>
      <c r="D36" s="28">
        <v>6705</v>
      </c>
      <c r="E36" s="28">
        <v>6228</v>
      </c>
    </row>
    <row r="37" spans="1:5" ht="30">
      <c r="A37" s="13" t="s">
        <v>847</v>
      </c>
      <c r="B37" s="6" t="s">
        <v>592</v>
      </c>
      <c r="C37" s="28">
        <v>0</v>
      </c>
      <c r="D37" s="28">
        <v>1725</v>
      </c>
      <c r="E37" s="28">
        <v>836</v>
      </c>
    </row>
    <row r="38" spans="1:5" ht="15">
      <c r="A38" s="11" t="s">
        <v>848</v>
      </c>
      <c r="B38" s="14" t="s">
        <v>592</v>
      </c>
      <c r="C38" s="28">
        <f>SUM(C26:C37)</f>
        <v>7221</v>
      </c>
      <c r="D38" s="28">
        <f>SUM(D26:D37)</f>
        <v>8430</v>
      </c>
      <c r="E38" s="28">
        <f>SUM(E26:E37)</f>
        <v>7064</v>
      </c>
    </row>
    <row r="39" spans="1:5" ht="15.75">
      <c r="A39" s="18" t="s">
        <v>849</v>
      </c>
      <c r="B39" s="9" t="s">
        <v>593</v>
      </c>
      <c r="C39" s="28">
        <f>C6+C13+C15+C22+C25+C38</f>
        <v>7221</v>
      </c>
      <c r="D39" s="28">
        <f>D6+D13+D15+D22+D25+D38</f>
        <v>9022</v>
      </c>
      <c r="E39" s="28">
        <f>E6+E13+E15+E22+E25+E38</f>
        <v>7656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1.57421875" style="0" customWidth="1"/>
    <col min="4" max="4" width="11.8515625" style="0" customWidth="1"/>
    <col min="5" max="5" width="12.28125" style="0" customWidth="1"/>
  </cols>
  <sheetData>
    <row r="1" spans="1:4" ht="27" customHeight="1">
      <c r="A1" s="193" t="s">
        <v>150</v>
      </c>
      <c r="B1" s="192"/>
      <c r="C1" s="192"/>
      <c r="D1" t="s">
        <v>927</v>
      </c>
    </row>
    <row r="2" spans="1:3" ht="27" customHeight="1">
      <c r="A2" s="191" t="s">
        <v>331</v>
      </c>
      <c r="B2" s="192"/>
      <c r="C2" s="192"/>
    </row>
    <row r="3" spans="1:3" ht="19.5" customHeight="1">
      <c r="A3" s="66"/>
      <c r="B3" s="67"/>
      <c r="C3" s="67"/>
    </row>
    <row r="4" ht="15">
      <c r="A4" s="4" t="s">
        <v>481</v>
      </c>
    </row>
    <row r="5" spans="1:5" ht="30">
      <c r="A5" s="44" t="s">
        <v>142</v>
      </c>
      <c r="B5" s="3" t="s">
        <v>509</v>
      </c>
      <c r="C5" s="138" t="s">
        <v>144</v>
      </c>
      <c r="D5" s="143" t="s">
        <v>143</v>
      </c>
      <c r="E5" s="143" t="s">
        <v>155</v>
      </c>
    </row>
    <row r="6" spans="1:5" ht="15">
      <c r="A6" s="13" t="s">
        <v>90</v>
      </c>
      <c r="B6" s="6" t="s">
        <v>599</v>
      </c>
      <c r="C6" s="28"/>
      <c r="D6" s="28"/>
      <c r="E6" s="28"/>
    </row>
    <row r="7" spans="1:5" ht="15">
      <c r="A7" s="13" t="s">
        <v>91</v>
      </c>
      <c r="B7" s="6" t="s">
        <v>599</v>
      </c>
      <c r="C7" s="28"/>
      <c r="D7" s="28"/>
      <c r="E7" s="28"/>
    </row>
    <row r="8" spans="1:5" ht="15">
      <c r="A8" s="13" t="s">
        <v>92</v>
      </c>
      <c r="B8" s="6" t="s">
        <v>599</v>
      </c>
      <c r="C8" s="28"/>
      <c r="D8" s="28"/>
      <c r="E8" s="28"/>
    </row>
    <row r="9" spans="1:5" ht="15">
      <c r="A9" s="13" t="s">
        <v>93</v>
      </c>
      <c r="B9" s="6" t="s">
        <v>599</v>
      </c>
      <c r="C9" s="28"/>
      <c r="D9" s="28"/>
      <c r="E9" s="28"/>
    </row>
    <row r="10" spans="1:5" ht="15">
      <c r="A10" s="13" t="s">
        <v>94</v>
      </c>
      <c r="B10" s="6" t="s">
        <v>599</v>
      </c>
      <c r="C10" s="28"/>
      <c r="D10" s="28"/>
      <c r="E10" s="28"/>
    </row>
    <row r="11" spans="1:5" ht="15">
      <c r="A11" s="13" t="s">
        <v>95</v>
      </c>
      <c r="B11" s="6" t="s">
        <v>599</v>
      </c>
      <c r="C11" s="28"/>
      <c r="D11" s="28"/>
      <c r="E11" s="28"/>
    </row>
    <row r="12" spans="1:5" ht="15">
      <c r="A12" s="13" t="s">
        <v>96</v>
      </c>
      <c r="B12" s="6" t="s">
        <v>599</v>
      </c>
      <c r="C12" s="28"/>
      <c r="D12" s="28"/>
      <c r="E12" s="28"/>
    </row>
    <row r="13" spans="1:5" ht="15">
      <c r="A13" s="13" t="s">
        <v>97</v>
      </c>
      <c r="B13" s="6" t="s">
        <v>599</v>
      </c>
      <c r="C13" s="28"/>
      <c r="D13" s="28"/>
      <c r="E13" s="28"/>
    </row>
    <row r="14" spans="1:5" ht="15">
      <c r="A14" s="13" t="s">
        <v>98</v>
      </c>
      <c r="B14" s="6" t="s">
        <v>599</v>
      </c>
      <c r="C14" s="28"/>
      <c r="D14" s="28"/>
      <c r="E14" s="28"/>
    </row>
    <row r="15" spans="1:5" ht="15">
      <c r="A15" s="13" t="s">
        <v>99</v>
      </c>
      <c r="B15" s="6" t="s">
        <v>599</v>
      </c>
      <c r="C15" s="28"/>
      <c r="D15" s="28"/>
      <c r="E15" s="28"/>
    </row>
    <row r="16" spans="1:5" ht="25.5">
      <c r="A16" s="11" t="s">
        <v>850</v>
      </c>
      <c r="B16" s="8" t="s">
        <v>599</v>
      </c>
      <c r="C16" s="28"/>
      <c r="D16" s="28"/>
      <c r="E16" s="28"/>
    </row>
    <row r="17" spans="1:5" ht="15">
      <c r="A17" s="13" t="s">
        <v>90</v>
      </c>
      <c r="B17" s="6" t="s">
        <v>600</v>
      </c>
      <c r="C17" s="28"/>
      <c r="D17" s="28"/>
      <c r="E17" s="28"/>
    </row>
    <row r="18" spans="1:5" ht="15">
      <c r="A18" s="13" t="s">
        <v>91</v>
      </c>
      <c r="B18" s="6" t="s">
        <v>600</v>
      </c>
      <c r="C18" s="28"/>
      <c r="D18" s="28"/>
      <c r="E18" s="28"/>
    </row>
    <row r="19" spans="1:5" ht="15">
      <c r="A19" s="13" t="s">
        <v>92</v>
      </c>
      <c r="B19" s="6" t="s">
        <v>600</v>
      </c>
      <c r="C19" s="28"/>
      <c r="D19" s="28"/>
      <c r="E19" s="28"/>
    </row>
    <row r="20" spans="1:5" ht="15">
      <c r="A20" s="13" t="s">
        <v>93</v>
      </c>
      <c r="B20" s="6" t="s">
        <v>600</v>
      </c>
      <c r="C20" s="28"/>
      <c r="D20" s="28"/>
      <c r="E20" s="28"/>
    </row>
    <row r="21" spans="1:5" ht="15">
      <c r="A21" s="13" t="s">
        <v>94</v>
      </c>
      <c r="B21" s="6" t="s">
        <v>600</v>
      </c>
      <c r="C21" s="28"/>
      <c r="D21" s="28"/>
      <c r="E21" s="28"/>
    </row>
    <row r="22" spans="1:5" ht="15">
      <c r="A22" s="13" t="s">
        <v>95</v>
      </c>
      <c r="B22" s="6" t="s">
        <v>600</v>
      </c>
      <c r="C22" s="28"/>
      <c r="D22" s="28"/>
      <c r="E22" s="28"/>
    </row>
    <row r="23" spans="1:5" ht="15">
      <c r="A23" s="13" t="s">
        <v>96</v>
      </c>
      <c r="B23" s="6" t="s">
        <v>600</v>
      </c>
      <c r="C23" s="28"/>
      <c r="D23" s="28"/>
      <c r="E23" s="28"/>
    </row>
    <row r="24" spans="1:5" ht="15">
      <c r="A24" s="13" t="s">
        <v>97</v>
      </c>
      <c r="B24" s="6" t="s">
        <v>600</v>
      </c>
      <c r="C24" s="28"/>
      <c r="D24" s="28"/>
      <c r="E24" s="28"/>
    </row>
    <row r="25" spans="1:5" ht="15">
      <c r="A25" s="13" t="s">
        <v>98</v>
      </c>
      <c r="B25" s="6" t="s">
        <v>600</v>
      </c>
      <c r="C25" s="28"/>
      <c r="D25" s="28"/>
      <c r="E25" s="28"/>
    </row>
    <row r="26" spans="1:5" ht="15">
      <c r="A26" s="13" t="s">
        <v>99</v>
      </c>
      <c r="B26" s="6" t="s">
        <v>600</v>
      </c>
      <c r="C26" s="28"/>
      <c r="D26" s="28"/>
      <c r="E26" s="28"/>
    </row>
    <row r="27" spans="1:5" ht="25.5">
      <c r="A27" s="11" t="s">
        <v>851</v>
      </c>
      <c r="B27" s="8" t="s">
        <v>600</v>
      </c>
      <c r="C27" s="28"/>
      <c r="D27" s="28"/>
      <c r="E27" s="28"/>
    </row>
    <row r="28" spans="1:5" ht="15">
      <c r="A28" s="13" t="s">
        <v>90</v>
      </c>
      <c r="B28" s="6" t="s">
        <v>601</v>
      </c>
      <c r="C28" s="28"/>
      <c r="D28" s="28"/>
      <c r="E28" s="28"/>
    </row>
    <row r="29" spans="1:5" ht="15">
      <c r="A29" s="13" t="s">
        <v>91</v>
      </c>
      <c r="B29" s="6" t="s">
        <v>601</v>
      </c>
      <c r="C29" s="28"/>
      <c r="D29" s="28"/>
      <c r="E29" s="28"/>
    </row>
    <row r="30" spans="1:5" ht="15">
      <c r="A30" s="13" t="s">
        <v>92</v>
      </c>
      <c r="B30" s="6" t="s">
        <v>601</v>
      </c>
      <c r="C30" s="28"/>
      <c r="D30" s="28"/>
      <c r="E30" s="28"/>
    </row>
    <row r="31" spans="1:5" ht="15">
      <c r="A31" s="13" t="s">
        <v>145</v>
      </c>
      <c r="B31" s="6" t="s">
        <v>601</v>
      </c>
      <c r="C31" s="28">
        <v>200</v>
      </c>
      <c r="D31" s="28">
        <v>300</v>
      </c>
      <c r="E31" s="28">
        <v>300</v>
      </c>
    </row>
    <row r="32" spans="1:5" ht="15">
      <c r="A32" s="13" t="s">
        <v>94</v>
      </c>
      <c r="B32" s="6" t="s">
        <v>601</v>
      </c>
      <c r="C32" s="28"/>
      <c r="D32" s="28"/>
      <c r="E32" s="28"/>
    </row>
    <row r="33" spans="1:5" ht="15">
      <c r="A33" s="13" t="s">
        <v>95</v>
      </c>
      <c r="B33" s="6" t="s">
        <v>601</v>
      </c>
      <c r="C33" s="28"/>
      <c r="D33" s="28"/>
      <c r="E33" s="28"/>
    </row>
    <row r="34" spans="1:5" ht="15">
      <c r="A34" s="13" t="s">
        <v>96</v>
      </c>
      <c r="B34" s="6" t="s">
        <v>601</v>
      </c>
      <c r="C34" s="28"/>
      <c r="D34" s="28"/>
      <c r="E34" s="28"/>
    </row>
    <row r="35" spans="1:5" ht="15">
      <c r="A35" s="13" t="s">
        <v>97</v>
      </c>
      <c r="B35" s="6" t="s">
        <v>601</v>
      </c>
      <c r="C35" s="28"/>
      <c r="D35" s="28"/>
      <c r="E35" s="28"/>
    </row>
    <row r="36" spans="1:5" ht="15">
      <c r="A36" s="13" t="s">
        <v>98</v>
      </c>
      <c r="B36" s="6" t="s">
        <v>601</v>
      </c>
      <c r="C36" s="28">
        <v>400</v>
      </c>
      <c r="D36" s="28">
        <v>400</v>
      </c>
      <c r="E36" s="28">
        <v>400</v>
      </c>
    </row>
    <row r="37" spans="1:5" ht="15">
      <c r="A37" s="13" t="s">
        <v>99</v>
      </c>
      <c r="B37" s="6" t="s">
        <v>601</v>
      </c>
      <c r="C37" s="28"/>
      <c r="D37" s="28"/>
      <c r="E37" s="28"/>
    </row>
    <row r="38" spans="1:5" ht="15">
      <c r="A38" s="11" t="s">
        <v>852</v>
      </c>
      <c r="B38" s="8" t="s">
        <v>601</v>
      </c>
      <c r="C38" s="28">
        <v>600</v>
      </c>
      <c r="D38" s="28">
        <v>700</v>
      </c>
      <c r="E38" s="28">
        <v>700</v>
      </c>
    </row>
    <row r="39" spans="1:5" ht="15">
      <c r="A39" s="13" t="s">
        <v>100</v>
      </c>
      <c r="B39" s="5" t="s">
        <v>603</v>
      </c>
      <c r="C39" s="28"/>
      <c r="D39" s="28"/>
      <c r="E39" s="28"/>
    </row>
    <row r="40" spans="1:5" ht="15">
      <c r="A40" s="13" t="s">
        <v>101</v>
      </c>
      <c r="B40" s="5" t="s">
        <v>603</v>
      </c>
      <c r="C40" s="28"/>
      <c r="D40" s="28"/>
      <c r="E40" s="28"/>
    </row>
    <row r="41" spans="1:5" ht="15">
      <c r="A41" s="13" t="s">
        <v>102</v>
      </c>
      <c r="B41" s="5" t="s">
        <v>603</v>
      </c>
      <c r="C41" s="28"/>
      <c r="D41" s="28"/>
      <c r="E41" s="28"/>
    </row>
    <row r="42" spans="1:5" ht="15">
      <c r="A42" s="5" t="s">
        <v>103</v>
      </c>
      <c r="B42" s="5" t="s">
        <v>603</v>
      </c>
      <c r="C42" s="28"/>
      <c r="D42" s="28"/>
      <c r="E42" s="28"/>
    </row>
    <row r="43" spans="1:5" ht="15">
      <c r="A43" s="5" t="s">
        <v>104</v>
      </c>
      <c r="B43" s="5" t="s">
        <v>603</v>
      </c>
      <c r="C43" s="28"/>
      <c r="D43" s="28"/>
      <c r="E43" s="28"/>
    </row>
    <row r="44" spans="1:5" ht="15">
      <c r="A44" s="5" t="s">
        <v>105</v>
      </c>
      <c r="B44" s="5" t="s">
        <v>603</v>
      </c>
      <c r="C44" s="28"/>
      <c r="D44" s="28"/>
      <c r="E44" s="28"/>
    </row>
    <row r="45" spans="1:5" ht="15">
      <c r="A45" s="13" t="s">
        <v>106</v>
      </c>
      <c r="B45" s="5" t="s">
        <v>603</v>
      </c>
      <c r="C45" s="28"/>
      <c r="D45" s="28"/>
      <c r="E45" s="28"/>
    </row>
    <row r="46" spans="1:5" ht="15">
      <c r="A46" s="13" t="s">
        <v>107</v>
      </c>
      <c r="B46" s="5" t="s">
        <v>603</v>
      </c>
      <c r="C46" s="28"/>
      <c r="D46" s="28"/>
      <c r="E46" s="28"/>
    </row>
    <row r="47" spans="1:5" ht="15">
      <c r="A47" s="13" t="s">
        <v>108</v>
      </c>
      <c r="B47" s="5" t="s">
        <v>603</v>
      </c>
      <c r="C47" s="28"/>
      <c r="D47" s="28"/>
      <c r="E47" s="28"/>
    </row>
    <row r="48" spans="1:5" ht="15">
      <c r="A48" s="13" t="s">
        <v>109</v>
      </c>
      <c r="B48" s="5" t="s">
        <v>603</v>
      </c>
      <c r="C48" s="28"/>
      <c r="D48" s="28"/>
      <c r="E48" s="28"/>
    </row>
    <row r="49" spans="1:5" ht="25.5">
      <c r="A49" s="11" t="s">
        <v>853</v>
      </c>
      <c r="B49" s="8" t="s">
        <v>603</v>
      </c>
      <c r="C49" s="28"/>
      <c r="D49" s="28"/>
      <c r="E49" s="28"/>
    </row>
    <row r="50" spans="1:5" ht="15">
      <c r="A50" s="13" t="s">
        <v>100</v>
      </c>
      <c r="B50" s="5" t="s">
        <v>608</v>
      </c>
      <c r="C50" s="28">
        <v>340</v>
      </c>
      <c r="D50" s="28">
        <v>340</v>
      </c>
      <c r="E50" s="28">
        <v>340</v>
      </c>
    </row>
    <row r="51" spans="1:5" ht="15">
      <c r="A51" s="13" t="s">
        <v>101</v>
      </c>
      <c r="B51" s="5" t="s">
        <v>608</v>
      </c>
      <c r="C51" s="28">
        <v>5556</v>
      </c>
      <c r="D51" s="28">
        <v>7518</v>
      </c>
      <c r="E51" s="28">
        <v>7389</v>
      </c>
    </row>
    <row r="52" spans="1:5" ht="15">
      <c r="A52" s="13" t="s">
        <v>102</v>
      </c>
      <c r="B52" s="5" t="s">
        <v>608</v>
      </c>
      <c r="C52" s="28"/>
      <c r="D52" s="28"/>
      <c r="E52" s="28"/>
    </row>
    <row r="53" spans="1:5" ht="15">
      <c r="A53" s="5" t="s">
        <v>103</v>
      </c>
      <c r="B53" s="5" t="s">
        <v>608</v>
      </c>
      <c r="C53" s="28"/>
      <c r="D53" s="28"/>
      <c r="E53" s="28"/>
    </row>
    <row r="54" spans="1:5" ht="15">
      <c r="A54" s="5" t="s">
        <v>104</v>
      </c>
      <c r="B54" s="5" t="s">
        <v>608</v>
      </c>
      <c r="C54" s="28"/>
      <c r="D54" s="28"/>
      <c r="E54" s="28"/>
    </row>
    <row r="55" spans="1:5" ht="15">
      <c r="A55" s="5" t="s">
        <v>105</v>
      </c>
      <c r="B55" s="5" t="s">
        <v>608</v>
      </c>
      <c r="C55" s="28">
        <v>24000</v>
      </c>
      <c r="D55" s="28">
        <v>27000</v>
      </c>
      <c r="E55" s="28">
        <v>27000</v>
      </c>
    </row>
    <row r="56" spans="1:5" ht="15">
      <c r="A56" s="13" t="s">
        <v>106</v>
      </c>
      <c r="B56" s="5" t="s">
        <v>608</v>
      </c>
      <c r="C56" s="28">
        <v>1680</v>
      </c>
      <c r="D56" s="28">
        <v>1680</v>
      </c>
      <c r="E56" s="28">
        <v>1680</v>
      </c>
    </row>
    <row r="57" spans="1:5" ht="15">
      <c r="A57" s="13" t="s">
        <v>110</v>
      </c>
      <c r="B57" s="5" t="s">
        <v>608</v>
      </c>
      <c r="C57" s="28"/>
      <c r="D57" s="28"/>
      <c r="E57" s="28"/>
    </row>
    <row r="58" spans="1:5" ht="15">
      <c r="A58" s="13" t="s">
        <v>108</v>
      </c>
      <c r="B58" s="5" t="s">
        <v>608</v>
      </c>
      <c r="C58" s="28"/>
      <c r="D58" s="28"/>
      <c r="E58" s="28"/>
    </row>
    <row r="59" spans="1:5" ht="15">
      <c r="A59" s="13" t="s">
        <v>109</v>
      </c>
      <c r="B59" s="5" t="s">
        <v>608</v>
      </c>
      <c r="C59" s="28"/>
      <c r="D59" s="28"/>
      <c r="E59" s="28"/>
    </row>
    <row r="60" spans="1:5" ht="15">
      <c r="A60" s="15" t="s">
        <v>854</v>
      </c>
      <c r="B60" s="8" t="s">
        <v>608</v>
      </c>
      <c r="C60" s="28">
        <f>SUM(C50:C59)</f>
        <v>31576</v>
      </c>
      <c r="D60" s="28">
        <f>SUM(D50:D59)</f>
        <v>36538</v>
      </c>
      <c r="E60" s="28">
        <f>SUM(E50:E59)</f>
        <v>36409</v>
      </c>
    </row>
    <row r="61" spans="1:5" ht="15">
      <c r="A61" s="13" t="s">
        <v>90</v>
      </c>
      <c r="B61" s="6" t="s">
        <v>636</v>
      </c>
      <c r="C61" s="28"/>
      <c r="D61" s="28"/>
      <c r="E61" s="28"/>
    </row>
    <row r="62" spans="1:5" ht="15">
      <c r="A62" s="13" t="s">
        <v>91</v>
      </c>
      <c r="B62" s="6" t="s">
        <v>636</v>
      </c>
      <c r="C62" s="28"/>
      <c r="D62" s="28"/>
      <c r="E62" s="28"/>
    </row>
    <row r="63" spans="1:5" ht="15">
      <c r="A63" s="13" t="s">
        <v>92</v>
      </c>
      <c r="B63" s="6" t="s">
        <v>636</v>
      </c>
      <c r="C63" s="28"/>
      <c r="D63" s="28"/>
      <c r="E63" s="28"/>
    </row>
    <row r="64" spans="1:5" ht="15">
      <c r="A64" s="13" t="s">
        <v>93</v>
      </c>
      <c r="B64" s="6" t="s">
        <v>636</v>
      </c>
      <c r="C64" s="28"/>
      <c r="D64" s="28"/>
      <c r="E64" s="28"/>
    </row>
    <row r="65" spans="1:5" ht="15">
      <c r="A65" s="13" t="s">
        <v>94</v>
      </c>
      <c r="B65" s="6" t="s">
        <v>636</v>
      </c>
      <c r="C65" s="28"/>
      <c r="D65" s="28"/>
      <c r="E65" s="28"/>
    </row>
    <row r="66" spans="1:5" ht="15">
      <c r="A66" s="13" t="s">
        <v>95</v>
      </c>
      <c r="B66" s="6" t="s">
        <v>636</v>
      </c>
      <c r="C66" s="28"/>
      <c r="D66" s="28"/>
      <c r="E66" s="28"/>
    </row>
    <row r="67" spans="1:5" ht="15">
      <c r="A67" s="13" t="s">
        <v>96</v>
      </c>
      <c r="B67" s="6" t="s">
        <v>636</v>
      </c>
      <c r="C67" s="28"/>
      <c r="D67" s="28"/>
      <c r="E67" s="28"/>
    </row>
    <row r="68" spans="1:5" ht="15">
      <c r="A68" s="13" t="s">
        <v>97</v>
      </c>
      <c r="B68" s="6" t="s">
        <v>636</v>
      </c>
      <c r="C68" s="28"/>
      <c r="D68" s="28"/>
      <c r="E68" s="28"/>
    </row>
    <row r="69" spans="1:5" ht="15">
      <c r="A69" s="13" t="s">
        <v>98</v>
      </c>
      <c r="B69" s="6" t="s">
        <v>636</v>
      </c>
      <c r="C69" s="28"/>
      <c r="D69" s="28"/>
      <c r="E69" s="28"/>
    </row>
    <row r="70" spans="1:5" ht="15">
      <c r="A70" s="13" t="s">
        <v>99</v>
      </c>
      <c r="B70" s="6" t="s">
        <v>636</v>
      </c>
      <c r="C70" s="28"/>
      <c r="D70" s="28"/>
      <c r="E70" s="28"/>
    </row>
    <row r="71" spans="1:5" ht="25.5">
      <c r="A71" s="11" t="s">
        <v>862</v>
      </c>
      <c r="B71" s="8" t="s">
        <v>636</v>
      </c>
      <c r="C71" s="28"/>
      <c r="D71" s="28"/>
      <c r="E71" s="28"/>
    </row>
    <row r="72" spans="1:5" ht="15">
      <c r="A72" s="13" t="s">
        <v>90</v>
      </c>
      <c r="B72" s="6" t="s">
        <v>637</v>
      </c>
      <c r="C72" s="28"/>
      <c r="D72" s="28"/>
      <c r="E72" s="28"/>
    </row>
    <row r="73" spans="1:5" ht="15">
      <c r="A73" s="13" t="s">
        <v>91</v>
      </c>
      <c r="B73" s="6" t="s">
        <v>637</v>
      </c>
      <c r="C73" s="28"/>
      <c r="D73" s="28"/>
      <c r="E73" s="28"/>
    </row>
    <row r="74" spans="1:5" ht="15">
      <c r="A74" s="13" t="s">
        <v>92</v>
      </c>
      <c r="B74" s="6" t="s">
        <v>637</v>
      </c>
      <c r="C74" s="28"/>
      <c r="D74" s="28"/>
      <c r="E74" s="28"/>
    </row>
    <row r="75" spans="1:5" ht="15">
      <c r="A75" s="13" t="s">
        <v>93</v>
      </c>
      <c r="B75" s="6" t="s">
        <v>637</v>
      </c>
      <c r="C75" s="28"/>
      <c r="D75" s="28"/>
      <c r="E75" s="28"/>
    </row>
    <row r="76" spans="1:5" ht="15">
      <c r="A76" s="13" t="s">
        <v>94</v>
      </c>
      <c r="B76" s="6" t="s">
        <v>637</v>
      </c>
      <c r="C76" s="28"/>
      <c r="D76" s="28"/>
      <c r="E76" s="28"/>
    </row>
    <row r="77" spans="1:5" ht="15">
      <c r="A77" s="13" t="s">
        <v>95</v>
      </c>
      <c r="B77" s="6" t="s">
        <v>637</v>
      </c>
      <c r="C77" s="28"/>
      <c r="D77" s="28"/>
      <c r="E77" s="28"/>
    </row>
    <row r="78" spans="1:5" ht="15">
      <c r="A78" s="13" t="s">
        <v>96</v>
      </c>
      <c r="B78" s="6" t="s">
        <v>637</v>
      </c>
      <c r="C78" s="28"/>
      <c r="D78" s="28"/>
      <c r="E78" s="28"/>
    </row>
    <row r="79" spans="1:5" ht="15">
      <c r="A79" s="13" t="s">
        <v>97</v>
      </c>
      <c r="B79" s="6" t="s">
        <v>637</v>
      </c>
      <c r="C79" s="28"/>
      <c r="D79" s="28"/>
      <c r="E79" s="28"/>
    </row>
    <row r="80" spans="1:5" ht="15">
      <c r="A80" s="13" t="s">
        <v>98</v>
      </c>
      <c r="B80" s="6" t="s">
        <v>637</v>
      </c>
      <c r="C80" s="28"/>
      <c r="D80" s="28"/>
      <c r="E80" s="28"/>
    </row>
    <row r="81" spans="1:5" ht="15">
      <c r="A81" s="13" t="s">
        <v>99</v>
      </c>
      <c r="B81" s="6" t="s">
        <v>637</v>
      </c>
      <c r="C81" s="28"/>
      <c r="D81" s="28"/>
      <c r="E81" s="28"/>
    </row>
    <row r="82" spans="1:5" ht="25.5">
      <c r="A82" s="11" t="s">
        <v>861</v>
      </c>
      <c r="B82" s="8" t="s">
        <v>637</v>
      </c>
      <c r="C82" s="28"/>
      <c r="D82" s="28"/>
      <c r="E82" s="28"/>
    </row>
    <row r="83" spans="1:5" ht="15">
      <c r="A83" s="13" t="s">
        <v>90</v>
      </c>
      <c r="B83" s="6" t="s">
        <v>638</v>
      </c>
      <c r="C83" s="28"/>
      <c r="D83" s="28"/>
      <c r="E83" s="28"/>
    </row>
    <row r="84" spans="1:5" ht="15">
      <c r="A84" s="13" t="s">
        <v>91</v>
      </c>
      <c r="B84" s="6" t="s">
        <v>638</v>
      </c>
      <c r="C84" s="28"/>
      <c r="D84" s="28"/>
      <c r="E84" s="28"/>
    </row>
    <row r="85" spans="1:5" ht="15">
      <c r="A85" s="13" t="s">
        <v>92</v>
      </c>
      <c r="B85" s="6" t="s">
        <v>638</v>
      </c>
      <c r="C85" s="28"/>
      <c r="D85" s="28"/>
      <c r="E85" s="28"/>
    </row>
    <row r="86" spans="1:5" ht="15">
      <c r="A86" s="13" t="s">
        <v>93</v>
      </c>
      <c r="B86" s="6" t="s">
        <v>638</v>
      </c>
      <c r="C86" s="28"/>
      <c r="D86" s="28"/>
      <c r="E86" s="28"/>
    </row>
    <row r="87" spans="1:5" ht="15">
      <c r="A87" s="13" t="s">
        <v>94</v>
      </c>
      <c r="B87" s="6" t="s">
        <v>638</v>
      </c>
      <c r="C87" s="28"/>
      <c r="D87" s="28"/>
      <c r="E87" s="28"/>
    </row>
    <row r="88" spans="1:5" ht="15">
      <c r="A88" s="13" t="s">
        <v>95</v>
      </c>
      <c r="B88" s="6" t="s">
        <v>638</v>
      </c>
      <c r="C88" s="28"/>
      <c r="D88" s="28"/>
      <c r="E88" s="28"/>
    </row>
    <row r="89" spans="1:5" ht="15">
      <c r="A89" s="13" t="s">
        <v>96</v>
      </c>
      <c r="B89" s="6" t="s">
        <v>638</v>
      </c>
      <c r="C89" s="28"/>
      <c r="D89" s="28"/>
      <c r="E89" s="28"/>
    </row>
    <row r="90" spans="1:5" ht="15">
      <c r="A90" s="13" t="s">
        <v>97</v>
      </c>
      <c r="B90" s="6" t="s">
        <v>638</v>
      </c>
      <c r="C90" s="28"/>
      <c r="D90" s="28"/>
      <c r="E90" s="28"/>
    </row>
    <row r="91" spans="1:5" ht="15">
      <c r="A91" s="13" t="s">
        <v>98</v>
      </c>
      <c r="B91" s="6" t="s">
        <v>638</v>
      </c>
      <c r="C91" s="28"/>
      <c r="D91" s="28"/>
      <c r="E91" s="28"/>
    </row>
    <row r="92" spans="1:5" ht="15">
      <c r="A92" s="13" t="s">
        <v>99</v>
      </c>
      <c r="B92" s="6" t="s">
        <v>638</v>
      </c>
      <c r="C92" s="28"/>
      <c r="D92" s="28"/>
      <c r="E92" s="28"/>
    </row>
    <row r="93" spans="1:5" ht="15">
      <c r="A93" s="11" t="s">
        <v>860</v>
      </c>
      <c r="B93" s="8" t="s">
        <v>638</v>
      </c>
      <c r="C93" s="28"/>
      <c r="D93" s="28"/>
      <c r="E93" s="28"/>
    </row>
    <row r="94" spans="1:5" ht="15">
      <c r="A94" s="13" t="s">
        <v>100</v>
      </c>
      <c r="B94" s="5" t="s">
        <v>640</v>
      </c>
      <c r="C94" s="28"/>
      <c r="D94" s="28"/>
      <c r="E94" s="28"/>
    </row>
    <row r="95" spans="1:5" ht="15">
      <c r="A95" s="13" t="s">
        <v>101</v>
      </c>
      <c r="B95" s="6" t="s">
        <v>640</v>
      </c>
      <c r="C95" s="28"/>
      <c r="D95" s="28"/>
      <c r="E95" s="28"/>
    </row>
    <row r="96" spans="1:5" ht="15">
      <c r="A96" s="13" t="s">
        <v>102</v>
      </c>
      <c r="B96" s="5" t="s">
        <v>640</v>
      </c>
      <c r="C96" s="28"/>
      <c r="D96" s="28"/>
      <c r="E96" s="28"/>
    </row>
    <row r="97" spans="1:5" ht="15">
      <c r="A97" s="5" t="s">
        <v>103</v>
      </c>
      <c r="B97" s="6" t="s">
        <v>640</v>
      </c>
      <c r="C97" s="28"/>
      <c r="D97" s="28"/>
      <c r="E97" s="28"/>
    </row>
    <row r="98" spans="1:5" ht="15">
      <c r="A98" s="5" t="s">
        <v>104</v>
      </c>
      <c r="B98" s="5" t="s">
        <v>640</v>
      </c>
      <c r="C98" s="28"/>
      <c r="D98" s="28"/>
      <c r="E98" s="28"/>
    </row>
    <row r="99" spans="1:5" ht="15">
      <c r="A99" s="5" t="s">
        <v>105</v>
      </c>
      <c r="B99" s="6" t="s">
        <v>640</v>
      </c>
      <c r="C99" s="28"/>
      <c r="D99" s="28"/>
      <c r="E99" s="28"/>
    </row>
    <row r="100" spans="1:5" ht="15">
      <c r="A100" s="13" t="s">
        <v>106</v>
      </c>
      <c r="B100" s="5" t="s">
        <v>640</v>
      </c>
      <c r="C100" s="28"/>
      <c r="D100" s="28"/>
      <c r="E100" s="28"/>
    </row>
    <row r="101" spans="1:5" ht="15">
      <c r="A101" s="13" t="s">
        <v>110</v>
      </c>
      <c r="B101" s="6" t="s">
        <v>640</v>
      </c>
      <c r="C101" s="28"/>
      <c r="D101" s="28"/>
      <c r="E101" s="28"/>
    </row>
    <row r="102" spans="1:5" ht="15">
      <c r="A102" s="13" t="s">
        <v>108</v>
      </c>
      <c r="B102" s="5" t="s">
        <v>640</v>
      </c>
      <c r="C102" s="28"/>
      <c r="D102" s="28"/>
      <c r="E102" s="28"/>
    </row>
    <row r="103" spans="1:5" ht="15">
      <c r="A103" s="13" t="s">
        <v>109</v>
      </c>
      <c r="B103" s="6" t="s">
        <v>640</v>
      </c>
      <c r="C103" s="28"/>
      <c r="D103" s="28"/>
      <c r="E103" s="28"/>
    </row>
    <row r="104" spans="1:5" ht="25.5">
      <c r="A104" s="11" t="s">
        <v>859</v>
      </c>
      <c r="B104" s="8" t="s">
        <v>640</v>
      </c>
      <c r="C104" s="28"/>
      <c r="D104" s="28"/>
      <c r="E104" s="28"/>
    </row>
    <row r="105" spans="1:5" ht="15">
      <c r="A105" s="13" t="s">
        <v>100</v>
      </c>
      <c r="B105" s="5" t="s">
        <v>643</v>
      </c>
      <c r="C105" s="28"/>
      <c r="D105" s="28"/>
      <c r="E105" s="28"/>
    </row>
    <row r="106" spans="1:5" ht="15">
      <c r="A106" s="13" t="s">
        <v>101</v>
      </c>
      <c r="B106" s="5" t="s">
        <v>643</v>
      </c>
      <c r="C106" s="28"/>
      <c r="D106" s="28"/>
      <c r="E106" s="28"/>
    </row>
    <row r="107" spans="1:5" ht="15">
      <c r="A107" s="13" t="s">
        <v>102</v>
      </c>
      <c r="B107" s="5" t="s">
        <v>643</v>
      </c>
      <c r="C107" s="28"/>
      <c r="D107" s="28"/>
      <c r="E107" s="28"/>
    </row>
    <row r="108" spans="1:5" ht="15">
      <c r="A108" s="5" t="s">
        <v>103</v>
      </c>
      <c r="B108" s="5" t="s">
        <v>643</v>
      </c>
      <c r="C108" s="28"/>
      <c r="D108" s="28"/>
      <c r="E108" s="28"/>
    </row>
    <row r="109" spans="1:5" ht="15">
      <c r="A109" s="5" t="s">
        <v>104</v>
      </c>
      <c r="B109" s="5" t="s">
        <v>643</v>
      </c>
      <c r="C109" s="28"/>
      <c r="D109" s="28"/>
      <c r="E109" s="28"/>
    </row>
    <row r="110" spans="1:5" ht="15">
      <c r="A110" s="5" t="s">
        <v>105</v>
      </c>
      <c r="B110" s="5" t="s">
        <v>643</v>
      </c>
      <c r="C110" s="28"/>
      <c r="D110" s="28"/>
      <c r="E110" s="28"/>
    </row>
    <row r="111" spans="1:5" ht="15">
      <c r="A111" s="13" t="s">
        <v>106</v>
      </c>
      <c r="B111" s="5" t="s">
        <v>643</v>
      </c>
      <c r="C111" s="28"/>
      <c r="D111" s="28"/>
      <c r="E111" s="28"/>
    </row>
    <row r="112" spans="1:5" ht="15">
      <c r="A112" s="13" t="s">
        <v>110</v>
      </c>
      <c r="B112" s="5" t="s">
        <v>643</v>
      </c>
      <c r="C112" s="28"/>
      <c r="D112" s="28"/>
      <c r="E112" s="28"/>
    </row>
    <row r="113" spans="1:5" ht="15">
      <c r="A113" s="13" t="s">
        <v>108</v>
      </c>
      <c r="B113" s="5" t="s">
        <v>643</v>
      </c>
      <c r="C113" s="28"/>
      <c r="D113" s="28"/>
      <c r="E113" s="28"/>
    </row>
    <row r="114" spans="1:5" ht="15">
      <c r="A114" s="13" t="s">
        <v>109</v>
      </c>
      <c r="B114" s="5" t="s">
        <v>643</v>
      </c>
      <c r="C114" s="28"/>
      <c r="D114" s="28"/>
      <c r="E114" s="28"/>
    </row>
    <row r="115" spans="1:5" ht="15">
      <c r="A115" s="15" t="s">
        <v>903</v>
      </c>
      <c r="B115" s="8" t="s">
        <v>643</v>
      </c>
      <c r="C115" s="28"/>
      <c r="D115" s="28"/>
      <c r="E115" s="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2.140625" style="0" customWidth="1"/>
    <col min="4" max="4" width="12.57421875" style="0" customWidth="1"/>
    <col min="5" max="5" width="13.28125" style="0" customWidth="1"/>
  </cols>
  <sheetData>
    <row r="1" spans="1:4" ht="27" customHeight="1">
      <c r="A1" s="193" t="s">
        <v>150</v>
      </c>
      <c r="B1" s="192"/>
      <c r="C1" s="192"/>
      <c r="D1" t="s">
        <v>928</v>
      </c>
    </row>
    <row r="2" spans="1:3" ht="25.5" customHeight="1">
      <c r="A2" s="191" t="s">
        <v>332</v>
      </c>
      <c r="B2" s="192"/>
      <c r="C2" s="192"/>
    </row>
    <row r="3" spans="1:3" ht="15.75" customHeight="1">
      <c r="A3" s="66"/>
      <c r="B3" s="67"/>
      <c r="C3" s="67"/>
    </row>
    <row r="4" ht="21" customHeight="1">
      <c r="A4" s="4" t="s">
        <v>481</v>
      </c>
    </row>
    <row r="5" spans="1:5" ht="37.5" customHeight="1">
      <c r="A5" s="44" t="s">
        <v>142</v>
      </c>
      <c r="B5" s="3" t="s">
        <v>509</v>
      </c>
      <c r="C5" s="138" t="s">
        <v>144</v>
      </c>
      <c r="D5" s="143" t="s">
        <v>143</v>
      </c>
      <c r="E5" s="143" t="s">
        <v>155</v>
      </c>
    </row>
    <row r="6" spans="1:5" ht="15">
      <c r="A6" s="13" t="s">
        <v>111</v>
      </c>
      <c r="B6" s="6" t="s">
        <v>705</v>
      </c>
      <c r="C6" s="28"/>
      <c r="D6" s="28"/>
      <c r="E6" s="28"/>
    </row>
    <row r="7" spans="1:5" ht="15">
      <c r="A7" s="13" t="s">
        <v>120</v>
      </c>
      <c r="B7" s="6" t="s">
        <v>705</v>
      </c>
      <c r="C7" s="28"/>
      <c r="D7" s="28"/>
      <c r="E7" s="28"/>
    </row>
    <row r="8" spans="1:5" ht="30">
      <c r="A8" s="13" t="s">
        <v>121</v>
      </c>
      <c r="B8" s="6" t="s">
        <v>705</v>
      </c>
      <c r="C8" s="28"/>
      <c r="D8" s="28"/>
      <c r="E8" s="28"/>
    </row>
    <row r="9" spans="1:5" ht="15">
      <c r="A9" s="13" t="s">
        <v>119</v>
      </c>
      <c r="B9" s="6" t="s">
        <v>705</v>
      </c>
      <c r="C9" s="28"/>
      <c r="D9" s="28"/>
      <c r="E9" s="28"/>
    </row>
    <row r="10" spans="1:5" ht="15">
      <c r="A10" s="13" t="s">
        <v>118</v>
      </c>
      <c r="B10" s="6" t="s">
        <v>705</v>
      </c>
      <c r="C10" s="28"/>
      <c r="D10" s="28"/>
      <c r="E10" s="28"/>
    </row>
    <row r="11" spans="1:5" ht="15">
      <c r="A11" s="13" t="s">
        <v>117</v>
      </c>
      <c r="B11" s="6" t="s">
        <v>705</v>
      </c>
      <c r="C11" s="28"/>
      <c r="D11" s="28"/>
      <c r="E11" s="28"/>
    </row>
    <row r="12" spans="1:5" ht="15">
      <c r="A12" s="13" t="s">
        <v>112</v>
      </c>
      <c r="B12" s="6" t="s">
        <v>705</v>
      </c>
      <c r="C12" s="28"/>
      <c r="D12" s="28"/>
      <c r="E12" s="28"/>
    </row>
    <row r="13" spans="1:5" ht="15">
      <c r="A13" s="13" t="s">
        <v>113</v>
      </c>
      <c r="B13" s="6" t="s">
        <v>705</v>
      </c>
      <c r="C13" s="28"/>
      <c r="D13" s="28"/>
      <c r="E13" s="28"/>
    </row>
    <row r="14" spans="1:5" ht="15">
      <c r="A14" s="13" t="s">
        <v>114</v>
      </c>
      <c r="B14" s="6" t="s">
        <v>705</v>
      </c>
      <c r="C14" s="28"/>
      <c r="D14" s="28"/>
      <c r="E14" s="28"/>
    </row>
    <row r="15" spans="1:5" ht="15">
      <c r="A15" s="13" t="s">
        <v>115</v>
      </c>
      <c r="B15" s="6" t="s">
        <v>705</v>
      </c>
      <c r="C15" s="28"/>
      <c r="D15" s="28"/>
      <c r="E15" s="28"/>
    </row>
    <row r="16" spans="1:5" ht="25.5">
      <c r="A16" s="7" t="s">
        <v>913</v>
      </c>
      <c r="B16" s="8" t="s">
        <v>705</v>
      </c>
      <c r="C16" s="28"/>
      <c r="D16" s="28"/>
      <c r="E16" s="28"/>
    </row>
    <row r="17" spans="1:5" ht="15">
      <c r="A17" s="13" t="s">
        <v>111</v>
      </c>
      <c r="B17" s="6" t="s">
        <v>706</v>
      </c>
      <c r="C17" s="28"/>
      <c r="D17" s="28"/>
      <c r="E17" s="28"/>
    </row>
    <row r="18" spans="1:5" ht="15">
      <c r="A18" s="13" t="s">
        <v>120</v>
      </c>
      <c r="B18" s="6" t="s">
        <v>706</v>
      </c>
      <c r="C18" s="28"/>
      <c r="D18" s="28"/>
      <c r="E18" s="28"/>
    </row>
    <row r="19" spans="1:5" ht="30">
      <c r="A19" s="13" t="s">
        <v>121</v>
      </c>
      <c r="B19" s="6" t="s">
        <v>706</v>
      </c>
      <c r="C19" s="28"/>
      <c r="D19" s="28"/>
      <c r="E19" s="28"/>
    </row>
    <row r="20" spans="1:5" ht="15">
      <c r="A20" s="13" t="s">
        <v>119</v>
      </c>
      <c r="B20" s="6" t="s">
        <v>706</v>
      </c>
      <c r="C20" s="28"/>
      <c r="D20" s="28"/>
      <c r="E20" s="28"/>
    </row>
    <row r="21" spans="1:5" ht="15">
      <c r="A21" s="13" t="s">
        <v>118</v>
      </c>
      <c r="B21" s="6" t="s">
        <v>706</v>
      </c>
      <c r="C21" s="28"/>
      <c r="D21" s="28"/>
      <c r="E21" s="28"/>
    </row>
    <row r="22" spans="1:5" ht="15">
      <c r="A22" s="13" t="s">
        <v>117</v>
      </c>
      <c r="B22" s="6" t="s">
        <v>706</v>
      </c>
      <c r="C22" s="28"/>
      <c r="D22" s="28"/>
      <c r="E22" s="28"/>
    </row>
    <row r="23" spans="1:5" ht="15">
      <c r="A23" s="13" t="s">
        <v>112</v>
      </c>
      <c r="B23" s="6" t="s">
        <v>706</v>
      </c>
      <c r="C23" s="28"/>
      <c r="D23" s="28"/>
      <c r="E23" s="28"/>
    </row>
    <row r="24" spans="1:5" ht="15">
      <c r="A24" s="13" t="s">
        <v>113</v>
      </c>
      <c r="B24" s="6" t="s">
        <v>706</v>
      </c>
      <c r="C24" s="28"/>
      <c r="D24" s="28"/>
      <c r="E24" s="28"/>
    </row>
    <row r="25" spans="1:5" ht="15">
      <c r="A25" s="13" t="s">
        <v>114</v>
      </c>
      <c r="B25" s="6" t="s">
        <v>706</v>
      </c>
      <c r="C25" s="28"/>
      <c r="D25" s="28"/>
      <c r="E25" s="28"/>
    </row>
    <row r="26" spans="1:5" ht="15">
      <c r="A26" s="13" t="s">
        <v>115</v>
      </c>
      <c r="B26" s="6" t="s">
        <v>706</v>
      </c>
      <c r="C26" s="28"/>
      <c r="D26" s="28"/>
      <c r="E26" s="28"/>
    </row>
    <row r="27" spans="1:5" ht="25.5">
      <c r="A27" s="7" t="s">
        <v>25</v>
      </c>
      <c r="B27" s="8" t="s">
        <v>706</v>
      </c>
      <c r="C27" s="28"/>
      <c r="D27" s="28"/>
      <c r="E27" s="28"/>
    </row>
    <row r="28" spans="1:5" ht="15">
      <c r="A28" s="13" t="s">
        <v>146</v>
      </c>
      <c r="B28" s="6" t="s">
        <v>707</v>
      </c>
      <c r="C28" s="28">
        <v>540</v>
      </c>
      <c r="D28" s="28">
        <v>540</v>
      </c>
      <c r="E28" s="28">
        <v>270</v>
      </c>
    </row>
    <row r="29" spans="1:5" ht="15">
      <c r="A29" s="13" t="s">
        <v>120</v>
      </c>
      <c r="B29" s="6" t="s">
        <v>707</v>
      </c>
      <c r="C29" s="28"/>
      <c r="D29" s="28"/>
      <c r="E29" s="28"/>
    </row>
    <row r="30" spans="1:5" ht="30">
      <c r="A30" s="13" t="s">
        <v>121</v>
      </c>
      <c r="B30" s="6" t="s">
        <v>707</v>
      </c>
      <c r="C30" s="28"/>
      <c r="D30" s="28"/>
      <c r="E30" s="28"/>
    </row>
    <row r="31" spans="1:5" ht="15">
      <c r="A31" s="13" t="s">
        <v>207</v>
      </c>
      <c r="B31" s="6" t="s">
        <v>707</v>
      </c>
      <c r="C31" s="28"/>
      <c r="D31" s="28">
        <v>592</v>
      </c>
      <c r="E31" s="28">
        <v>592</v>
      </c>
    </row>
    <row r="32" spans="1:5" ht="15">
      <c r="A32" s="13" t="s">
        <v>147</v>
      </c>
      <c r="B32" s="6" t="s">
        <v>707</v>
      </c>
      <c r="C32" s="28">
        <v>7130</v>
      </c>
      <c r="D32" s="28">
        <v>7540</v>
      </c>
      <c r="E32" s="28">
        <v>7545</v>
      </c>
    </row>
    <row r="33" spans="1:5" ht="15">
      <c r="A33" s="13" t="s">
        <v>206</v>
      </c>
      <c r="B33" s="6" t="s">
        <v>707</v>
      </c>
      <c r="C33" s="28">
        <v>9000</v>
      </c>
      <c r="D33" s="28">
        <v>9000</v>
      </c>
      <c r="E33" s="28">
        <v>9248</v>
      </c>
    </row>
    <row r="34" spans="1:5" ht="15">
      <c r="A34" s="13" t="s">
        <v>112</v>
      </c>
      <c r="B34" s="6" t="s">
        <v>707</v>
      </c>
      <c r="C34" s="28"/>
      <c r="D34" s="28"/>
      <c r="E34" s="28"/>
    </row>
    <row r="35" spans="1:5" ht="15">
      <c r="A35" s="13" t="s">
        <v>113</v>
      </c>
      <c r="B35" s="6" t="s">
        <v>707</v>
      </c>
      <c r="C35" s="28"/>
      <c r="D35" s="28"/>
      <c r="E35" s="28"/>
    </row>
    <row r="36" spans="1:5" ht="15">
      <c r="A36" s="13" t="s">
        <v>114</v>
      </c>
      <c r="B36" s="6" t="s">
        <v>707</v>
      </c>
      <c r="C36" s="28"/>
      <c r="D36" s="28"/>
      <c r="E36" s="28"/>
    </row>
    <row r="37" spans="1:5" ht="15">
      <c r="A37" s="13" t="s">
        <v>115</v>
      </c>
      <c r="B37" s="6" t="s">
        <v>707</v>
      </c>
      <c r="C37" s="28"/>
      <c r="D37" s="28"/>
      <c r="E37" s="28"/>
    </row>
    <row r="38" spans="1:5" ht="15">
      <c r="A38" s="7" t="s">
        <v>24</v>
      </c>
      <c r="B38" s="8" t="s">
        <v>707</v>
      </c>
      <c r="C38" s="28">
        <f>SUM(C28:C37)</f>
        <v>16670</v>
      </c>
      <c r="D38" s="28">
        <f>SUM(D28:D37)</f>
        <v>17672</v>
      </c>
      <c r="E38" s="28">
        <f>SUM(E28:E37)</f>
        <v>17655</v>
      </c>
    </row>
    <row r="39" spans="1:5" ht="15">
      <c r="A39" s="7" t="s">
        <v>208</v>
      </c>
      <c r="B39" s="8" t="s">
        <v>710</v>
      </c>
      <c r="C39" s="28"/>
      <c r="D39" s="28"/>
      <c r="E39" s="28"/>
    </row>
    <row r="40" spans="1:5" ht="15">
      <c r="A40" s="13" t="s">
        <v>111</v>
      </c>
      <c r="B40" s="6" t="s">
        <v>713</v>
      </c>
      <c r="C40" s="28"/>
      <c r="D40" s="28"/>
      <c r="E40" s="28"/>
    </row>
    <row r="41" spans="1:5" ht="15">
      <c r="A41" s="13" t="s">
        <v>120</v>
      </c>
      <c r="B41" s="6" t="s">
        <v>713</v>
      </c>
      <c r="C41" s="28"/>
      <c r="D41" s="28"/>
      <c r="E41" s="28"/>
    </row>
    <row r="42" spans="1:5" ht="30">
      <c r="A42" s="13" t="s">
        <v>121</v>
      </c>
      <c r="B42" s="6" t="s">
        <v>713</v>
      </c>
      <c r="C42" s="28"/>
      <c r="D42" s="28"/>
      <c r="E42" s="28"/>
    </row>
    <row r="43" spans="1:5" ht="15">
      <c r="A43" s="13" t="s">
        <v>119</v>
      </c>
      <c r="B43" s="6" t="s">
        <v>713</v>
      </c>
      <c r="C43" s="28"/>
      <c r="D43" s="28"/>
      <c r="E43" s="28"/>
    </row>
    <row r="44" spans="1:5" ht="15">
      <c r="A44" s="13" t="s">
        <v>118</v>
      </c>
      <c r="B44" s="6" t="s">
        <v>713</v>
      </c>
      <c r="C44" s="28"/>
      <c r="D44" s="28"/>
      <c r="E44" s="28"/>
    </row>
    <row r="45" spans="1:5" ht="15">
      <c r="A45" s="13" t="s">
        <v>117</v>
      </c>
      <c r="B45" s="6" t="s">
        <v>713</v>
      </c>
      <c r="C45" s="28"/>
      <c r="D45" s="28"/>
      <c r="E45" s="28"/>
    </row>
    <row r="46" spans="1:5" ht="15">
      <c r="A46" s="13" t="s">
        <v>112</v>
      </c>
      <c r="B46" s="6" t="s">
        <v>713</v>
      </c>
      <c r="C46" s="28"/>
      <c r="D46" s="28"/>
      <c r="E46" s="28"/>
    </row>
    <row r="47" spans="1:5" ht="15">
      <c r="A47" s="13" t="s">
        <v>113</v>
      </c>
      <c r="B47" s="6" t="s">
        <v>713</v>
      </c>
      <c r="C47" s="28"/>
      <c r="D47" s="28"/>
      <c r="E47" s="28"/>
    </row>
    <row r="48" spans="1:5" ht="15">
      <c r="A48" s="13" t="s">
        <v>114</v>
      </c>
      <c r="B48" s="6" t="s">
        <v>713</v>
      </c>
      <c r="C48" s="28"/>
      <c r="D48" s="28"/>
      <c r="E48" s="28"/>
    </row>
    <row r="49" spans="1:5" ht="15">
      <c r="A49" s="13" t="s">
        <v>115</v>
      </c>
      <c r="B49" s="6" t="s">
        <v>713</v>
      </c>
      <c r="C49" s="28"/>
      <c r="D49" s="28"/>
      <c r="E49" s="28"/>
    </row>
    <row r="50" spans="1:5" ht="25.5">
      <c r="A50" s="7" t="s">
        <v>23</v>
      </c>
      <c r="B50" s="8" t="s">
        <v>713</v>
      </c>
      <c r="C50" s="28"/>
      <c r="D50" s="28"/>
      <c r="E50" s="28"/>
    </row>
    <row r="51" spans="1:5" ht="15">
      <c r="A51" s="13" t="s">
        <v>116</v>
      </c>
      <c r="B51" s="6" t="s">
        <v>714</v>
      </c>
      <c r="C51" s="28"/>
      <c r="D51" s="28"/>
      <c r="E51" s="28"/>
    </row>
    <row r="52" spans="1:5" ht="15">
      <c r="A52" s="13" t="s">
        <v>120</v>
      </c>
      <c r="B52" s="6" t="s">
        <v>714</v>
      </c>
      <c r="C52" s="28"/>
      <c r="D52" s="28"/>
      <c r="E52" s="28"/>
    </row>
    <row r="53" spans="1:5" ht="30">
      <c r="A53" s="13" t="s">
        <v>121</v>
      </c>
      <c r="B53" s="6" t="s">
        <v>714</v>
      </c>
      <c r="C53" s="28"/>
      <c r="D53" s="28"/>
      <c r="E53" s="28"/>
    </row>
    <row r="54" spans="1:5" ht="15">
      <c r="A54" s="13" t="s">
        <v>119</v>
      </c>
      <c r="B54" s="6" t="s">
        <v>714</v>
      </c>
      <c r="C54" s="28"/>
      <c r="D54" s="28"/>
      <c r="E54" s="28"/>
    </row>
    <row r="55" spans="1:5" ht="15">
      <c r="A55" s="13" t="s">
        <v>118</v>
      </c>
      <c r="B55" s="6" t="s">
        <v>714</v>
      </c>
      <c r="C55" s="28"/>
      <c r="D55" s="28"/>
      <c r="E55" s="28"/>
    </row>
    <row r="56" spans="1:5" ht="15">
      <c r="A56" s="13" t="s">
        <v>117</v>
      </c>
      <c r="B56" s="6" t="s">
        <v>714</v>
      </c>
      <c r="C56" s="28"/>
      <c r="D56" s="28"/>
      <c r="E56" s="28"/>
    </row>
    <row r="57" spans="1:5" ht="15">
      <c r="A57" s="13" t="s">
        <v>112</v>
      </c>
      <c r="B57" s="6" t="s">
        <v>714</v>
      </c>
      <c r="C57" s="28"/>
      <c r="D57" s="28"/>
      <c r="E57" s="28"/>
    </row>
    <row r="58" spans="1:5" ht="15">
      <c r="A58" s="13" t="s">
        <v>113</v>
      </c>
      <c r="B58" s="6" t="s">
        <v>714</v>
      </c>
      <c r="C58" s="28"/>
      <c r="D58" s="28"/>
      <c r="E58" s="28"/>
    </row>
    <row r="59" spans="1:5" ht="15">
      <c r="A59" s="13" t="s">
        <v>114</v>
      </c>
      <c r="B59" s="6" t="s">
        <v>714</v>
      </c>
      <c r="C59" s="28"/>
      <c r="D59" s="28"/>
      <c r="E59" s="28"/>
    </row>
    <row r="60" spans="1:5" ht="15">
      <c r="A60" s="13" t="s">
        <v>115</v>
      </c>
      <c r="B60" s="6" t="s">
        <v>714</v>
      </c>
      <c r="C60" s="28"/>
      <c r="D60" s="28"/>
      <c r="E60" s="28"/>
    </row>
    <row r="61" spans="1:5" ht="25.5">
      <c r="A61" s="7" t="s">
        <v>26</v>
      </c>
      <c r="B61" s="8" t="s">
        <v>714</v>
      </c>
      <c r="C61" s="28"/>
      <c r="D61" s="28"/>
      <c r="E61" s="28"/>
    </row>
    <row r="62" spans="1:5" ht="15">
      <c r="A62" s="13" t="s">
        <v>111</v>
      </c>
      <c r="B62" s="6" t="s">
        <v>715</v>
      </c>
      <c r="C62" s="28"/>
      <c r="D62" s="28"/>
      <c r="E62" s="28"/>
    </row>
    <row r="63" spans="1:5" ht="15">
      <c r="A63" s="13" t="s">
        <v>120</v>
      </c>
      <c r="B63" s="6" t="s">
        <v>715</v>
      </c>
      <c r="C63" s="28"/>
      <c r="D63" s="28"/>
      <c r="E63" s="28"/>
    </row>
    <row r="64" spans="1:5" ht="30">
      <c r="A64" s="13" t="s">
        <v>121</v>
      </c>
      <c r="B64" s="6" t="s">
        <v>715</v>
      </c>
      <c r="C64" s="28"/>
      <c r="D64" s="28"/>
      <c r="E64" s="28"/>
    </row>
    <row r="65" spans="1:5" ht="15">
      <c r="A65" s="13" t="s">
        <v>119</v>
      </c>
      <c r="B65" s="6" t="s">
        <v>715</v>
      </c>
      <c r="C65" s="28"/>
      <c r="D65" s="28"/>
      <c r="E65" s="28"/>
    </row>
    <row r="66" spans="1:5" ht="15">
      <c r="A66" s="13" t="s">
        <v>118</v>
      </c>
      <c r="B66" s="6" t="s">
        <v>715</v>
      </c>
      <c r="C66" s="28"/>
      <c r="D66" s="28"/>
      <c r="E66" s="28"/>
    </row>
    <row r="67" spans="1:5" ht="15">
      <c r="A67" s="13" t="s">
        <v>117</v>
      </c>
      <c r="B67" s="6" t="s">
        <v>715</v>
      </c>
      <c r="C67" s="28"/>
      <c r="D67" s="28"/>
      <c r="E67" s="28"/>
    </row>
    <row r="68" spans="1:5" ht="15">
      <c r="A68" s="13" t="s">
        <v>112</v>
      </c>
      <c r="B68" s="6" t="s">
        <v>715</v>
      </c>
      <c r="C68" s="28"/>
      <c r="D68" s="28"/>
      <c r="E68" s="28"/>
    </row>
    <row r="69" spans="1:5" ht="15">
      <c r="A69" s="13" t="s">
        <v>113</v>
      </c>
      <c r="B69" s="6" t="s">
        <v>715</v>
      </c>
      <c r="C69" s="28"/>
      <c r="D69" s="28"/>
      <c r="E69" s="28"/>
    </row>
    <row r="70" spans="1:5" ht="15">
      <c r="A70" s="13" t="s">
        <v>114</v>
      </c>
      <c r="B70" s="6" t="s">
        <v>715</v>
      </c>
      <c r="C70" s="28"/>
      <c r="D70" s="28"/>
      <c r="E70" s="28"/>
    </row>
    <row r="71" spans="1:5" ht="15">
      <c r="A71" s="13" t="s">
        <v>115</v>
      </c>
      <c r="B71" s="6" t="s">
        <v>715</v>
      </c>
      <c r="C71" s="28"/>
      <c r="D71" s="28"/>
      <c r="E71" s="28"/>
    </row>
    <row r="72" spans="1:5" ht="15">
      <c r="A72" s="7" t="s">
        <v>932</v>
      </c>
      <c r="B72" s="8" t="s">
        <v>715</v>
      </c>
      <c r="C72" s="28"/>
      <c r="D72" s="28"/>
      <c r="E72" s="28"/>
    </row>
    <row r="73" spans="1:5" ht="15">
      <c r="A73" s="13" t="s">
        <v>122</v>
      </c>
      <c r="B73" s="5" t="s">
        <v>765</v>
      </c>
      <c r="C73" s="28"/>
      <c r="D73" s="28"/>
      <c r="E73" s="28"/>
    </row>
    <row r="74" spans="1:5" ht="15">
      <c r="A74" s="13" t="s">
        <v>123</v>
      </c>
      <c r="B74" s="5" t="s">
        <v>765</v>
      </c>
      <c r="C74" s="28"/>
      <c r="D74" s="28"/>
      <c r="E74" s="28"/>
    </row>
    <row r="75" spans="1:5" ht="15">
      <c r="A75" s="13" t="s">
        <v>131</v>
      </c>
      <c r="B75" s="5" t="s">
        <v>765</v>
      </c>
      <c r="C75" s="28"/>
      <c r="D75" s="28"/>
      <c r="E75" s="28"/>
    </row>
    <row r="76" spans="1:5" ht="15">
      <c r="A76" s="5" t="s">
        <v>130</v>
      </c>
      <c r="B76" s="5" t="s">
        <v>765</v>
      </c>
      <c r="C76" s="28"/>
      <c r="D76" s="28"/>
      <c r="E76" s="28"/>
    </row>
    <row r="77" spans="1:5" ht="15">
      <c r="A77" s="5" t="s">
        <v>129</v>
      </c>
      <c r="B77" s="5" t="s">
        <v>765</v>
      </c>
      <c r="C77" s="28"/>
      <c r="D77" s="28"/>
      <c r="E77" s="28"/>
    </row>
    <row r="78" spans="1:5" ht="15">
      <c r="A78" s="5" t="s">
        <v>128</v>
      </c>
      <c r="B78" s="5" t="s">
        <v>765</v>
      </c>
      <c r="C78" s="28"/>
      <c r="D78" s="28"/>
      <c r="E78" s="28"/>
    </row>
    <row r="79" spans="1:5" ht="15">
      <c r="A79" s="13" t="s">
        <v>127</v>
      </c>
      <c r="B79" s="5" t="s">
        <v>765</v>
      </c>
      <c r="C79" s="28"/>
      <c r="D79" s="28"/>
      <c r="E79" s="28"/>
    </row>
    <row r="80" spans="1:5" ht="15">
      <c r="A80" s="13" t="s">
        <v>132</v>
      </c>
      <c r="B80" s="5" t="s">
        <v>765</v>
      </c>
      <c r="C80" s="28"/>
      <c r="D80" s="28"/>
      <c r="E80" s="28"/>
    </row>
    <row r="81" spans="1:5" ht="15">
      <c r="A81" s="13" t="s">
        <v>124</v>
      </c>
      <c r="B81" s="5" t="s">
        <v>765</v>
      </c>
      <c r="C81" s="28"/>
      <c r="D81" s="28"/>
      <c r="E81" s="28"/>
    </row>
    <row r="82" spans="1:5" ht="15">
      <c r="A82" s="13" t="s">
        <v>125</v>
      </c>
      <c r="B82" s="5" t="s">
        <v>765</v>
      </c>
      <c r="C82" s="28"/>
      <c r="D82" s="28"/>
      <c r="E82" s="28"/>
    </row>
    <row r="83" spans="1:5" ht="25.5">
      <c r="A83" s="7" t="s">
        <v>41</v>
      </c>
      <c r="B83" s="8" t="s">
        <v>765</v>
      </c>
      <c r="C83" s="28"/>
      <c r="D83" s="28"/>
      <c r="E83" s="28"/>
    </row>
    <row r="84" spans="1:5" ht="15">
      <c r="A84" s="13" t="s">
        <v>122</v>
      </c>
      <c r="B84" s="5" t="s">
        <v>211</v>
      </c>
      <c r="C84" s="28"/>
      <c r="D84" s="28"/>
      <c r="E84" s="28"/>
    </row>
    <row r="85" spans="1:5" ht="15">
      <c r="A85" s="13" t="s">
        <v>123</v>
      </c>
      <c r="B85" s="5" t="s">
        <v>211</v>
      </c>
      <c r="C85" s="28"/>
      <c r="D85" s="28"/>
      <c r="E85" s="28"/>
    </row>
    <row r="86" spans="1:5" ht="15">
      <c r="A86" s="13" t="s">
        <v>131</v>
      </c>
      <c r="B86" s="5" t="s">
        <v>211</v>
      </c>
      <c r="C86" s="28">
        <v>1000</v>
      </c>
      <c r="D86" s="28">
        <v>1812</v>
      </c>
      <c r="E86" s="28">
        <v>2872</v>
      </c>
    </row>
    <row r="87" spans="1:5" ht="15">
      <c r="A87" s="5" t="s">
        <v>130</v>
      </c>
      <c r="B87" s="5" t="s">
        <v>211</v>
      </c>
      <c r="C87" s="28"/>
      <c r="D87" s="28"/>
      <c r="E87" s="28"/>
    </row>
    <row r="88" spans="1:5" ht="15">
      <c r="A88" s="5" t="s">
        <v>129</v>
      </c>
      <c r="B88" s="5" t="s">
        <v>211</v>
      </c>
      <c r="C88" s="28"/>
      <c r="D88" s="28"/>
      <c r="E88" s="28"/>
    </row>
    <row r="89" spans="1:5" ht="15">
      <c r="A89" s="5" t="s">
        <v>128</v>
      </c>
      <c r="B89" s="5" t="s">
        <v>211</v>
      </c>
      <c r="C89" s="28"/>
      <c r="D89" s="28"/>
      <c r="E89" s="28"/>
    </row>
    <row r="90" spans="1:5" ht="15">
      <c r="A90" s="13" t="s">
        <v>127</v>
      </c>
      <c r="B90" s="5" t="s">
        <v>211</v>
      </c>
      <c r="C90" s="28"/>
      <c r="D90" s="28">
        <v>580</v>
      </c>
      <c r="E90" s="28">
        <v>580</v>
      </c>
    </row>
    <row r="91" spans="1:5" ht="15">
      <c r="A91" s="13" t="s">
        <v>126</v>
      </c>
      <c r="B91" s="5" t="s">
        <v>211</v>
      </c>
      <c r="C91" s="28"/>
      <c r="D91" s="28"/>
      <c r="E91" s="28"/>
    </row>
    <row r="92" spans="1:5" ht="15">
      <c r="A92" s="13" t="s">
        <v>124</v>
      </c>
      <c r="B92" s="5" t="s">
        <v>211</v>
      </c>
      <c r="C92" s="28"/>
      <c r="D92" s="28"/>
      <c r="E92" s="28"/>
    </row>
    <row r="93" spans="1:6" ht="15">
      <c r="A93" s="13" t="s">
        <v>125</v>
      </c>
      <c r="B93" s="5" t="s">
        <v>211</v>
      </c>
      <c r="C93" s="28"/>
      <c r="D93" s="28"/>
      <c r="E93" s="28"/>
      <c r="F93" s="144"/>
    </row>
    <row r="94" spans="1:5" ht="15">
      <c r="A94" s="15" t="s">
        <v>42</v>
      </c>
      <c r="B94" s="8" t="s">
        <v>211</v>
      </c>
      <c r="C94" s="28">
        <f>SUM(C84:C93)</f>
        <v>1000</v>
      </c>
      <c r="D94" s="28">
        <f>SUM(D84:D93)</f>
        <v>2392</v>
      </c>
      <c r="E94" s="28">
        <f>SUM(E84:E93)</f>
        <v>3452</v>
      </c>
    </row>
    <row r="95" spans="1:5" ht="15">
      <c r="A95" s="13" t="s">
        <v>122</v>
      </c>
      <c r="B95" s="5" t="s">
        <v>209</v>
      </c>
      <c r="C95" s="28"/>
      <c r="D95" s="28"/>
      <c r="E95" s="28"/>
    </row>
    <row r="96" spans="1:5" ht="15">
      <c r="A96" s="13" t="s">
        <v>123</v>
      </c>
      <c r="B96" s="5" t="s">
        <v>209</v>
      </c>
      <c r="C96" s="28"/>
      <c r="D96" s="28"/>
      <c r="E96" s="28"/>
    </row>
    <row r="97" spans="1:5" ht="15">
      <c r="A97" s="13" t="s">
        <v>149</v>
      </c>
      <c r="B97" s="5" t="s">
        <v>209</v>
      </c>
      <c r="C97" s="28">
        <v>70</v>
      </c>
      <c r="D97" s="28">
        <v>70</v>
      </c>
      <c r="E97" s="28">
        <v>135</v>
      </c>
    </row>
    <row r="98" spans="1:5" ht="15">
      <c r="A98" s="5" t="s">
        <v>130</v>
      </c>
      <c r="B98" s="5" t="s">
        <v>209</v>
      </c>
      <c r="C98" s="28"/>
      <c r="D98" s="28"/>
      <c r="E98" s="28"/>
    </row>
    <row r="99" spans="1:5" ht="15">
      <c r="A99" s="5" t="s">
        <v>129</v>
      </c>
      <c r="B99" s="5" t="s">
        <v>209</v>
      </c>
      <c r="C99" s="28"/>
      <c r="D99" s="28"/>
      <c r="E99" s="28"/>
    </row>
    <row r="100" spans="1:5" ht="15">
      <c r="A100" s="5" t="s">
        <v>128</v>
      </c>
      <c r="B100" s="5" t="s">
        <v>209</v>
      </c>
      <c r="C100" s="28"/>
      <c r="D100" s="28"/>
      <c r="E100" s="28"/>
    </row>
    <row r="101" spans="1:5" ht="15">
      <c r="A101" s="13" t="s">
        <v>127</v>
      </c>
      <c r="B101" s="5" t="s">
        <v>209</v>
      </c>
      <c r="C101" s="28"/>
      <c r="D101" s="28"/>
      <c r="E101" s="28"/>
    </row>
    <row r="102" spans="1:5" ht="15">
      <c r="A102" s="13" t="s">
        <v>132</v>
      </c>
      <c r="B102" s="5" t="s">
        <v>209</v>
      </c>
      <c r="C102" s="28"/>
      <c r="D102" s="28"/>
      <c r="E102" s="28"/>
    </row>
    <row r="103" spans="1:5" ht="15">
      <c r="A103" s="13" t="s">
        <v>124</v>
      </c>
      <c r="B103" s="5" t="s">
        <v>209</v>
      </c>
      <c r="C103" s="28"/>
      <c r="D103" s="28"/>
      <c r="E103" s="28"/>
    </row>
    <row r="104" spans="1:5" ht="15">
      <c r="A104" s="13" t="s">
        <v>125</v>
      </c>
      <c r="B104" s="5" t="s">
        <v>209</v>
      </c>
      <c r="C104" s="28"/>
      <c r="D104" s="28"/>
      <c r="E104" s="28"/>
    </row>
    <row r="105" spans="1:5" ht="25.5">
      <c r="A105" s="7" t="s">
        <v>43</v>
      </c>
      <c r="B105" s="8" t="s">
        <v>209</v>
      </c>
      <c r="C105" s="88">
        <v>70</v>
      </c>
      <c r="D105" s="28">
        <v>70</v>
      </c>
      <c r="E105" s="28">
        <v>135</v>
      </c>
    </row>
    <row r="106" spans="1:5" ht="15">
      <c r="A106" s="13" t="s">
        <v>122</v>
      </c>
      <c r="B106" s="5" t="s">
        <v>210</v>
      </c>
      <c r="C106" s="28"/>
      <c r="D106" s="28"/>
      <c r="E106" s="28"/>
    </row>
    <row r="107" spans="1:5" ht="15">
      <c r="A107" s="13" t="s">
        <v>123</v>
      </c>
      <c r="B107" s="5" t="s">
        <v>210</v>
      </c>
      <c r="C107" s="28"/>
      <c r="D107" s="28"/>
      <c r="E107" s="28"/>
    </row>
    <row r="108" spans="1:5" ht="15">
      <c r="A108" s="13" t="s">
        <v>148</v>
      </c>
      <c r="B108" s="5" t="s">
        <v>210</v>
      </c>
      <c r="C108" s="28">
        <v>200</v>
      </c>
      <c r="D108" s="28">
        <v>200</v>
      </c>
      <c r="E108" s="28">
        <v>275</v>
      </c>
    </row>
    <row r="109" spans="1:5" ht="15">
      <c r="A109" s="5" t="s">
        <v>130</v>
      </c>
      <c r="B109" s="5" t="s">
        <v>210</v>
      </c>
      <c r="C109" s="28"/>
      <c r="D109" s="28"/>
      <c r="E109" s="28"/>
    </row>
    <row r="110" spans="1:5" ht="15">
      <c r="A110" s="5" t="s">
        <v>129</v>
      </c>
      <c r="B110" s="5" t="s">
        <v>210</v>
      </c>
      <c r="C110" s="28"/>
      <c r="D110" s="28"/>
      <c r="E110" s="28"/>
    </row>
    <row r="111" spans="1:5" ht="15">
      <c r="A111" s="5" t="s">
        <v>128</v>
      </c>
      <c r="B111" s="5" t="s">
        <v>210</v>
      </c>
      <c r="C111" s="28"/>
      <c r="D111" s="28"/>
      <c r="E111" s="28"/>
    </row>
    <row r="112" spans="1:5" ht="15">
      <c r="A112" s="13" t="s">
        <v>127</v>
      </c>
      <c r="B112" s="5" t="s">
        <v>210</v>
      </c>
      <c r="C112" s="28"/>
      <c r="D112" s="28">
        <v>1913</v>
      </c>
      <c r="E112" s="28">
        <v>1913</v>
      </c>
    </row>
    <row r="113" spans="1:5" ht="15">
      <c r="A113" s="13" t="s">
        <v>126</v>
      </c>
      <c r="B113" s="5" t="s">
        <v>210</v>
      </c>
      <c r="C113" s="28"/>
      <c r="D113" s="28"/>
      <c r="E113" s="28"/>
    </row>
    <row r="114" spans="1:5" ht="15">
      <c r="A114" s="13" t="s">
        <v>124</v>
      </c>
      <c r="B114" s="5" t="s">
        <v>210</v>
      </c>
      <c r="C114" s="28"/>
      <c r="D114" s="28"/>
      <c r="E114" s="28"/>
    </row>
    <row r="115" spans="1:5" ht="15">
      <c r="A115" s="13" t="s">
        <v>125</v>
      </c>
      <c r="B115" s="5" t="s">
        <v>210</v>
      </c>
      <c r="C115" s="28"/>
      <c r="D115" s="28"/>
      <c r="E115" s="28"/>
    </row>
    <row r="116" spans="1:5" ht="15">
      <c r="A116" s="15" t="s">
        <v>44</v>
      </c>
      <c r="B116" s="8" t="s">
        <v>210</v>
      </c>
      <c r="C116" s="28">
        <v>200</v>
      </c>
      <c r="D116" s="28">
        <v>2113</v>
      </c>
      <c r="E116" s="28">
        <v>2188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0.7109375" style="0" customWidth="1"/>
    <col min="3" max="3" width="13.7109375" style="0" customWidth="1"/>
    <col min="4" max="4" width="13.28125" style="0" customWidth="1"/>
    <col min="5" max="5" width="14.00390625" style="0" customWidth="1"/>
  </cols>
  <sheetData>
    <row r="1" spans="1:6" ht="29.25" customHeight="1">
      <c r="A1" s="97" t="s">
        <v>150</v>
      </c>
      <c r="B1" s="98"/>
      <c r="C1" s="98"/>
      <c r="D1" s="98" t="s">
        <v>190</v>
      </c>
      <c r="E1" s="98"/>
      <c r="F1" s="98"/>
    </row>
    <row r="2" spans="1:4" ht="18.75" customHeight="1">
      <c r="A2" s="191" t="s">
        <v>50</v>
      </c>
      <c r="B2" s="192"/>
      <c r="C2" s="192"/>
      <c r="D2" s="192"/>
    </row>
    <row r="3" ht="18">
      <c r="A3" s="51"/>
    </row>
    <row r="4" ht="15">
      <c r="A4" s="86" t="s">
        <v>336</v>
      </c>
    </row>
    <row r="5" spans="1:5" ht="30.75">
      <c r="A5" s="2" t="s">
        <v>508</v>
      </c>
      <c r="B5" s="3" t="s">
        <v>509</v>
      </c>
      <c r="C5" s="62" t="s">
        <v>335</v>
      </c>
      <c r="D5" s="101" t="s">
        <v>337</v>
      </c>
      <c r="E5" s="62" t="s">
        <v>155</v>
      </c>
    </row>
    <row r="6" spans="1:5" ht="15">
      <c r="A6" s="29" t="s">
        <v>510</v>
      </c>
      <c r="B6" s="30" t="s">
        <v>511</v>
      </c>
      <c r="C6" s="43">
        <v>55020</v>
      </c>
      <c r="D6" s="43">
        <v>54534</v>
      </c>
      <c r="E6" s="43">
        <v>52764</v>
      </c>
    </row>
    <row r="7" spans="1:5" ht="15">
      <c r="A7" s="29" t="s">
        <v>512</v>
      </c>
      <c r="B7" s="31" t="s">
        <v>513</v>
      </c>
      <c r="C7" s="43"/>
      <c r="D7" s="43"/>
      <c r="E7" s="43"/>
    </row>
    <row r="8" spans="1:5" ht="15">
      <c r="A8" s="29" t="s">
        <v>514</v>
      </c>
      <c r="B8" s="31" t="s">
        <v>515</v>
      </c>
      <c r="C8" s="43"/>
      <c r="D8" s="43"/>
      <c r="E8" s="43"/>
    </row>
    <row r="9" spans="1:5" ht="15">
      <c r="A9" s="32" t="s">
        <v>516</v>
      </c>
      <c r="B9" s="31" t="s">
        <v>517</v>
      </c>
      <c r="C9" s="43">
        <v>150</v>
      </c>
      <c r="D9" s="43">
        <v>98</v>
      </c>
      <c r="E9" s="43">
        <v>0</v>
      </c>
    </row>
    <row r="10" spans="1:5" ht="15">
      <c r="A10" s="32" t="s">
        <v>518</v>
      </c>
      <c r="B10" s="31" t="s">
        <v>519</v>
      </c>
      <c r="C10" s="43"/>
      <c r="D10" s="43"/>
      <c r="E10" s="43"/>
    </row>
    <row r="11" spans="1:5" ht="15">
      <c r="A11" s="32" t="s">
        <v>520</v>
      </c>
      <c r="B11" s="31" t="s">
        <v>521</v>
      </c>
      <c r="C11" s="43">
        <v>170</v>
      </c>
      <c r="D11" s="43">
        <v>170</v>
      </c>
      <c r="E11" s="43">
        <v>166</v>
      </c>
    </row>
    <row r="12" spans="1:5" ht="15">
      <c r="A12" s="32" t="s">
        <v>522</v>
      </c>
      <c r="B12" s="31" t="s">
        <v>523</v>
      </c>
      <c r="C12" s="43">
        <v>2215</v>
      </c>
      <c r="D12" s="43">
        <v>2313</v>
      </c>
      <c r="E12" s="43">
        <v>2313</v>
      </c>
    </row>
    <row r="13" spans="1:5" ht="15">
      <c r="A13" s="32" t="s">
        <v>524</v>
      </c>
      <c r="B13" s="31" t="s">
        <v>525</v>
      </c>
      <c r="C13" s="43"/>
      <c r="D13" s="43"/>
      <c r="E13" s="43"/>
    </row>
    <row r="14" spans="1:5" ht="15">
      <c r="A14" s="5" t="s">
        <v>526</v>
      </c>
      <c r="B14" s="31" t="s">
        <v>527</v>
      </c>
      <c r="C14" s="43">
        <v>310</v>
      </c>
      <c r="D14" s="43">
        <v>310</v>
      </c>
      <c r="E14" s="43">
        <v>277</v>
      </c>
    </row>
    <row r="15" spans="1:5" ht="15">
      <c r="A15" s="5" t="s">
        <v>528</v>
      </c>
      <c r="B15" s="31" t="s">
        <v>529</v>
      </c>
      <c r="C15" s="43"/>
      <c r="D15" s="43"/>
      <c r="E15" s="43"/>
    </row>
    <row r="16" spans="1:5" ht="15">
      <c r="A16" s="5" t="s">
        <v>530</v>
      </c>
      <c r="B16" s="31" t="s">
        <v>531</v>
      </c>
      <c r="C16" s="43"/>
      <c r="D16" s="43"/>
      <c r="E16" s="43"/>
    </row>
    <row r="17" spans="1:5" ht="15">
      <c r="A17" s="5" t="s">
        <v>532</v>
      </c>
      <c r="B17" s="31" t="s">
        <v>533</v>
      </c>
      <c r="C17" s="43"/>
      <c r="D17" s="43"/>
      <c r="E17" s="43"/>
    </row>
    <row r="18" spans="1:5" ht="15">
      <c r="A18" s="5" t="s">
        <v>874</v>
      </c>
      <c r="B18" s="31" t="s">
        <v>534</v>
      </c>
      <c r="C18" s="43">
        <v>110</v>
      </c>
      <c r="D18" s="43">
        <v>862</v>
      </c>
      <c r="E18" s="43">
        <v>848</v>
      </c>
    </row>
    <row r="19" spans="1:5" ht="15">
      <c r="A19" s="33" t="s">
        <v>813</v>
      </c>
      <c r="B19" s="34" t="s">
        <v>535</v>
      </c>
      <c r="C19" s="84">
        <f>SUM(C6:C18)</f>
        <v>57975</v>
      </c>
      <c r="D19" s="84">
        <f>SUM(D6:D18)</f>
        <v>58287</v>
      </c>
      <c r="E19" s="84">
        <f>SUM(E6:E18)</f>
        <v>56368</v>
      </c>
    </row>
    <row r="20" spans="1:5" ht="15">
      <c r="A20" s="5" t="s">
        <v>536</v>
      </c>
      <c r="B20" s="31" t="s">
        <v>537</v>
      </c>
      <c r="C20" s="43"/>
      <c r="D20" s="43"/>
      <c r="E20" s="43"/>
    </row>
    <row r="21" spans="1:5" ht="30">
      <c r="A21" s="5" t="s">
        <v>538</v>
      </c>
      <c r="B21" s="31" t="s">
        <v>539</v>
      </c>
      <c r="C21" s="43"/>
      <c r="D21" s="43"/>
      <c r="E21" s="43"/>
    </row>
    <row r="22" spans="1:5" ht="15">
      <c r="A22" s="6" t="s">
        <v>540</v>
      </c>
      <c r="B22" s="31" t="s">
        <v>541</v>
      </c>
      <c r="C22" s="43">
        <v>0</v>
      </c>
      <c r="D22" s="43">
        <v>12</v>
      </c>
      <c r="E22" s="43">
        <v>0</v>
      </c>
    </row>
    <row r="23" spans="1:5" ht="15">
      <c r="A23" s="7" t="s">
        <v>814</v>
      </c>
      <c r="B23" s="34" t="s">
        <v>542</v>
      </c>
      <c r="C23" s="43">
        <f>SUM(C20:C22)</f>
        <v>0</v>
      </c>
      <c r="D23" s="43">
        <f>SUM(D20:D22)</f>
        <v>12</v>
      </c>
      <c r="E23" s="43">
        <f>SUM(E20:E22)</f>
        <v>0</v>
      </c>
    </row>
    <row r="24" spans="1:5" ht="15">
      <c r="A24" s="54" t="s">
        <v>909</v>
      </c>
      <c r="B24" s="55" t="s">
        <v>543</v>
      </c>
      <c r="C24" s="83">
        <f>C19+C23</f>
        <v>57975</v>
      </c>
      <c r="D24" s="83">
        <f>D19+D23</f>
        <v>58299</v>
      </c>
      <c r="E24" s="83">
        <f>E19+E23</f>
        <v>56368</v>
      </c>
    </row>
    <row r="25" spans="1:5" ht="15">
      <c r="A25" s="40" t="s">
        <v>875</v>
      </c>
      <c r="B25" s="55" t="s">
        <v>544</v>
      </c>
      <c r="C25" s="83">
        <v>15731</v>
      </c>
      <c r="D25" s="83">
        <v>15828</v>
      </c>
      <c r="E25" s="83">
        <v>15393</v>
      </c>
    </row>
    <row r="26" spans="1:5" ht="15">
      <c r="A26" s="5" t="s">
        <v>545</v>
      </c>
      <c r="B26" s="31" t="s">
        <v>546</v>
      </c>
      <c r="C26" s="43">
        <v>740</v>
      </c>
      <c r="D26" s="43">
        <v>892</v>
      </c>
      <c r="E26" s="43">
        <v>793</v>
      </c>
    </row>
    <row r="27" spans="1:5" ht="15">
      <c r="A27" s="5" t="s">
        <v>547</v>
      </c>
      <c r="B27" s="31" t="s">
        <v>548</v>
      </c>
      <c r="C27" s="43">
        <v>680</v>
      </c>
      <c r="D27" s="43">
        <v>833</v>
      </c>
      <c r="E27" s="43">
        <v>832</v>
      </c>
    </row>
    <row r="28" spans="1:5" ht="15">
      <c r="A28" s="5" t="s">
        <v>549</v>
      </c>
      <c r="B28" s="31" t="s">
        <v>550</v>
      </c>
      <c r="C28" s="43"/>
      <c r="D28" s="43"/>
      <c r="E28" s="43"/>
    </row>
    <row r="29" spans="1:5" ht="15">
      <c r="A29" s="7" t="s">
        <v>815</v>
      </c>
      <c r="B29" s="34" t="s">
        <v>551</v>
      </c>
      <c r="C29" s="43">
        <f>SUM(C26:C28)</f>
        <v>1420</v>
      </c>
      <c r="D29" s="43">
        <f>SUM(D26:D28)</f>
        <v>1725</v>
      </c>
      <c r="E29" s="43">
        <f>SUM(E26:E28)</f>
        <v>1625</v>
      </c>
    </row>
    <row r="30" spans="1:5" ht="15">
      <c r="A30" s="5" t="s">
        <v>552</v>
      </c>
      <c r="B30" s="31" t="s">
        <v>553</v>
      </c>
      <c r="C30" s="43"/>
      <c r="D30" s="43"/>
      <c r="E30" s="43"/>
    </row>
    <row r="31" spans="1:5" ht="15">
      <c r="A31" s="5" t="s">
        <v>554</v>
      </c>
      <c r="B31" s="31" t="s">
        <v>555</v>
      </c>
      <c r="C31" s="43"/>
      <c r="D31" s="43"/>
      <c r="E31" s="43"/>
    </row>
    <row r="32" spans="1:5" ht="15" customHeight="1">
      <c r="A32" s="7" t="s">
        <v>910</v>
      </c>
      <c r="B32" s="34" t="s">
        <v>556</v>
      </c>
      <c r="C32" s="43">
        <f>SUM(C30:C31)</f>
        <v>0</v>
      </c>
      <c r="D32" s="43">
        <f>SUM(D30:D31)</f>
        <v>0</v>
      </c>
      <c r="E32" s="43">
        <f>SUM(E30:E31)</f>
        <v>0</v>
      </c>
    </row>
    <row r="33" spans="1:5" ht="15">
      <c r="A33" s="5" t="s">
        <v>557</v>
      </c>
      <c r="B33" s="31" t="s">
        <v>558</v>
      </c>
      <c r="C33" s="43">
        <v>3100</v>
      </c>
      <c r="D33" s="43">
        <v>2518</v>
      </c>
      <c r="E33" s="43">
        <v>2143</v>
      </c>
    </row>
    <row r="34" spans="1:5" ht="15">
      <c r="A34" s="5" t="s">
        <v>559</v>
      </c>
      <c r="B34" s="31" t="s">
        <v>560</v>
      </c>
      <c r="C34" s="43">
        <v>9600</v>
      </c>
      <c r="D34" s="43">
        <v>10262</v>
      </c>
      <c r="E34" s="43">
        <v>10261</v>
      </c>
    </row>
    <row r="35" spans="1:5" ht="15">
      <c r="A35" s="5" t="s">
        <v>876</v>
      </c>
      <c r="B35" s="31" t="s">
        <v>561</v>
      </c>
      <c r="C35" s="43"/>
      <c r="D35" s="43"/>
      <c r="E35" s="43"/>
    </row>
    <row r="36" spans="1:5" ht="15">
      <c r="A36" s="5" t="s">
        <v>562</v>
      </c>
      <c r="B36" s="31" t="s">
        <v>563</v>
      </c>
      <c r="C36" s="43">
        <v>560</v>
      </c>
      <c r="D36" s="43">
        <v>375</v>
      </c>
      <c r="E36" s="43">
        <v>171</v>
      </c>
    </row>
    <row r="37" spans="1:5" ht="15">
      <c r="A37" s="10" t="s">
        <v>877</v>
      </c>
      <c r="B37" s="31" t="s">
        <v>564</v>
      </c>
      <c r="C37" s="43"/>
      <c r="D37" s="43"/>
      <c r="E37" s="43"/>
    </row>
    <row r="38" spans="1:5" ht="15">
      <c r="A38" s="6" t="s">
        <v>565</v>
      </c>
      <c r="B38" s="31" t="s">
        <v>566</v>
      </c>
      <c r="C38" s="43">
        <v>660</v>
      </c>
      <c r="D38" s="43">
        <v>665</v>
      </c>
      <c r="E38" s="43">
        <v>665</v>
      </c>
    </row>
    <row r="39" spans="1:5" ht="15">
      <c r="A39" s="5" t="s">
        <v>878</v>
      </c>
      <c r="B39" s="31" t="s">
        <v>567</v>
      </c>
      <c r="C39" s="43">
        <v>150</v>
      </c>
      <c r="D39" s="43">
        <v>470</v>
      </c>
      <c r="E39" s="43">
        <v>470</v>
      </c>
    </row>
    <row r="40" spans="1:5" ht="15">
      <c r="A40" s="7" t="s">
        <v>816</v>
      </c>
      <c r="B40" s="34" t="s">
        <v>568</v>
      </c>
      <c r="C40" s="43">
        <f>SUM(C33:C39)</f>
        <v>14070</v>
      </c>
      <c r="D40" s="43">
        <f>SUM(D33:D39)</f>
        <v>14290</v>
      </c>
      <c r="E40" s="43">
        <f>SUM(E33:E39)</f>
        <v>13710</v>
      </c>
    </row>
    <row r="41" spans="1:5" ht="15">
      <c r="A41" s="5" t="s">
        <v>569</v>
      </c>
      <c r="B41" s="31" t="s">
        <v>570</v>
      </c>
      <c r="C41" s="43">
        <v>100</v>
      </c>
      <c r="D41" s="43">
        <v>100</v>
      </c>
      <c r="E41" s="43">
        <v>70</v>
      </c>
    </row>
    <row r="42" spans="1:5" ht="15">
      <c r="A42" s="5" t="s">
        <v>571</v>
      </c>
      <c r="B42" s="31" t="s">
        <v>572</v>
      </c>
      <c r="C42" s="43"/>
      <c r="D42" s="43"/>
      <c r="E42" s="43"/>
    </row>
    <row r="43" spans="1:5" ht="15">
      <c r="A43" s="7" t="s">
        <v>817</v>
      </c>
      <c r="B43" s="34" t="s">
        <v>573</v>
      </c>
      <c r="C43" s="43">
        <f>SUM(C41:C42)</f>
        <v>100</v>
      </c>
      <c r="D43" s="43">
        <f>SUM(D41:D42)</f>
        <v>100</v>
      </c>
      <c r="E43" s="43">
        <f>SUM(E41:E42)</f>
        <v>70</v>
      </c>
    </row>
    <row r="44" spans="1:5" ht="15">
      <c r="A44" s="5" t="s">
        <v>574</v>
      </c>
      <c r="B44" s="31" t="s">
        <v>575</v>
      </c>
      <c r="C44" s="43">
        <v>4195</v>
      </c>
      <c r="D44" s="43">
        <v>4225</v>
      </c>
      <c r="E44" s="43">
        <v>3860</v>
      </c>
    </row>
    <row r="45" spans="1:5" ht="15">
      <c r="A45" s="5" t="s">
        <v>576</v>
      </c>
      <c r="B45" s="31" t="s">
        <v>577</v>
      </c>
      <c r="C45" s="43"/>
      <c r="D45" s="43"/>
      <c r="E45" s="43"/>
    </row>
    <row r="46" spans="1:5" ht="15">
      <c r="A46" s="5" t="s">
        <v>879</v>
      </c>
      <c r="B46" s="31" t="s">
        <v>578</v>
      </c>
      <c r="C46" s="43"/>
      <c r="D46" s="43"/>
      <c r="E46" s="43"/>
    </row>
    <row r="47" spans="1:5" ht="15">
      <c r="A47" s="5" t="s">
        <v>880</v>
      </c>
      <c r="B47" s="31" t="s">
        <v>579</v>
      </c>
      <c r="C47" s="43">
        <v>200</v>
      </c>
      <c r="D47" s="43">
        <v>0</v>
      </c>
      <c r="E47" s="43">
        <v>0</v>
      </c>
    </row>
    <row r="48" spans="1:5" ht="15">
      <c r="A48" s="5" t="s">
        <v>580</v>
      </c>
      <c r="B48" s="31" t="s">
        <v>581</v>
      </c>
      <c r="C48" s="43">
        <v>350</v>
      </c>
      <c r="D48" s="43">
        <v>181</v>
      </c>
      <c r="E48" s="43">
        <v>82</v>
      </c>
    </row>
    <row r="49" spans="1:5" ht="15">
      <c r="A49" s="7" t="s">
        <v>818</v>
      </c>
      <c r="B49" s="34" t="s">
        <v>582</v>
      </c>
      <c r="C49" s="43">
        <f>SUM(C44:C48)</f>
        <v>4745</v>
      </c>
      <c r="D49" s="43">
        <f>SUM(D44:D48)</f>
        <v>4406</v>
      </c>
      <c r="E49" s="43">
        <f>SUM(E44:E48)</f>
        <v>3942</v>
      </c>
    </row>
    <row r="50" spans="1:5" ht="15">
      <c r="A50" s="40" t="s">
        <v>819</v>
      </c>
      <c r="B50" s="55" t="s">
        <v>583</v>
      </c>
      <c r="C50" s="83">
        <f>C29+C32+C40+C43+C49</f>
        <v>20335</v>
      </c>
      <c r="D50" s="83">
        <f>D29+D32+D40+D43+D49</f>
        <v>20521</v>
      </c>
      <c r="E50" s="83">
        <f>E29+E32+E40+E43+E49</f>
        <v>19347</v>
      </c>
    </row>
    <row r="51" spans="1:5" ht="15">
      <c r="A51" s="13" t="s">
        <v>584</v>
      </c>
      <c r="B51" s="31" t="s">
        <v>585</v>
      </c>
      <c r="C51" s="43"/>
      <c r="D51" s="43"/>
      <c r="E51" s="43"/>
    </row>
    <row r="52" spans="1:5" ht="15">
      <c r="A52" s="13" t="s">
        <v>820</v>
      </c>
      <c r="B52" s="31" t="s">
        <v>586</v>
      </c>
      <c r="C52" s="43"/>
      <c r="D52" s="43"/>
      <c r="E52" s="43"/>
    </row>
    <row r="53" spans="1:5" ht="15">
      <c r="A53" s="17" t="s">
        <v>881</v>
      </c>
      <c r="B53" s="31" t="s">
        <v>587</v>
      </c>
      <c r="C53" s="43"/>
      <c r="D53" s="43"/>
      <c r="E53" s="43"/>
    </row>
    <row r="54" spans="1:5" ht="15">
      <c r="A54" s="17" t="s">
        <v>882</v>
      </c>
      <c r="B54" s="31" t="s">
        <v>588</v>
      </c>
      <c r="C54" s="43"/>
      <c r="D54" s="43"/>
      <c r="E54" s="43"/>
    </row>
    <row r="55" spans="1:5" ht="15">
      <c r="A55" s="17" t="s">
        <v>883</v>
      </c>
      <c r="B55" s="31" t="s">
        <v>589</v>
      </c>
      <c r="C55" s="43"/>
      <c r="D55" s="43"/>
      <c r="E55" s="43"/>
    </row>
    <row r="56" spans="1:5" ht="15">
      <c r="A56" s="13" t="s">
        <v>884</v>
      </c>
      <c r="B56" s="31" t="s">
        <v>590</v>
      </c>
      <c r="C56" s="43"/>
      <c r="D56" s="43"/>
      <c r="E56" s="43"/>
    </row>
    <row r="57" spans="1:5" ht="15">
      <c r="A57" s="13" t="s">
        <v>885</v>
      </c>
      <c r="B57" s="31" t="s">
        <v>591</v>
      </c>
      <c r="C57" s="43"/>
      <c r="D57" s="43"/>
      <c r="E57" s="43"/>
    </row>
    <row r="58" spans="1:5" ht="15">
      <c r="A58" s="13" t="s">
        <v>886</v>
      </c>
      <c r="B58" s="31" t="s">
        <v>592</v>
      </c>
      <c r="C58" s="43"/>
      <c r="D58" s="43"/>
      <c r="E58" s="43"/>
    </row>
    <row r="59" spans="1:5" ht="15">
      <c r="A59" s="52" t="s">
        <v>849</v>
      </c>
      <c r="B59" s="55" t="s">
        <v>593</v>
      </c>
      <c r="C59" s="84">
        <f>SUM(C51:C58)</f>
        <v>0</v>
      </c>
      <c r="D59" s="83"/>
      <c r="E59" s="83"/>
    </row>
    <row r="60" spans="1:5" ht="15">
      <c r="A60" s="12" t="s">
        <v>892</v>
      </c>
      <c r="B60" s="31" t="s">
        <v>594</v>
      </c>
      <c r="C60" s="43"/>
      <c r="D60" s="43"/>
      <c r="E60" s="43"/>
    </row>
    <row r="61" spans="1:5" ht="15">
      <c r="A61" s="12" t="s">
        <v>595</v>
      </c>
      <c r="B61" s="31" t="s">
        <v>596</v>
      </c>
      <c r="C61" s="43"/>
      <c r="D61" s="43"/>
      <c r="E61" s="43"/>
    </row>
    <row r="62" spans="1:5" ht="15">
      <c r="A62" s="12" t="s">
        <v>597</v>
      </c>
      <c r="B62" s="31" t="s">
        <v>598</v>
      </c>
      <c r="C62" s="43"/>
      <c r="D62" s="43"/>
      <c r="E62" s="43"/>
    </row>
    <row r="63" spans="1:5" ht="15">
      <c r="A63" s="12" t="s">
        <v>850</v>
      </c>
      <c r="B63" s="31" t="s">
        <v>599</v>
      </c>
      <c r="C63" s="43"/>
      <c r="D63" s="43"/>
      <c r="E63" s="43"/>
    </row>
    <row r="64" spans="1:5" ht="15">
      <c r="A64" s="12" t="s">
        <v>893</v>
      </c>
      <c r="B64" s="31" t="s">
        <v>600</v>
      </c>
      <c r="C64" s="43"/>
      <c r="D64" s="43"/>
      <c r="E64" s="43"/>
    </row>
    <row r="65" spans="1:5" ht="15">
      <c r="A65" s="12" t="s">
        <v>852</v>
      </c>
      <c r="B65" s="31" t="s">
        <v>601</v>
      </c>
      <c r="C65" s="43"/>
      <c r="D65" s="43"/>
      <c r="E65" s="43"/>
    </row>
    <row r="66" spans="1:5" ht="30">
      <c r="A66" s="12" t="s">
        <v>894</v>
      </c>
      <c r="B66" s="31" t="s">
        <v>602</v>
      </c>
      <c r="C66" s="43"/>
      <c r="D66" s="43"/>
      <c r="E66" s="43"/>
    </row>
    <row r="67" spans="1:5" ht="15">
      <c r="A67" s="12" t="s">
        <v>895</v>
      </c>
      <c r="B67" s="31" t="s">
        <v>603</v>
      </c>
      <c r="C67" s="43"/>
      <c r="D67" s="43"/>
      <c r="E67" s="43"/>
    </row>
    <row r="68" spans="1:5" ht="15">
      <c r="A68" s="12" t="s">
        <v>604</v>
      </c>
      <c r="B68" s="31" t="s">
        <v>605</v>
      </c>
      <c r="C68" s="43"/>
      <c r="D68" s="43"/>
      <c r="E68" s="43"/>
    </row>
    <row r="69" spans="1:5" ht="15">
      <c r="A69" s="20" t="s">
        <v>606</v>
      </c>
      <c r="B69" s="31" t="s">
        <v>607</v>
      </c>
      <c r="C69" s="43"/>
      <c r="D69" s="43"/>
      <c r="E69" s="43"/>
    </row>
    <row r="70" spans="1:5" ht="15">
      <c r="A70" s="12" t="s">
        <v>896</v>
      </c>
      <c r="B70" s="31" t="s">
        <v>608</v>
      </c>
      <c r="C70" s="43"/>
      <c r="D70" s="43"/>
      <c r="E70" s="43"/>
    </row>
    <row r="71" spans="1:5" ht="15">
      <c r="A71" s="20" t="s">
        <v>140</v>
      </c>
      <c r="B71" s="31" t="s">
        <v>609</v>
      </c>
      <c r="C71" s="43"/>
      <c r="D71" s="43"/>
      <c r="E71" s="43"/>
    </row>
    <row r="72" spans="1:5" ht="15">
      <c r="A72" s="20" t="s">
        <v>141</v>
      </c>
      <c r="B72" s="31" t="s">
        <v>609</v>
      </c>
      <c r="C72" s="43"/>
      <c r="D72" s="43"/>
      <c r="E72" s="43"/>
    </row>
    <row r="73" spans="1:5" ht="15">
      <c r="A73" s="52" t="s">
        <v>855</v>
      </c>
      <c r="B73" s="55" t="s">
        <v>610</v>
      </c>
      <c r="C73" s="83"/>
      <c r="D73" s="83"/>
      <c r="E73" s="83"/>
    </row>
    <row r="74" spans="1:5" ht="15.75">
      <c r="A74" s="61" t="s">
        <v>89</v>
      </c>
      <c r="B74" s="55"/>
      <c r="C74" s="43"/>
      <c r="D74" s="43"/>
      <c r="E74" s="43"/>
    </row>
    <row r="75" spans="1:5" ht="15">
      <c r="A75" s="35" t="s">
        <v>611</v>
      </c>
      <c r="B75" s="31" t="s">
        <v>612</v>
      </c>
      <c r="C75" s="43"/>
      <c r="D75" s="43"/>
      <c r="E75" s="43"/>
    </row>
    <row r="76" spans="1:5" ht="15">
      <c r="A76" s="35" t="s">
        <v>897</v>
      </c>
      <c r="B76" s="31" t="s">
        <v>613</v>
      </c>
      <c r="C76" s="43"/>
      <c r="D76" s="43"/>
      <c r="E76" s="43"/>
    </row>
    <row r="77" spans="1:5" ht="15">
      <c r="A77" s="35" t="s">
        <v>614</v>
      </c>
      <c r="B77" s="31" t="s">
        <v>615</v>
      </c>
      <c r="C77" s="43"/>
      <c r="D77" s="43"/>
      <c r="E77" s="43"/>
    </row>
    <row r="78" spans="1:5" ht="15">
      <c r="A78" s="35" t="s">
        <v>616</v>
      </c>
      <c r="B78" s="31" t="s">
        <v>617</v>
      </c>
      <c r="C78" s="43">
        <v>240</v>
      </c>
      <c r="D78" s="43">
        <v>351</v>
      </c>
      <c r="E78" s="43">
        <v>350</v>
      </c>
    </row>
    <row r="79" spans="1:5" ht="15">
      <c r="A79" s="6" t="s">
        <v>618</v>
      </c>
      <c r="B79" s="31" t="s">
        <v>619</v>
      </c>
      <c r="C79" s="43"/>
      <c r="D79" s="43"/>
      <c r="E79" s="43"/>
    </row>
    <row r="80" spans="1:5" ht="15">
      <c r="A80" s="6" t="s">
        <v>620</v>
      </c>
      <c r="B80" s="31" t="s">
        <v>621</v>
      </c>
      <c r="C80" s="43"/>
      <c r="D80" s="43"/>
      <c r="E80" s="43"/>
    </row>
    <row r="81" spans="1:5" ht="15">
      <c r="A81" s="6" t="s">
        <v>622</v>
      </c>
      <c r="B81" s="31" t="s">
        <v>623</v>
      </c>
      <c r="C81" s="43">
        <v>65</v>
      </c>
      <c r="D81" s="43">
        <v>65</v>
      </c>
      <c r="E81" s="43">
        <v>64</v>
      </c>
    </row>
    <row r="82" spans="1:5" ht="15">
      <c r="A82" s="53" t="s">
        <v>856</v>
      </c>
      <c r="B82" s="55" t="s">
        <v>624</v>
      </c>
      <c r="C82" s="83">
        <f>SUM(C75:C81)</f>
        <v>305</v>
      </c>
      <c r="D82" s="83">
        <f>SUM(D75:D81)</f>
        <v>416</v>
      </c>
      <c r="E82" s="83">
        <f>SUM(E75:E81)</f>
        <v>414</v>
      </c>
    </row>
    <row r="83" spans="1:5" ht="15">
      <c r="A83" s="13" t="s">
        <v>625</v>
      </c>
      <c r="B83" s="31" t="s">
        <v>626</v>
      </c>
      <c r="C83" s="43"/>
      <c r="D83" s="43"/>
      <c r="E83" s="43"/>
    </row>
    <row r="84" spans="1:5" ht="15">
      <c r="A84" s="13" t="s">
        <v>627</v>
      </c>
      <c r="B84" s="31" t="s">
        <v>628</v>
      </c>
      <c r="C84" s="43"/>
      <c r="D84" s="43"/>
      <c r="E84" s="43"/>
    </row>
    <row r="85" spans="1:5" ht="15">
      <c r="A85" s="13" t="s">
        <v>629</v>
      </c>
      <c r="B85" s="31" t="s">
        <v>630</v>
      </c>
      <c r="C85" s="43"/>
      <c r="D85" s="43"/>
      <c r="E85" s="43"/>
    </row>
    <row r="86" spans="1:5" ht="15">
      <c r="A86" s="13" t="s">
        <v>631</v>
      </c>
      <c r="B86" s="31" t="s">
        <v>632</v>
      </c>
      <c r="C86" s="43"/>
      <c r="D86" s="43"/>
      <c r="E86" s="43"/>
    </row>
    <row r="87" spans="1:5" ht="15">
      <c r="A87" s="52" t="s">
        <v>857</v>
      </c>
      <c r="B87" s="55" t="s">
        <v>633</v>
      </c>
      <c r="C87" s="83"/>
      <c r="D87" s="83"/>
      <c r="E87" s="83"/>
    </row>
    <row r="88" spans="1:5" ht="30">
      <c r="A88" s="13" t="s">
        <v>634</v>
      </c>
      <c r="B88" s="31" t="s">
        <v>635</v>
      </c>
      <c r="C88" s="43"/>
      <c r="D88" s="43"/>
      <c r="E88" s="43"/>
    </row>
    <row r="89" spans="1:5" ht="30">
      <c r="A89" s="13" t="s">
        <v>898</v>
      </c>
      <c r="B89" s="31" t="s">
        <v>636</v>
      </c>
      <c r="C89" s="43"/>
      <c r="D89" s="43"/>
      <c r="E89" s="43"/>
    </row>
    <row r="90" spans="1:5" ht="30">
      <c r="A90" s="13" t="s">
        <v>899</v>
      </c>
      <c r="B90" s="31" t="s">
        <v>637</v>
      </c>
      <c r="C90" s="43"/>
      <c r="D90" s="43"/>
      <c r="E90" s="43"/>
    </row>
    <row r="91" spans="1:5" ht="15">
      <c r="A91" s="13" t="s">
        <v>900</v>
      </c>
      <c r="B91" s="31" t="s">
        <v>638</v>
      </c>
      <c r="C91" s="43"/>
      <c r="D91" s="43"/>
      <c r="E91" s="43"/>
    </row>
    <row r="92" spans="1:5" ht="30">
      <c r="A92" s="13" t="s">
        <v>901</v>
      </c>
      <c r="B92" s="31" t="s">
        <v>639</v>
      </c>
      <c r="C92" s="43"/>
      <c r="D92" s="43"/>
      <c r="E92" s="43"/>
    </row>
    <row r="93" spans="1:5" ht="30">
      <c r="A93" s="13" t="s">
        <v>902</v>
      </c>
      <c r="B93" s="31" t="s">
        <v>640</v>
      </c>
      <c r="C93" s="43"/>
      <c r="D93" s="43"/>
      <c r="E93" s="43"/>
    </row>
    <row r="94" spans="1:5" ht="15">
      <c r="A94" s="13" t="s">
        <v>641</v>
      </c>
      <c r="B94" s="31" t="s">
        <v>642</v>
      </c>
      <c r="C94" s="43"/>
      <c r="D94" s="43"/>
      <c r="E94" s="43"/>
    </row>
    <row r="95" spans="1:5" ht="15">
      <c r="A95" s="13" t="s">
        <v>903</v>
      </c>
      <c r="B95" s="31" t="s">
        <v>643</v>
      </c>
      <c r="C95" s="43"/>
      <c r="D95" s="43"/>
      <c r="E95" s="43"/>
    </row>
    <row r="96" spans="1:5" ht="15">
      <c r="A96" s="52" t="s">
        <v>858</v>
      </c>
      <c r="B96" s="55" t="s">
        <v>644</v>
      </c>
      <c r="C96" s="83"/>
      <c r="D96" s="83"/>
      <c r="E96" s="83"/>
    </row>
    <row r="97" spans="1:5" ht="15.75">
      <c r="A97" s="61" t="s">
        <v>88</v>
      </c>
      <c r="B97" s="55"/>
      <c r="C97" s="43"/>
      <c r="D97" s="43"/>
      <c r="E97" s="43"/>
    </row>
    <row r="98" spans="1:5" ht="15.75">
      <c r="A98" s="36" t="s">
        <v>911</v>
      </c>
      <c r="B98" s="37" t="s">
        <v>645</v>
      </c>
      <c r="C98" s="83">
        <f>C24+C25+C50+C59+C73+C82+C87+C96</f>
        <v>94346</v>
      </c>
      <c r="D98" s="83">
        <f>D24+D25+D50+D59+D73+D82+D87+D96</f>
        <v>95064</v>
      </c>
      <c r="E98" s="83">
        <f>E24+E25+E50+E59+E73+E82+E87+E96</f>
        <v>91522</v>
      </c>
    </row>
    <row r="99" spans="1:23" ht="15">
      <c r="A99" s="13" t="s">
        <v>904</v>
      </c>
      <c r="B99" s="5" t="s">
        <v>646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4"/>
      <c r="W99" s="24"/>
    </row>
    <row r="100" spans="1:23" ht="15">
      <c r="A100" s="13" t="s">
        <v>649</v>
      </c>
      <c r="B100" s="5" t="s">
        <v>650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4"/>
      <c r="W100" s="24"/>
    </row>
    <row r="101" spans="1:23" ht="15">
      <c r="A101" s="13" t="s">
        <v>905</v>
      </c>
      <c r="B101" s="5" t="s">
        <v>651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4"/>
    </row>
    <row r="102" spans="1:23" ht="15">
      <c r="A102" s="15" t="s">
        <v>863</v>
      </c>
      <c r="B102" s="7" t="s">
        <v>653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4"/>
      <c r="W102" s="24"/>
    </row>
    <row r="103" spans="1:23" ht="15">
      <c r="A103" s="38" t="s">
        <v>906</v>
      </c>
      <c r="B103" s="5" t="s">
        <v>654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4"/>
      <c r="W103" s="24"/>
    </row>
    <row r="104" spans="1:23" ht="15">
      <c r="A104" s="38" t="s">
        <v>869</v>
      </c>
      <c r="B104" s="5" t="s">
        <v>657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4"/>
      <c r="W104" s="24"/>
    </row>
    <row r="105" spans="1:23" ht="15">
      <c r="A105" s="13" t="s">
        <v>658</v>
      </c>
      <c r="B105" s="5" t="s">
        <v>659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4"/>
      <c r="W105" s="24"/>
    </row>
    <row r="106" spans="1:23" ht="15">
      <c r="A106" s="13" t="s">
        <v>907</v>
      </c>
      <c r="B106" s="5" t="s">
        <v>660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4"/>
      <c r="W106" s="24"/>
    </row>
    <row r="107" spans="1:23" ht="15">
      <c r="A107" s="14" t="s">
        <v>866</v>
      </c>
      <c r="B107" s="7" t="s">
        <v>661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4"/>
      <c r="W107" s="24"/>
    </row>
    <row r="108" spans="1:23" ht="15">
      <c r="A108" s="38" t="s">
        <v>662</v>
      </c>
      <c r="B108" s="5" t="s">
        <v>663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4"/>
      <c r="W108" s="24"/>
    </row>
    <row r="109" spans="1:23" ht="15">
      <c r="A109" s="38" t="s">
        <v>664</v>
      </c>
      <c r="B109" s="5" t="s">
        <v>665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4"/>
      <c r="W109" s="24"/>
    </row>
    <row r="110" spans="1:23" ht="15">
      <c r="A110" s="14" t="s">
        <v>666</v>
      </c>
      <c r="B110" s="7" t="s">
        <v>667</v>
      </c>
      <c r="C110" s="85"/>
      <c r="D110" s="85"/>
      <c r="E110" s="8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4"/>
      <c r="W110" s="24"/>
    </row>
    <row r="111" spans="1:23" ht="15">
      <c r="A111" s="38" t="s">
        <v>668</v>
      </c>
      <c r="B111" s="5" t="s">
        <v>669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4"/>
      <c r="W111" s="24"/>
    </row>
    <row r="112" spans="1:23" ht="15">
      <c r="A112" s="38" t="s">
        <v>670</v>
      </c>
      <c r="B112" s="5" t="s">
        <v>671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4"/>
      <c r="W112" s="24"/>
    </row>
    <row r="113" spans="1:23" ht="15">
      <c r="A113" s="38" t="s">
        <v>672</v>
      </c>
      <c r="B113" s="5" t="s">
        <v>673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4"/>
      <c r="W113" s="24"/>
    </row>
    <row r="114" spans="1:23" ht="15">
      <c r="A114" s="39" t="s">
        <v>867</v>
      </c>
      <c r="B114" s="40" t="s">
        <v>674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4"/>
      <c r="W114" s="24"/>
    </row>
    <row r="115" spans="1:23" ht="15">
      <c r="A115" s="38" t="s">
        <v>675</v>
      </c>
      <c r="B115" s="5" t="s">
        <v>676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4"/>
      <c r="W115" s="24"/>
    </row>
    <row r="116" spans="1:23" ht="15">
      <c r="A116" s="13" t="s">
        <v>677</v>
      </c>
      <c r="B116" s="5" t="s">
        <v>678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4"/>
    </row>
    <row r="117" spans="1:23" ht="15">
      <c r="A117" s="38" t="s">
        <v>908</v>
      </c>
      <c r="B117" s="5" t="s">
        <v>679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4"/>
      <c r="W117" s="24"/>
    </row>
    <row r="118" spans="1:23" ht="15">
      <c r="A118" s="38" t="s">
        <v>872</v>
      </c>
      <c r="B118" s="5" t="s">
        <v>680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4"/>
      <c r="W118" s="24"/>
    </row>
    <row r="119" spans="1:23" ht="15">
      <c r="A119" s="39" t="s">
        <v>873</v>
      </c>
      <c r="B119" s="40" t="s">
        <v>684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4"/>
      <c r="W119" s="24"/>
    </row>
    <row r="120" spans="1:23" ht="15">
      <c r="A120" s="13" t="s">
        <v>685</v>
      </c>
      <c r="B120" s="5" t="s">
        <v>686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4"/>
    </row>
    <row r="121" spans="1:23" ht="15.75">
      <c r="A121" s="41" t="s">
        <v>912</v>
      </c>
      <c r="B121" s="42" t="s">
        <v>687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4"/>
      <c r="W121" s="24"/>
    </row>
    <row r="122" spans="1:23" ht="15.75">
      <c r="A122" s="46" t="s">
        <v>3</v>
      </c>
      <c r="B122" s="47"/>
      <c r="C122" s="102">
        <f>C98+C121</f>
        <v>94346</v>
      </c>
      <c r="D122" s="102">
        <f>D98+D121</f>
        <v>95064</v>
      </c>
      <c r="E122" s="102">
        <f>E98+E121</f>
        <v>91522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2:23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2:23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2:23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2:23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2:23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2:23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2:23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2:23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2:23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2:23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2:23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2:23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2:23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2:23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2:23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2:23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2:23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2:23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2:23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2:23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2:23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2:23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2:23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2:23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2:23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2:23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2:23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2:23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2:23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2:23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2:23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2:23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2:23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2:23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2:23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2:23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2:23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2:23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2:23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2:23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2:23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2:23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2:23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2:23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2:23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2:23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2:23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2:23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2:23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5.421875" style="0" customWidth="1"/>
    <col min="5" max="5" width="15.00390625" style="0" customWidth="1"/>
  </cols>
  <sheetData>
    <row r="1" spans="1:4" ht="24" customHeight="1">
      <c r="A1" s="193" t="s">
        <v>150</v>
      </c>
      <c r="B1" s="192"/>
      <c r="C1" s="192"/>
      <c r="D1" t="s">
        <v>920</v>
      </c>
    </row>
    <row r="2" spans="1:3" ht="26.25" customHeight="1">
      <c r="A2" s="191" t="s">
        <v>329</v>
      </c>
      <c r="B2" s="192"/>
      <c r="C2" s="192"/>
    </row>
    <row r="4" spans="1:5" ht="30">
      <c r="A4" s="44" t="s">
        <v>142</v>
      </c>
      <c r="B4" s="3" t="s">
        <v>509</v>
      </c>
      <c r="C4" s="138" t="s">
        <v>144</v>
      </c>
      <c r="D4" s="143" t="s">
        <v>143</v>
      </c>
      <c r="E4" s="143" t="s">
        <v>155</v>
      </c>
    </row>
    <row r="5" spans="1:5" ht="15">
      <c r="A5" s="5" t="s">
        <v>27</v>
      </c>
      <c r="B5" s="5" t="s">
        <v>722</v>
      </c>
      <c r="C5" s="28">
        <v>25000</v>
      </c>
      <c r="D5" s="28">
        <v>25000</v>
      </c>
      <c r="E5" s="28">
        <v>26551</v>
      </c>
    </row>
    <row r="6" spans="1:5" ht="15">
      <c r="A6" s="5" t="s">
        <v>28</v>
      </c>
      <c r="B6" s="5" t="s">
        <v>722</v>
      </c>
      <c r="C6" s="28"/>
      <c r="D6" s="28"/>
      <c r="E6" s="28"/>
    </row>
    <row r="7" spans="1:5" ht="15">
      <c r="A7" s="5" t="s">
        <v>29</v>
      </c>
      <c r="B7" s="5" t="s">
        <v>722</v>
      </c>
      <c r="C7" s="28"/>
      <c r="D7" s="28"/>
      <c r="E7" s="28"/>
    </row>
    <row r="8" spans="1:5" ht="15">
      <c r="A8" s="5" t="s">
        <v>30</v>
      </c>
      <c r="B8" s="5" t="s">
        <v>722</v>
      </c>
      <c r="C8" s="28"/>
      <c r="D8" s="28"/>
      <c r="E8" s="28"/>
    </row>
    <row r="9" spans="1:5" ht="15">
      <c r="A9" s="7" t="s">
        <v>937</v>
      </c>
      <c r="B9" s="8" t="s">
        <v>722</v>
      </c>
      <c r="C9" s="88">
        <v>25000</v>
      </c>
      <c r="D9" s="28">
        <v>25000</v>
      </c>
      <c r="E9" s="28">
        <v>26551</v>
      </c>
    </row>
    <row r="10" spans="1:5" ht="15">
      <c r="A10" s="5" t="s">
        <v>938</v>
      </c>
      <c r="B10" s="6" t="s">
        <v>723</v>
      </c>
      <c r="C10" s="28">
        <v>85000</v>
      </c>
      <c r="D10" s="28">
        <v>85000</v>
      </c>
      <c r="E10" s="28">
        <v>85513</v>
      </c>
    </row>
    <row r="11" spans="1:5" ht="27">
      <c r="A11" s="56" t="s">
        <v>724</v>
      </c>
      <c r="B11" s="56" t="s">
        <v>723</v>
      </c>
      <c r="C11" s="28">
        <v>85000</v>
      </c>
      <c r="D11" s="28">
        <v>85000</v>
      </c>
      <c r="E11" s="28">
        <v>85513</v>
      </c>
    </row>
    <row r="12" spans="1:5" ht="27">
      <c r="A12" s="56" t="s">
        <v>725</v>
      </c>
      <c r="B12" s="56" t="s">
        <v>723</v>
      </c>
      <c r="C12" s="28"/>
      <c r="D12" s="28"/>
      <c r="E12" s="28"/>
    </row>
    <row r="13" spans="1:5" ht="15">
      <c r="A13" s="5" t="s">
        <v>940</v>
      </c>
      <c r="B13" s="6" t="s">
        <v>729</v>
      </c>
      <c r="C13" s="28">
        <v>10000</v>
      </c>
      <c r="D13" s="28">
        <v>10000</v>
      </c>
      <c r="E13" s="28">
        <v>9983</v>
      </c>
    </row>
    <row r="14" spans="1:5" ht="27">
      <c r="A14" s="56" t="s">
        <v>730</v>
      </c>
      <c r="B14" s="56" t="s">
        <v>729</v>
      </c>
      <c r="C14" s="28"/>
      <c r="D14" s="28"/>
      <c r="E14" s="28"/>
    </row>
    <row r="15" spans="1:5" ht="27">
      <c r="A15" s="56" t="s">
        <v>731</v>
      </c>
      <c r="B15" s="56" t="s">
        <v>729</v>
      </c>
      <c r="C15" s="28">
        <v>10000</v>
      </c>
      <c r="D15" s="28">
        <v>10000</v>
      </c>
      <c r="E15" s="28">
        <v>9983</v>
      </c>
    </row>
    <row r="16" spans="1:5" ht="15">
      <c r="A16" s="56" t="s">
        <v>732</v>
      </c>
      <c r="B16" s="56" t="s">
        <v>729</v>
      </c>
      <c r="C16" s="28"/>
      <c r="D16" s="28"/>
      <c r="E16" s="28"/>
    </row>
    <row r="17" spans="1:5" ht="15">
      <c r="A17" s="56" t="s">
        <v>733</v>
      </c>
      <c r="B17" s="56" t="s">
        <v>729</v>
      </c>
      <c r="C17" s="28"/>
      <c r="D17" s="28"/>
      <c r="E17" s="28"/>
    </row>
    <row r="18" spans="1:5" ht="15">
      <c r="A18" s="5" t="s">
        <v>31</v>
      </c>
      <c r="B18" s="6" t="s">
        <v>734</v>
      </c>
      <c r="C18" s="28">
        <v>2000</v>
      </c>
      <c r="D18" s="28">
        <v>1000</v>
      </c>
      <c r="E18" s="28">
        <v>1118</v>
      </c>
    </row>
    <row r="19" spans="1:5" ht="15">
      <c r="A19" s="56" t="s">
        <v>735</v>
      </c>
      <c r="B19" s="56" t="s">
        <v>734</v>
      </c>
      <c r="C19" s="28">
        <v>700</v>
      </c>
      <c r="D19" s="28">
        <v>700</v>
      </c>
      <c r="E19" s="28">
        <v>1118</v>
      </c>
    </row>
    <row r="20" spans="1:5" ht="15">
      <c r="A20" s="56" t="s">
        <v>736</v>
      </c>
      <c r="B20" s="56" t="s">
        <v>734</v>
      </c>
      <c r="C20" s="28">
        <v>1000</v>
      </c>
      <c r="D20" s="28">
        <v>0</v>
      </c>
      <c r="E20" s="28">
        <v>0</v>
      </c>
    </row>
    <row r="21" spans="1:5" ht="15">
      <c r="A21" s="56" t="s">
        <v>205</v>
      </c>
      <c r="B21" s="56" t="s">
        <v>734</v>
      </c>
      <c r="C21" s="28">
        <v>300</v>
      </c>
      <c r="D21" s="28">
        <v>300</v>
      </c>
      <c r="E21" s="28">
        <v>0</v>
      </c>
    </row>
    <row r="22" spans="1:5" ht="15">
      <c r="A22" s="7" t="s">
        <v>10</v>
      </c>
      <c r="B22" s="8" t="s">
        <v>737</v>
      </c>
      <c r="C22" s="88">
        <f>C10+C13+C18</f>
        <v>97000</v>
      </c>
      <c r="D22" s="88">
        <f>D10+D13+D18</f>
        <v>96000</v>
      </c>
      <c r="E22" s="88">
        <f>E10+E13+E18</f>
        <v>96614</v>
      </c>
    </row>
    <row r="23" spans="1:5" ht="15">
      <c r="A23" s="5" t="s">
        <v>32</v>
      </c>
      <c r="B23" s="5" t="s">
        <v>738</v>
      </c>
      <c r="C23" s="28"/>
      <c r="D23" s="28"/>
      <c r="E23" s="28"/>
    </row>
    <row r="24" spans="1:5" ht="15">
      <c r="A24" s="5" t="s">
        <v>33</v>
      </c>
      <c r="B24" s="5" t="s">
        <v>738</v>
      </c>
      <c r="C24" s="28"/>
      <c r="D24" s="28"/>
      <c r="E24" s="28"/>
    </row>
    <row r="25" spans="1:5" ht="15">
      <c r="A25" s="5" t="s">
        <v>187</v>
      </c>
      <c r="B25" s="5" t="s">
        <v>738</v>
      </c>
      <c r="C25" s="28"/>
      <c r="D25" s="28"/>
      <c r="E25" s="28">
        <v>102</v>
      </c>
    </row>
    <row r="26" spans="1:5" ht="15">
      <c r="A26" s="5" t="s">
        <v>34</v>
      </c>
      <c r="B26" s="5" t="s">
        <v>738</v>
      </c>
      <c r="C26" s="28"/>
      <c r="D26" s="28"/>
      <c r="E26" s="28"/>
    </row>
    <row r="27" spans="1:5" ht="15">
      <c r="A27" s="5" t="s">
        <v>35</v>
      </c>
      <c r="B27" s="5" t="s">
        <v>738</v>
      </c>
      <c r="C27" s="28"/>
      <c r="D27" s="28">
        <v>1000</v>
      </c>
      <c r="E27" s="28">
        <v>1155</v>
      </c>
    </row>
    <row r="28" spans="1:5" ht="15">
      <c r="A28" s="5" t="s">
        <v>36</v>
      </c>
      <c r="B28" s="5" t="s">
        <v>738</v>
      </c>
      <c r="C28" s="28"/>
      <c r="D28" s="28"/>
      <c r="E28" s="28"/>
    </row>
    <row r="29" spans="1:5" ht="15">
      <c r="A29" s="5" t="s">
        <v>37</v>
      </c>
      <c r="B29" s="5" t="s">
        <v>738</v>
      </c>
      <c r="C29" s="28"/>
      <c r="D29" s="28"/>
      <c r="E29" s="28"/>
    </row>
    <row r="30" spans="1:5" ht="15">
      <c r="A30" s="5" t="s">
        <v>38</v>
      </c>
      <c r="B30" s="5" t="s">
        <v>738</v>
      </c>
      <c r="C30" s="28"/>
      <c r="D30" s="28"/>
      <c r="E30" s="28"/>
    </row>
    <row r="31" spans="1:5" ht="45">
      <c r="A31" s="5" t="s">
        <v>39</v>
      </c>
      <c r="B31" s="5" t="s">
        <v>738</v>
      </c>
      <c r="C31" s="28">
        <v>150</v>
      </c>
      <c r="D31" s="28">
        <v>150</v>
      </c>
      <c r="E31" s="28">
        <v>137</v>
      </c>
    </row>
    <row r="32" spans="1:5" ht="15">
      <c r="A32" s="5" t="s">
        <v>40</v>
      </c>
      <c r="B32" s="5" t="s">
        <v>738</v>
      </c>
      <c r="C32" s="28">
        <v>850</v>
      </c>
      <c r="D32" s="28">
        <v>850</v>
      </c>
      <c r="E32" s="28">
        <v>928</v>
      </c>
    </row>
    <row r="33" spans="1:5" ht="15">
      <c r="A33" s="7" t="s">
        <v>942</v>
      </c>
      <c r="B33" s="8" t="s">
        <v>738</v>
      </c>
      <c r="C33" s="88">
        <v>1000</v>
      </c>
      <c r="D33" s="28">
        <v>2000</v>
      </c>
      <c r="E33" s="28">
        <v>2322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3.57421875" style="0" customWidth="1"/>
    <col min="2" max="2" width="15.8515625" style="0" customWidth="1"/>
  </cols>
  <sheetData>
    <row r="1" spans="1:2" ht="18">
      <c r="A1" s="201" t="s">
        <v>150</v>
      </c>
      <c r="B1" s="202"/>
    </row>
    <row r="2" spans="1:2" ht="15">
      <c r="A2" s="200" t="s">
        <v>200</v>
      </c>
      <c r="B2" s="192"/>
    </row>
    <row r="3" spans="1:2" ht="18">
      <c r="A3" s="78"/>
      <c r="B3" t="s">
        <v>203</v>
      </c>
    </row>
    <row r="4" ht="15">
      <c r="A4" s="4" t="s">
        <v>201</v>
      </c>
    </row>
    <row r="5" spans="1:2" ht="26.25">
      <c r="A5" s="44" t="s">
        <v>142</v>
      </c>
      <c r="B5" s="68" t="s">
        <v>156</v>
      </c>
    </row>
    <row r="6" spans="1:2" ht="15">
      <c r="A6" s="76" t="s">
        <v>407</v>
      </c>
      <c r="B6" s="145">
        <v>45590</v>
      </c>
    </row>
    <row r="7" spans="1:2" ht="15">
      <c r="A7" s="76" t="s">
        <v>768</v>
      </c>
      <c r="B7" s="145">
        <v>56</v>
      </c>
    </row>
    <row r="8" spans="1:2" ht="15">
      <c r="A8" s="76" t="s">
        <v>202</v>
      </c>
      <c r="B8" s="145">
        <v>51</v>
      </c>
    </row>
    <row r="9" spans="1:2" ht="15">
      <c r="A9" s="76" t="s">
        <v>769</v>
      </c>
      <c r="B9" s="145">
        <v>1507</v>
      </c>
    </row>
    <row r="10" spans="1:2" ht="15">
      <c r="A10" s="44" t="s">
        <v>319</v>
      </c>
      <c r="B10" s="145">
        <f>SUM(B6:B9)</f>
        <v>47204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78.7109375" style="0" customWidth="1"/>
    <col min="2" max="3" width="13.421875" style="0" customWidth="1"/>
    <col min="4" max="4" width="17.8515625" style="0" customWidth="1"/>
  </cols>
  <sheetData>
    <row r="1" ht="15">
      <c r="A1" s="162" t="s">
        <v>219</v>
      </c>
    </row>
    <row r="2" spans="1:4" ht="15">
      <c r="A2" s="193" t="s">
        <v>72</v>
      </c>
      <c r="B2" s="192"/>
      <c r="C2" s="192"/>
      <c r="D2" s="192"/>
    </row>
    <row r="3" spans="1:4" ht="15">
      <c r="A3" s="203" t="s">
        <v>220</v>
      </c>
      <c r="B3" s="192"/>
      <c r="C3" s="192"/>
      <c r="D3" s="192"/>
    </row>
    <row r="4" spans="1:4" ht="18">
      <c r="A4" s="161"/>
      <c r="B4" s="67"/>
      <c r="C4" s="67"/>
      <c r="D4" s="67"/>
    </row>
    <row r="5" spans="1:4" ht="15">
      <c r="A5" s="86" t="s">
        <v>248</v>
      </c>
      <c r="B5" s="163"/>
      <c r="C5" s="163"/>
      <c r="D5" s="163"/>
    </row>
    <row r="6" spans="1:4" ht="39">
      <c r="A6" s="83" t="s">
        <v>142</v>
      </c>
      <c r="B6" s="164" t="s">
        <v>221</v>
      </c>
      <c r="C6" s="164" t="s">
        <v>222</v>
      </c>
      <c r="D6" s="164" t="s">
        <v>223</v>
      </c>
    </row>
    <row r="7" spans="1:4" ht="15">
      <c r="A7" s="165" t="s">
        <v>224</v>
      </c>
      <c r="B7" s="164"/>
      <c r="C7" s="164"/>
      <c r="D7" s="164"/>
    </row>
    <row r="8" spans="1:4" ht="18" customHeight="1">
      <c r="A8" s="166" t="s">
        <v>225</v>
      </c>
      <c r="B8" s="167">
        <v>1270</v>
      </c>
      <c r="C8" s="167">
        <v>1072</v>
      </c>
      <c r="D8" s="167">
        <v>198</v>
      </c>
    </row>
    <row r="9" spans="1:4" ht="15">
      <c r="A9" s="168" t="s">
        <v>226</v>
      </c>
      <c r="B9" s="167"/>
      <c r="C9" s="167"/>
      <c r="D9" s="167"/>
    </row>
    <row r="10" spans="1:4" ht="15">
      <c r="A10" s="168" t="s">
        <v>227</v>
      </c>
      <c r="B10" s="167"/>
      <c r="C10" s="167"/>
      <c r="D10" s="167"/>
    </row>
    <row r="11" spans="1:4" ht="15">
      <c r="A11" s="168" t="s">
        <v>228</v>
      </c>
      <c r="B11" s="167"/>
      <c r="C11" s="167"/>
      <c r="D11" s="167"/>
    </row>
    <row r="12" spans="1:4" ht="15">
      <c r="A12" s="168" t="s">
        <v>229</v>
      </c>
      <c r="B12" s="167">
        <v>1270</v>
      </c>
      <c r="C12" s="167">
        <v>1072</v>
      </c>
      <c r="D12" s="167">
        <v>198</v>
      </c>
    </row>
    <row r="13" spans="1:4" ht="15">
      <c r="A13" s="168" t="s">
        <v>230</v>
      </c>
      <c r="B13" s="167">
        <v>701</v>
      </c>
      <c r="C13" s="167">
        <v>701</v>
      </c>
      <c r="D13" s="167"/>
    </row>
    <row r="14" spans="1:4" ht="15">
      <c r="A14" s="168" t="s">
        <v>231</v>
      </c>
      <c r="B14" s="167">
        <v>485</v>
      </c>
      <c r="C14" s="167">
        <v>485</v>
      </c>
      <c r="D14" s="167"/>
    </row>
    <row r="15" spans="1:4" ht="17.25" customHeight="1">
      <c r="A15" s="166" t="s">
        <v>232</v>
      </c>
      <c r="B15" s="167">
        <v>20714</v>
      </c>
      <c r="C15" s="167">
        <v>17953</v>
      </c>
      <c r="D15" s="167">
        <v>2761</v>
      </c>
    </row>
    <row r="16" spans="1:4" ht="15">
      <c r="A16" s="168" t="s">
        <v>226</v>
      </c>
      <c r="B16" s="167"/>
      <c r="C16" s="167"/>
      <c r="D16" s="167"/>
    </row>
    <row r="17" spans="1:4" ht="15">
      <c r="A17" s="168" t="s">
        <v>227</v>
      </c>
      <c r="B17" s="167"/>
      <c r="C17" s="167"/>
      <c r="D17" s="167"/>
    </row>
    <row r="18" spans="1:4" ht="15">
      <c r="A18" s="168" t="s">
        <v>228</v>
      </c>
      <c r="B18" s="167"/>
      <c r="C18" s="167"/>
      <c r="D18" s="167"/>
    </row>
    <row r="19" spans="1:4" ht="15">
      <c r="A19" s="168" t="s">
        <v>229</v>
      </c>
      <c r="B19" s="167">
        <v>20714</v>
      </c>
      <c r="C19" s="167">
        <v>17953</v>
      </c>
      <c r="D19" s="167">
        <v>2761</v>
      </c>
    </row>
    <row r="20" spans="1:4" ht="15">
      <c r="A20" s="168" t="s">
        <v>230</v>
      </c>
      <c r="B20" s="167">
        <v>5121</v>
      </c>
      <c r="C20" s="167">
        <v>5121</v>
      </c>
      <c r="D20" s="167"/>
    </row>
    <row r="21" spans="1:4" ht="15">
      <c r="A21" s="168" t="s">
        <v>231</v>
      </c>
      <c r="B21" s="167"/>
      <c r="C21" s="167"/>
      <c r="D21" s="167"/>
    </row>
    <row r="22" spans="1:4" ht="17.25" customHeight="1">
      <c r="A22" s="166" t="s">
        <v>233</v>
      </c>
      <c r="B22" s="167"/>
      <c r="C22" s="167"/>
      <c r="D22" s="167"/>
    </row>
    <row r="23" spans="1:4" ht="15">
      <c r="A23" s="168" t="s">
        <v>226</v>
      </c>
      <c r="B23" s="167"/>
      <c r="C23" s="167"/>
      <c r="D23" s="167"/>
    </row>
    <row r="24" spans="1:4" ht="15">
      <c r="A24" s="168" t="s">
        <v>227</v>
      </c>
      <c r="B24" s="167"/>
      <c r="C24" s="167"/>
      <c r="D24" s="167"/>
    </row>
    <row r="25" spans="1:4" ht="15">
      <c r="A25" s="168" t="s">
        <v>228</v>
      </c>
      <c r="B25" s="167"/>
      <c r="C25" s="167"/>
      <c r="D25" s="167"/>
    </row>
    <row r="26" spans="1:4" ht="15">
      <c r="A26" s="168" t="s">
        <v>229</v>
      </c>
      <c r="B26" s="167"/>
      <c r="C26" s="167"/>
      <c r="D26" s="167"/>
    </row>
    <row r="27" spans="1:4" ht="15">
      <c r="A27" s="168" t="s">
        <v>230</v>
      </c>
      <c r="B27" s="167"/>
      <c r="C27" s="167"/>
      <c r="D27" s="167"/>
    </row>
    <row r="28" spans="1:4" ht="15">
      <c r="A28" s="168" t="s">
        <v>231</v>
      </c>
      <c r="B28" s="167"/>
      <c r="C28" s="167"/>
      <c r="D28" s="167"/>
    </row>
    <row r="29" spans="1:4" ht="17.25" customHeight="1">
      <c r="A29" s="169" t="s">
        <v>234</v>
      </c>
      <c r="B29" s="170">
        <f>B15+B8</f>
        <v>21984</v>
      </c>
      <c r="C29" s="170">
        <f>C15+C8</f>
        <v>19025</v>
      </c>
      <c r="D29" s="170">
        <f>D15+D8</f>
        <v>2959</v>
      </c>
    </row>
    <row r="30" spans="1:4" ht="15">
      <c r="A30" s="168" t="s">
        <v>226</v>
      </c>
      <c r="B30" s="170"/>
      <c r="C30" s="170"/>
      <c r="D30" s="170"/>
    </row>
    <row r="31" spans="1:4" ht="15">
      <c r="A31" s="168" t="s">
        <v>227</v>
      </c>
      <c r="B31" s="170"/>
      <c r="C31" s="170"/>
      <c r="D31" s="170"/>
    </row>
    <row r="32" spans="1:4" ht="15">
      <c r="A32" s="168" t="s">
        <v>228</v>
      </c>
      <c r="B32" s="170"/>
      <c r="C32" s="170"/>
      <c r="D32" s="170"/>
    </row>
    <row r="33" spans="1:4" ht="15">
      <c r="A33" s="168" t="s">
        <v>229</v>
      </c>
      <c r="B33" s="170">
        <f>B19+B12</f>
        <v>21984</v>
      </c>
      <c r="C33" s="170">
        <f>C19+C12</f>
        <v>19025</v>
      </c>
      <c r="D33" s="170">
        <f>D19+D12</f>
        <v>2959</v>
      </c>
    </row>
    <row r="34" spans="1:4" ht="15">
      <c r="A34" s="168" t="s">
        <v>230</v>
      </c>
      <c r="B34" s="170">
        <f>B13+B20</f>
        <v>5822</v>
      </c>
      <c r="C34" s="170">
        <f>C13+C20</f>
        <v>5822</v>
      </c>
      <c r="D34" s="170"/>
    </row>
    <row r="35" spans="1:4" ht="15">
      <c r="A35" s="168" t="s">
        <v>231</v>
      </c>
      <c r="B35" s="170">
        <v>485</v>
      </c>
      <c r="C35" s="170">
        <v>485</v>
      </c>
      <c r="D35" s="170"/>
    </row>
    <row r="36" spans="1:4" ht="16.5" customHeight="1">
      <c r="A36" s="166" t="s">
        <v>236</v>
      </c>
      <c r="B36" s="167">
        <v>3909710</v>
      </c>
      <c r="C36" s="167">
        <v>825693</v>
      </c>
      <c r="D36" s="167">
        <v>3084017</v>
      </c>
    </row>
    <row r="37" spans="1:4" ht="15">
      <c r="A37" s="168" t="s">
        <v>226</v>
      </c>
      <c r="B37" s="167"/>
      <c r="C37" s="167"/>
      <c r="D37" s="167">
        <v>1300044</v>
      </c>
    </row>
    <row r="38" spans="1:4" ht="15">
      <c r="A38" s="168" t="s">
        <v>227</v>
      </c>
      <c r="B38" s="167"/>
      <c r="C38" s="167"/>
      <c r="D38" s="167"/>
    </row>
    <row r="39" spans="1:4" ht="15">
      <c r="A39" s="168" t="s">
        <v>228</v>
      </c>
      <c r="B39" s="167"/>
      <c r="C39" s="167"/>
      <c r="D39" s="167">
        <v>1461375</v>
      </c>
    </row>
    <row r="40" spans="1:4" ht="15">
      <c r="A40" s="168" t="s">
        <v>229</v>
      </c>
      <c r="B40" s="167"/>
      <c r="C40" s="167"/>
      <c r="D40" s="167">
        <v>322599</v>
      </c>
    </row>
    <row r="41" spans="1:4" ht="15">
      <c r="A41" s="168" t="s">
        <v>230</v>
      </c>
      <c r="B41" s="167">
        <v>225</v>
      </c>
      <c r="C41" s="167">
        <v>225</v>
      </c>
      <c r="D41" s="167"/>
    </row>
    <row r="42" spans="1:4" ht="15">
      <c r="A42" s="168" t="s">
        <v>235</v>
      </c>
      <c r="B42" s="167"/>
      <c r="C42" s="167"/>
      <c r="D42" s="167"/>
    </row>
    <row r="43" spans="1:4" ht="18" customHeight="1">
      <c r="A43" s="166" t="s">
        <v>237</v>
      </c>
      <c r="B43" s="167">
        <v>100598</v>
      </c>
      <c r="C43" s="167">
        <v>52370</v>
      </c>
      <c r="D43" s="167">
        <v>48228</v>
      </c>
    </row>
    <row r="44" spans="1:4" ht="15">
      <c r="A44" s="168" t="s">
        <v>226</v>
      </c>
      <c r="B44" s="167"/>
      <c r="C44" s="167"/>
      <c r="D44" s="167"/>
    </row>
    <row r="45" spans="1:4" ht="15">
      <c r="A45" s="168" t="s">
        <v>227</v>
      </c>
      <c r="B45" s="167"/>
      <c r="C45" s="167"/>
      <c r="D45" s="167"/>
    </row>
    <row r="46" spans="1:4" ht="15">
      <c r="A46" s="168" t="s">
        <v>228</v>
      </c>
      <c r="B46" s="167"/>
      <c r="C46" s="167"/>
      <c r="D46" s="167"/>
    </row>
    <row r="47" spans="1:4" ht="15">
      <c r="A47" s="168" t="s">
        <v>229</v>
      </c>
      <c r="B47" s="167">
        <v>100598</v>
      </c>
      <c r="C47" s="167">
        <v>52370</v>
      </c>
      <c r="D47" s="167">
        <v>48228</v>
      </c>
    </row>
    <row r="48" spans="1:4" ht="15">
      <c r="A48" s="168" t="s">
        <v>230</v>
      </c>
      <c r="B48" s="167">
        <v>99045</v>
      </c>
      <c r="C48" s="167">
        <v>99045</v>
      </c>
      <c r="D48" s="167"/>
    </row>
    <row r="49" spans="1:4" ht="15">
      <c r="A49" s="168" t="s">
        <v>235</v>
      </c>
      <c r="B49" s="167"/>
      <c r="C49" s="167"/>
      <c r="D49" s="167"/>
    </row>
    <row r="50" spans="1:4" ht="15.75" customHeight="1">
      <c r="A50" s="166" t="s">
        <v>238</v>
      </c>
      <c r="B50" s="167"/>
      <c r="C50" s="167"/>
      <c r="D50" s="167"/>
    </row>
    <row r="51" spans="1:4" ht="15">
      <c r="A51" s="168" t="s">
        <v>226</v>
      </c>
      <c r="B51" s="167"/>
      <c r="C51" s="167"/>
      <c r="D51" s="167"/>
    </row>
    <row r="52" spans="1:4" ht="15">
      <c r="A52" s="168" t="s">
        <v>227</v>
      </c>
      <c r="B52" s="167"/>
      <c r="C52" s="167"/>
      <c r="D52" s="167"/>
    </row>
    <row r="53" spans="1:4" ht="15">
      <c r="A53" s="168" t="s">
        <v>228</v>
      </c>
      <c r="B53" s="167"/>
      <c r="C53" s="167"/>
      <c r="D53" s="167"/>
    </row>
    <row r="54" spans="1:4" ht="15">
      <c r="A54" s="168" t="s">
        <v>229</v>
      </c>
      <c r="B54" s="167"/>
      <c r="C54" s="167"/>
      <c r="D54" s="167"/>
    </row>
    <row r="55" spans="1:4" ht="15">
      <c r="A55" s="168" t="s">
        <v>230</v>
      </c>
      <c r="B55" s="167"/>
      <c r="C55" s="167"/>
      <c r="D55" s="167"/>
    </row>
    <row r="56" spans="1:4" ht="15">
      <c r="A56" s="168" t="s">
        <v>235</v>
      </c>
      <c r="B56" s="167"/>
      <c r="C56" s="167"/>
      <c r="D56" s="167"/>
    </row>
    <row r="57" spans="1:4" ht="18" customHeight="1">
      <c r="A57" s="166" t="s">
        <v>239</v>
      </c>
      <c r="B57" s="167">
        <v>5987</v>
      </c>
      <c r="C57" s="167"/>
      <c r="D57" s="167">
        <v>5987</v>
      </c>
    </row>
    <row r="58" spans="1:4" ht="16.5" customHeight="1">
      <c r="A58" s="166" t="s">
        <v>240</v>
      </c>
      <c r="B58" s="167"/>
      <c r="C58" s="167"/>
      <c r="D58" s="167"/>
    </row>
    <row r="59" spans="1:4" ht="17.25" customHeight="1">
      <c r="A59" s="169" t="s">
        <v>241</v>
      </c>
      <c r="B59" s="170">
        <f>B36+B43+B57</f>
        <v>4016295</v>
      </c>
      <c r="C59" s="170">
        <f>C36+C43+C57</f>
        <v>878063</v>
      </c>
      <c r="D59" s="170">
        <f>D36+D43+D57</f>
        <v>3138232</v>
      </c>
    </row>
    <row r="60" spans="1:4" ht="15">
      <c r="A60" s="168" t="s">
        <v>226</v>
      </c>
      <c r="B60" s="170"/>
      <c r="C60" s="170"/>
      <c r="D60" s="167">
        <v>1300044</v>
      </c>
    </row>
    <row r="61" spans="1:4" ht="15">
      <c r="A61" s="168" t="s">
        <v>227</v>
      </c>
      <c r="B61" s="170"/>
      <c r="C61" s="170"/>
      <c r="D61" s="170"/>
    </row>
    <row r="62" spans="1:4" ht="15">
      <c r="A62" s="168" t="s">
        <v>228</v>
      </c>
      <c r="B62" s="170"/>
      <c r="C62" s="170"/>
      <c r="D62" s="167">
        <v>1461375</v>
      </c>
    </row>
    <row r="63" spans="1:4" ht="15">
      <c r="A63" s="168" t="s">
        <v>229</v>
      </c>
      <c r="B63" s="170"/>
      <c r="C63" s="170"/>
      <c r="D63" s="167">
        <v>370827</v>
      </c>
    </row>
    <row r="64" spans="1:4" ht="15">
      <c r="A64" s="168" t="s">
        <v>230</v>
      </c>
      <c r="B64" s="170">
        <v>99270</v>
      </c>
      <c r="C64" s="170">
        <v>99270</v>
      </c>
      <c r="D64" s="170"/>
    </row>
    <row r="65" spans="1:4" ht="15">
      <c r="A65" s="168" t="s">
        <v>235</v>
      </c>
      <c r="B65" s="170"/>
      <c r="C65" s="170"/>
      <c r="D65" s="170"/>
    </row>
    <row r="66" spans="1:4" ht="15.75" customHeight="1">
      <c r="A66" s="166" t="s">
        <v>242</v>
      </c>
      <c r="B66" s="167">
        <v>12425</v>
      </c>
      <c r="C66" s="167">
        <v>0</v>
      </c>
      <c r="D66" s="167">
        <v>12425</v>
      </c>
    </row>
    <row r="67" spans="1:4" ht="16.5" customHeight="1">
      <c r="A67" s="166" t="s">
        <v>243</v>
      </c>
      <c r="B67" s="167"/>
      <c r="C67" s="167"/>
      <c r="D67" s="167"/>
    </row>
    <row r="68" spans="1:4" ht="14.25" customHeight="1">
      <c r="A68" s="166" t="s">
        <v>244</v>
      </c>
      <c r="B68" s="167"/>
      <c r="C68" s="167"/>
      <c r="D68" s="167"/>
    </row>
    <row r="69" spans="1:4" ht="17.25" customHeight="1">
      <c r="A69" s="166" t="s">
        <v>302</v>
      </c>
      <c r="B69" s="167">
        <v>12190</v>
      </c>
      <c r="C69" s="167"/>
      <c r="D69" s="167">
        <v>12190</v>
      </c>
    </row>
    <row r="70" spans="1:4" ht="16.5" customHeight="1">
      <c r="A70" s="166" t="s">
        <v>303</v>
      </c>
      <c r="B70" s="167">
        <v>20</v>
      </c>
      <c r="C70" s="167"/>
      <c r="D70" s="167">
        <v>20</v>
      </c>
    </row>
    <row r="71" spans="1:4" ht="16.5" customHeight="1">
      <c r="A71" s="190" t="s">
        <v>67</v>
      </c>
      <c r="B71" s="167">
        <v>215</v>
      </c>
      <c r="C71" s="167"/>
      <c r="D71" s="167">
        <v>215</v>
      </c>
    </row>
    <row r="72" spans="1:4" ht="18" customHeight="1">
      <c r="A72" s="166" t="s">
        <v>245</v>
      </c>
      <c r="B72" s="167">
        <v>50</v>
      </c>
      <c r="C72" s="167"/>
      <c r="D72" s="167">
        <v>50</v>
      </c>
    </row>
    <row r="73" spans="1:4" ht="15.75" customHeight="1">
      <c r="A73" s="166" t="s">
        <v>246</v>
      </c>
      <c r="B73" s="167"/>
      <c r="C73" s="167"/>
      <c r="D73" s="167"/>
    </row>
    <row r="74" spans="1:4" ht="14.25" customHeight="1">
      <c r="A74" s="166" t="s">
        <v>247</v>
      </c>
      <c r="B74" s="167"/>
      <c r="C74" s="167"/>
      <c r="D74" s="167"/>
    </row>
    <row r="75" spans="1:4" ht="15.75" customHeight="1">
      <c r="A75" s="166" t="s">
        <v>249</v>
      </c>
      <c r="B75" s="167"/>
      <c r="C75" s="167"/>
      <c r="D75" s="167"/>
    </row>
    <row r="76" spans="1:4" ht="14.25" customHeight="1">
      <c r="A76" s="169" t="s">
        <v>250</v>
      </c>
      <c r="B76" s="170">
        <f>B66+B72</f>
        <v>12475</v>
      </c>
      <c r="C76" s="170">
        <f>C66+C72</f>
        <v>0</v>
      </c>
      <c r="D76" s="170">
        <f>D66+D72</f>
        <v>12475</v>
      </c>
    </row>
    <row r="77" spans="1:4" ht="16.5" customHeight="1">
      <c r="A77" s="166" t="s">
        <v>251</v>
      </c>
      <c r="B77" s="167"/>
      <c r="C77" s="167"/>
      <c r="D77" s="167"/>
    </row>
    <row r="78" spans="1:4" ht="15">
      <c r="A78" s="168" t="s">
        <v>226</v>
      </c>
      <c r="B78" s="167"/>
      <c r="C78" s="167"/>
      <c r="D78" s="167"/>
    </row>
    <row r="79" spans="1:4" ht="15">
      <c r="A79" s="168" t="s">
        <v>227</v>
      </c>
      <c r="B79" s="167"/>
      <c r="C79" s="167"/>
      <c r="D79" s="167"/>
    </row>
    <row r="80" spans="1:4" ht="15">
      <c r="A80" s="168" t="s">
        <v>228</v>
      </c>
      <c r="B80" s="167"/>
      <c r="C80" s="167"/>
      <c r="D80" s="167"/>
    </row>
    <row r="81" spans="1:4" ht="15">
      <c r="A81" s="168" t="s">
        <v>229</v>
      </c>
      <c r="B81" s="167"/>
      <c r="C81" s="167"/>
      <c r="D81" s="167"/>
    </row>
    <row r="82" spans="1:4" ht="15">
      <c r="A82" s="168" t="s">
        <v>230</v>
      </c>
      <c r="B82" s="167"/>
      <c r="C82" s="167"/>
      <c r="D82" s="167"/>
    </row>
    <row r="83" spans="1:4" ht="15">
      <c r="A83" s="168" t="s">
        <v>235</v>
      </c>
      <c r="B83" s="167"/>
      <c r="C83" s="167"/>
      <c r="D83" s="167"/>
    </row>
    <row r="84" spans="1:4" ht="16.5" customHeight="1">
      <c r="A84" s="166" t="s">
        <v>252</v>
      </c>
      <c r="B84" s="167"/>
      <c r="C84" s="167"/>
      <c r="D84" s="167"/>
    </row>
    <row r="85" spans="1:4" ht="15" customHeight="1">
      <c r="A85" s="169" t="s">
        <v>253</v>
      </c>
      <c r="B85" s="170"/>
      <c r="C85" s="170"/>
      <c r="D85" s="170"/>
    </row>
    <row r="86" spans="1:4" ht="15">
      <c r="A86" s="168" t="s">
        <v>226</v>
      </c>
      <c r="B86" s="170"/>
      <c r="C86" s="170"/>
      <c r="D86" s="170"/>
    </row>
    <row r="87" spans="1:4" ht="15">
      <c r="A87" s="168" t="s">
        <v>227</v>
      </c>
      <c r="B87" s="170"/>
      <c r="C87" s="170"/>
      <c r="D87" s="170"/>
    </row>
    <row r="88" spans="1:4" ht="15">
      <c r="A88" s="168" t="s">
        <v>228</v>
      </c>
      <c r="B88" s="170"/>
      <c r="C88" s="170"/>
      <c r="D88" s="170"/>
    </row>
    <row r="89" spans="1:4" ht="15">
      <c r="A89" s="168" t="s">
        <v>229</v>
      </c>
      <c r="B89" s="170"/>
      <c r="C89" s="170"/>
      <c r="D89" s="170"/>
    </row>
    <row r="90" spans="1:4" ht="15">
      <c r="A90" s="168" t="s">
        <v>230</v>
      </c>
      <c r="B90" s="170"/>
      <c r="C90" s="170"/>
      <c r="D90" s="170"/>
    </row>
    <row r="91" spans="1:4" ht="15">
      <c r="A91" s="168" t="s">
        <v>235</v>
      </c>
      <c r="B91" s="170"/>
      <c r="C91" s="170"/>
      <c r="D91" s="170"/>
    </row>
    <row r="92" spans="1:4" ht="15" customHeight="1">
      <c r="A92" s="169" t="s">
        <v>254</v>
      </c>
      <c r="B92" s="170">
        <f>B29+B59+B76</f>
        <v>4050754</v>
      </c>
      <c r="C92" s="170">
        <f>C29+C59+C76</f>
        <v>897088</v>
      </c>
      <c r="D92" s="170">
        <f>D29+D59+D76</f>
        <v>3153666</v>
      </c>
    </row>
    <row r="93" spans="1:4" ht="14.25" customHeight="1">
      <c r="A93" s="169" t="s">
        <v>255</v>
      </c>
      <c r="B93" s="170"/>
      <c r="C93" s="170"/>
      <c r="D93" s="170"/>
    </row>
    <row r="94" spans="1:4" ht="15">
      <c r="A94" s="168" t="s">
        <v>256</v>
      </c>
      <c r="B94" s="170"/>
      <c r="C94" s="170"/>
      <c r="D94" s="170"/>
    </row>
    <row r="95" spans="1:4" ht="15" customHeight="1">
      <c r="A95" s="169" t="s">
        <v>257</v>
      </c>
      <c r="B95" s="170"/>
      <c r="C95" s="170"/>
      <c r="D95" s="170"/>
    </row>
    <row r="96" spans="1:4" ht="14.25" customHeight="1">
      <c r="A96" s="169" t="s">
        <v>258</v>
      </c>
      <c r="B96" s="170"/>
      <c r="C96" s="170"/>
      <c r="D96" s="170"/>
    </row>
    <row r="97" spans="1:4" ht="14.25" customHeight="1">
      <c r="A97" s="166" t="s">
        <v>259</v>
      </c>
      <c r="B97" s="167"/>
      <c r="C97" s="167"/>
      <c r="D97" s="167"/>
    </row>
    <row r="98" spans="1:4" ht="15" customHeight="1">
      <c r="A98" s="166" t="s">
        <v>260</v>
      </c>
      <c r="B98" s="167">
        <v>320</v>
      </c>
      <c r="C98" s="167"/>
      <c r="D98" s="167">
        <v>320</v>
      </c>
    </row>
    <row r="99" spans="1:4" ht="14.25" customHeight="1">
      <c r="A99" s="166" t="s">
        <v>261</v>
      </c>
      <c r="B99" s="167">
        <v>55204</v>
      </c>
      <c r="C99" s="167"/>
      <c r="D99" s="167">
        <v>55204</v>
      </c>
    </row>
    <row r="100" spans="1:4" ht="15" customHeight="1">
      <c r="A100" s="166" t="s">
        <v>262</v>
      </c>
      <c r="B100" s="167"/>
      <c r="C100" s="167"/>
      <c r="D100" s="167"/>
    </row>
    <row r="101" spans="1:4" ht="15" customHeight="1">
      <c r="A101" s="166" t="s">
        <v>263</v>
      </c>
      <c r="B101" s="167"/>
      <c r="C101" s="167"/>
      <c r="D101" s="167"/>
    </row>
    <row r="102" spans="1:4" ht="14.25" customHeight="1">
      <c r="A102" s="169" t="s">
        <v>264</v>
      </c>
      <c r="B102" s="170">
        <v>55524</v>
      </c>
      <c r="C102" s="170"/>
      <c r="D102" s="170">
        <v>55524</v>
      </c>
    </row>
    <row r="103" spans="1:4" ht="15.75" customHeight="1">
      <c r="A103" s="169" t="s">
        <v>265</v>
      </c>
      <c r="B103" s="170">
        <v>29852</v>
      </c>
      <c r="C103" s="170">
        <v>11393</v>
      </c>
      <c r="D103" s="170">
        <v>18459</v>
      </c>
    </row>
    <row r="104" spans="1:4" ht="14.25" customHeight="1">
      <c r="A104" s="169" t="s">
        <v>266</v>
      </c>
      <c r="B104" s="170">
        <v>0</v>
      </c>
      <c r="C104" s="170"/>
      <c r="D104" s="170">
        <v>0</v>
      </c>
    </row>
    <row r="105" spans="1:4" ht="15" customHeight="1">
      <c r="A105" s="166" t="s">
        <v>267</v>
      </c>
      <c r="B105" s="167">
        <v>90</v>
      </c>
      <c r="C105" s="167"/>
      <c r="D105" s="167">
        <v>90</v>
      </c>
    </row>
    <row r="106" spans="1:4" ht="16.5" customHeight="1">
      <c r="A106" s="166" t="s">
        <v>268</v>
      </c>
      <c r="B106" s="167"/>
      <c r="C106" s="167"/>
      <c r="D106" s="167"/>
    </row>
    <row r="107" spans="1:4" ht="16.5" customHeight="1">
      <c r="A107" s="166" t="s">
        <v>269</v>
      </c>
      <c r="B107" s="167"/>
      <c r="C107" s="167"/>
      <c r="D107" s="167"/>
    </row>
    <row r="108" spans="1:4" ht="15" customHeight="1">
      <c r="A108" s="166" t="s">
        <v>270</v>
      </c>
      <c r="B108" s="167"/>
      <c r="C108" s="167"/>
      <c r="D108" s="167"/>
    </row>
    <row r="109" spans="1:4" ht="30" customHeight="1">
      <c r="A109" s="166" t="s">
        <v>271</v>
      </c>
      <c r="B109" s="167"/>
      <c r="C109" s="167"/>
      <c r="D109" s="167"/>
    </row>
    <row r="110" spans="1:4" ht="30.75" customHeight="1">
      <c r="A110" s="166" t="s">
        <v>272</v>
      </c>
      <c r="B110" s="167"/>
      <c r="C110" s="167"/>
      <c r="D110" s="167"/>
    </row>
    <row r="111" spans="1:4" ht="30" customHeight="1">
      <c r="A111" s="166" t="s">
        <v>273</v>
      </c>
      <c r="B111" s="167"/>
      <c r="C111" s="167"/>
      <c r="D111" s="167"/>
    </row>
    <row r="112" spans="1:4" ht="17.25" customHeight="1">
      <c r="A112" s="169" t="s">
        <v>274</v>
      </c>
      <c r="B112" s="170">
        <v>90</v>
      </c>
      <c r="C112" s="170"/>
      <c r="D112" s="170">
        <v>90</v>
      </c>
    </row>
    <row r="113" spans="1:4" ht="16.5" customHeight="1">
      <c r="A113" s="169" t="s">
        <v>275</v>
      </c>
      <c r="B113" s="170">
        <f>B103+B112</f>
        <v>29942</v>
      </c>
      <c r="C113" s="170">
        <v>11392</v>
      </c>
      <c r="D113" s="170">
        <v>18550</v>
      </c>
    </row>
    <row r="114" spans="1:4" ht="15.75" customHeight="1">
      <c r="A114" s="169" t="s">
        <v>276</v>
      </c>
      <c r="B114" s="170">
        <v>209</v>
      </c>
      <c r="C114" s="170"/>
      <c r="D114" s="170">
        <v>209</v>
      </c>
    </row>
    <row r="115" spans="1:4" ht="17.25" customHeight="1">
      <c r="A115" s="166" t="s">
        <v>277</v>
      </c>
      <c r="B115" s="167"/>
      <c r="C115" s="167"/>
      <c r="D115" s="167"/>
    </row>
    <row r="116" spans="1:4" ht="16.5" customHeight="1">
      <c r="A116" s="166" t="s">
        <v>278</v>
      </c>
      <c r="B116" s="167"/>
      <c r="C116" s="167"/>
      <c r="D116" s="167"/>
    </row>
    <row r="117" spans="1:4" ht="15.75" customHeight="1">
      <c r="A117" s="166" t="s">
        <v>279</v>
      </c>
      <c r="B117" s="167"/>
      <c r="C117" s="167"/>
      <c r="D117" s="167"/>
    </row>
    <row r="118" spans="1:4" ht="14.25" customHeight="1">
      <c r="A118" s="169" t="s">
        <v>280</v>
      </c>
      <c r="B118" s="170"/>
      <c r="C118" s="170"/>
      <c r="D118" s="170">
        <v>0</v>
      </c>
    </row>
    <row r="119" spans="1:4" ht="15" customHeight="1">
      <c r="A119" s="171" t="s">
        <v>281</v>
      </c>
      <c r="B119" s="172">
        <f>B92+B96+B102+B113+B114</f>
        <v>4136429</v>
      </c>
      <c r="C119" s="172">
        <f>C92+C96+C102+C113+C114</f>
        <v>908480</v>
      </c>
      <c r="D119" s="172">
        <f>D92+D96+D102+D113+D114</f>
        <v>3227949</v>
      </c>
    </row>
    <row r="120" spans="1:4" ht="15" customHeight="1">
      <c r="A120" s="173" t="s">
        <v>383</v>
      </c>
      <c r="B120" s="84"/>
      <c r="C120" s="84"/>
      <c r="D120" s="84"/>
    </row>
    <row r="121" spans="1:4" ht="15.75" customHeight="1">
      <c r="A121" s="166" t="s">
        <v>282</v>
      </c>
      <c r="B121" s="167"/>
      <c r="C121" s="167"/>
      <c r="D121" s="167">
        <v>4126332</v>
      </c>
    </row>
    <row r="122" spans="1:4" ht="16.5" customHeight="1">
      <c r="A122" s="166" t="s">
        <v>283</v>
      </c>
      <c r="B122" s="167"/>
      <c r="C122" s="167"/>
      <c r="D122" s="167">
        <v>-110671</v>
      </c>
    </row>
    <row r="123" spans="1:4" ht="14.25" customHeight="1">
      <c r="A123" s="166" t="s">
        <v>284</v>
      </c>
      <c r="B123" s="167"/>
      <c r="C123" s="167"/>
      <c r="D123" s="167">
        <v>12774</v>
      </c>
    </row>
    <row r="124" spans="1:4" ht="14.25" customHeight="1">
      <c r="A124" s="166" t="s">
        <v>285</v>
      </c>
      <c r="B124" s="167"/>
      <c r="C124" s="167"/>
      <c r="D124" s="167">
        <v>-817428</v>
      </c>
    </row>
    <row r="125" spans="1:4" ht="15.75" customHeight="1">
      <c r="A125" s="166" t="s">
        <v>286</v>
      </c>
      <c r="B125" s="167"/>
      <c r="C125" s="167"/>
      <c r="D125" s="167"/>
    </row>
    <row r="126" spans="1:4" ht="14.25" customHeight="1">
      <c r="A126" s="166" t="s">
        <v>287</v>
      </c>
      <c r="B126" s="167"/>
      <c r="C126" s="167"/>
      <c r="D126" s="167">
        <v>-19825</v>
      </c>
    </row>
    <row r="127" spans="1:4" ht="13.5" customHeight="1">
      <c r="A127" s="169" t="s">
        <v>288</v>
      </c>
      <c r="B127" s="170"/>
      <c r="C127" s="170"/>
      <c r="D127" s="170">
        <f>SUM(D121:D126)</f>
        <v>3191182</v>
      </c>
    </row>
    <row r="128" spans="1:4" ht="16.5" customHeight="1">
      <c r="A128" s="169" t="s">
        <v>289</v>
      </c>
      <c r="B128" s="170"/>
      <c r="C128" s="170"/>
      <c r="D128" s="170"/>
    </row>
    <row r="129" spans="1:4" ht="15" customHeight="1">
      <c r="A129" s="169" t="s">
        <v>290</v>
      </c>
      <c r="B129" s="170"/>
      <c r="C129" s="170"/>
      <c r="D129" s="170">
        <v>20371</v>
      </c>
    </row>
    <row r="130" spans="1:4" ht="15.75" customHeight="1">
      <c r="A130" s="166" t="s">
        <v>291</v>
      </c>
      <c r="B130" s="167"/>
      <c r="C130" s="167"/>
      <c r="D130" s="167">
        <v>12519</v>
      </c>
    </row>
    <row r="131" spans="1:4" ht="15" customHeight="1">
      <c r="A131" s="166" t="s">
        <v>292</v>
      </c>
      <c r="B131" s="167"/>
      <c r="C131" s="167"/>
      <c r="D131" s="167"/>
    </row>
    <row r="132" spans="1:4" ht="15" customHeight="1">
      <c r="A132" s="166" t="s">
        <v>293</v>
      </c>
      <c r="B132" s="167"/>
      <c r="C132" s="167"/>
      <c r="D132" s="167">
        <v>312</v>
      </c>
    </row>
    <row r="133" spans="1:4" ht="15" customHeight="1">
      <c r="A133" s="166" t="s">
        <v>294</v>
      </c>
      <c r="B133" s="167"/>
      <c r="C133" s="167"/>
      <c r="D133" s="167"/>
    </row>
    <row r="134" spans="1:4" ht="27.75" customHeight="1">
      <c r="A134" s="166" t="s">
        <v>295</v>
      </c>
      <c r="B134" s="167"/>
      <c r="C134" s="167"/>
      <c r="D134" s="167"/>
    </row>
    <row r="135" spans="1:4" ht="27.75" customHeight="1">
      <c r="A135" s="166" t="s">
        <v>296</v>
      </c>
      <c r="B135" s="167"/>
      <c r="C135" s="167"/>
      <c r="D135" s="167"/>
    </row>
    <row r="136" spans="1:4" ht="30.75" customHeight="1">
      <c r="A136" s="166" t="s">
        <v>297</v>
      </c>
      <c r="B136" s="167"/>
      <c r="C136" s="167"/>
      <c r="D136" s="167"/>
    </row>
    <row r="137" spans="1:4" ht="29.25" customHeight="1">
      <c r="A137" s="166" t="s">
        <v>298</v>
      </c>
      <c r="B137" s="167"/>
      <c r="C137" s="167"/>
      <c r="D137" s="167">
        <f>SUM(D130:D136)</f>
        <v>12831</v>
      </c>
    </row>
    <row r="138" spans="1:4" ht="15.75" customHeight="1">
      <c r="A138" s="169" t="s">
        <v>299</v>
      </c>
      <c r="B138" s="170"/>
      <c r="C138" s="170"/>
      <c r="D138" s="170">
        <f>D128+D129+D137</f>
        <v>33202</v>
      </c>
    </row>
    <row r="139" spans="1:4" ht="14.25" customHeight="1">
      <c r="A139" s="169" t="s">
        <v>300</v>
      </c>
      <c r="B139" s="170"/>
      <c r="C139" s="170"/>
      <c r="D139" s="170"/>
    </row>
    <row r="140" spans="1:4" ht="15.75" customHeight="1">
      <c r="A140" s="166" t="s">
        <v>68</v>
      </c>
      <c r="B140" s="167"/>
      <c r="C140" s="167"/>
      <c r="D140" s="167"/>
    </row>
    <row r="141" spans="1:4" ht="15" customHeight="1">
      <c r="A141" s="166" t="s">
        <v>69</v>
      </c>
      <c r="B141" s="167"/>
      <c r="C141" s="167"/>
      <c r="D141" s="167">
        <v>3565</v>
      </c>
    </row>
    <row r="142" spans="1:4" ht="15" customHeight="1">
      <c r="A142" s="166" t="s">
        <v>70</v>
      </c>
      <c r="B142" s="167"/>
      <c r="C142" s="167"/>
      <c r="D142" s="167"/>
    </row>
    <row r="143" spans="1:4" ht="12.75" customHeight="1">
      <c r="A143" s="169" t="s">
        <v>71</v>
      </c>
      <c r="B143" s="170"/>
      <c r="C143" s="170"/>
      <c r="D143" s="170">
        <v>3565</v>
      </c>
    </row>
    <row r="144" spans="1:4" ht="16.5" customHeight="1">
      <c r="A144" s="171" t="s">
        <v>406</v>
      </c>
      <c r="B144" s="172"/>
      <c r="C144" s="172"/>
      <c r="D144" s="172">
        <f>D127+D138+D143</f>
        <v>3227949</v>
      </c>
    </row>
    <row r="145" spans="1:4" ht="15">
      <c r="A145" s="84"/>
      <c r="B145" s="28"/>
      <c r="C145" s="28"/>
      <c r="D145" s="28"/>
    </row>
    <row r="146" spans="1:4" ht="15">
      <c r="A146" s="84"/>
      <c r="B146" s="28"/>
      <c r="C146" s="28"/>
      <c r="D146" s="28"/>
    </row>
    <row r="147" spans="1:4" ht="15">
      <c r="A147" s="84"/>
      <c r="B147" s="28"/>
      <c r="C147" s="28"/>
      <c r="D147" s="28"/>
    </row>
    <row r="148" spans="1:4" ht="30" customHeight="1">
      <c r="A148" s="174" t="s">
        <v>301</v>
      </c>
      <c r="B148" s="28"/>
      <c r="C148" s="28"/>
      <c r="D148" s="28"/>
    </row>
    <row r="149" spans="1:4" ht="15">
      <c r="A149" s="28"/>
      <c r="B149" s="28"/>
      <c r="C149" s="28"/>
      <c r="D149" s="28"/>
    </row>
    <row r="150" spans="1:4" ht="15">
      <c r="A150" s="28"/>
      <c r="B150" s="28"/>
      <c r="C150" s="28"/>
      <c r="D150" s="28"/>
    </row>
    <row r="151" spans="1:4" ht="15">
      <c r="A151" s="28"/>
      <c r="B151" s="28"/>
      <c r="C151" s="28"/>
      <c r="D151" s="28"/>
    </row>
    <row r="152" spans="1:4" ht="15">
      <c r="A152" s="28"/>
      <c r="B152" s="28"/>
      <c r="C152" s="28"/>
      <c r="D152" s="28"/>
    </row>
    <row r="153" spans="1:4" ht="15">
      <c r="A153" s="28"/>
      <c r="B153" s="28"/>
      <c r="C153" s="28"/>
      <c r="D153" s="28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.8515625" style="0" customWidth="1"/>
    <col min="2" max="2" width="82.28125" style="0" customWidth="1"/>
    <col min="3" max="3" width="13.8515625" style="0" customWidth="1"/>
    <col min="4" max="4" width="16.28125" style="0" bestFit="1" customWidth="1"/>
    <col min="5" max="5" width="10.8515625" style="0" customWidth="1"/>
  </cols>
  <sheetData>
    <row r="1" spans="2:4" ht="15">
      <c r="B1" s="193" t="s">
        <v>154</v>
      </c>
      <c r="C1" s="194"/>
      <c r="D1" s="194"/>
    </row>
    <row r="2" spans="2:4" ht="15">
      <c r="B2" s="203" t="s">
        <v>338</v>
      </c>
      <c r="C2" s="192"/>
      <c r="D2" s="192"/>
    </row>
    <row r="3" ht="15">
      <c r="D3" t="s">
        <v>191</v>
      </c>
    </row>
    <row r="4" ht="15">
      <c r="B4" s="86" t="s">
        <v>407</v>
      </c>
    </row>
    <row r="5" spans="2:4" ht="26.25">
      <c r="B5" s="2" t="s">
        <v>142</v>
      </c>
      <c r="C5" s="3" t="s">
        <v>339</v>
      </c>
      <c r="D5" s="103" t="s">
        <v>340</v>
      </c>
    </row>
    <row r="6" spans="1:4" ht="15.75">
      <c r="A6" s="28"/>
      <c r="B6" s="115" t="s">
        <v>341</v>
      </c>
      <c r="C6" s="122"/>
      <c r="D6" s="123"/>
    </row>
    <row r="7" spans="1:4" ht="15">
      <c r="A7" s="88" t="s">
        <v>342</v>
      </c>
      <c r="B7" s="113" t="s">
        <v>343</v>
      </c>
      <c r="C7" s="128">
        <v>1144</v>
      </c>
      <c r="D7" s="128">
        <v>2959</v>
      </c>
    </row>
    <row r="8" spans="1:4" ht="15.75">
      <c r="A8" s="28" t="s">
        <v>413</v>
      </c>
      <c r="B8" s="104" t="s">
        <v>418</v>
      </c>
      <c r="C8" s="129">
        <v>2814537</v>
      </c>
      <c r="D8" s="129">
        <v>3084017</v>
      </c>
    </row>
    <row r="9" spans="1:4" ht="15.75">
      <c r="A9" s="28" t="s">
        <v>414</v>
      </c>
      <c r="B9" s="104" t="s">
        <v>419</v>
      </c>
      <c r="C9" s="129">
        <v>5692</v>
      </c>
      <c r="D9" s="129">
        <v>48228</v>
      </c>
    </row>
    <row r="10" spans="1:4" ht="15">
      <c r="A10" s="28" t="s">
        <v>415</v>
      </c>
      <c r="B10" s="104" t="s">
        <v>420</v>
      </c>
      <c r="C10" s="123"/>
      <c r="D10" s="123"/>
    </row>
    <row r="11" spans="1:4" ht="15.75">
      <c r="A11" s="28" t="s">
        <v>416</v>
      </c>
      <c r="B11" s="104" t="s">
        <v>421</v>
      </c>
      <c r="C11" s="129">
        <v>15435</v>
      </c>
      <c r="D11" s="129">
        <v>5988</v>
      </c>
    </row>
    <row r="12" spans="1:4" ht="15">
      <c r="A12" s="28" t="s">
        <v>417</v>
      </c>
      <c r="B12" s="104" t="s">
        <v>422</v>
      </c>
      <c r="C12" s="123"/>
      <c r="D12" s="123"/>
    </row>
    <row r="13" spans="1:4" ht="15">
      <c r="A13" s="88" t="s">
        <v>344</v>
      </c>
      <c r="B13" s="125" t="s">
        <v>345</v>
      </c>
      <c r="C13" s="128">
        <v>2835664</v>
      </c>
      <c r="D13" s="128">
        <v>3138232</v>
      </c>
    </row>
    <row r="14" spans="1:4" ht="15">
      <c r="A14" s="28" t="s">
        <v>423</v>
      </c>
      <c r="B14" s="110" t="s">
        <v>425</v>
      </c>
      <c r="C14" s="123">
        <v>12569</v>
      </c>
      <c r="D14" s="123">
        <v>12425</v>
      </c>
    </row>
    <row r="15" spans="1:4" ht="15">
      <c r="A15" s="28" t="s">
        <v>424</v>
      </c>
      <c r="B15" s="110" t="s">
        <v>426</v>
      </c>
      <c r="C15" s="123">
        <v>50</v>
      </c>
      <c r="D15" s="123">
        <v>50</v>
      </c>
    </row>
    <row r="16" spans="1:4" ht="15">
      <c r="A16" s="88" t="s">
        <v>346</v>
      </c>
      <c r="B16" s="126" t="s">
        <v>347</v>
      </c>
      <c r="C16" s="128">
        <v>12619</v>
      </c>
      <c r="D16" s="128">
        <v>12475</v>
      </c>
    </row>
    <row r="17" spans="1:4" ht="15">
      <c r="A17" s="28" t="s">
        <v>348</v>
      </c>
      <c r="B17" s="104" t="s">
        <v>349</v>
      </c>
      <c r="C17" s="123"/>
      <c r="D17" s="123"/>
    </row>
    <row r="18" spans="1:4" ht="15">
      <c r="A18" s="88" t="s">
        <v>356</v>
      </c>
      <c r="B18" s="113" t="s">
        <v>350</v>
      </c>
      <c r="C18" s="128">
        <v>2849427</v>
      </c>
      <c r="D18" s="128">
        <v>3153666</v>
      </c>
    </row>
    <row r="19" spans="1:4" ht="15">
      <c r="A19" s="28" t="s">
        <v>351</v>
      </c>
      <c r="B19" s="104" t="s">
        <v>352</v>
      </c>
      <c r="C19" s="123">
        <v>0</v>
      </c>
      <c r="D19" s="123">
        <v>0</v>
      </c>
    </row>
    <row r="20" spans="1:4" ht="15">
      <c r="A20" s="104" t="s">
        <v>353</v>
      </c>
      <c r="B20" s="31" t="s">
        <v>354</v>
      </c>
      <c r="C20" s="123">
        <v>215</v>
      </c>
      <c r="D20" s="123">
        <v>0</v>
      </c>
    </row>
    <row r="21" spans="1:4" ht="15">
      <c r="A21" s="88" t="s">
        <v>355</v>
      </c>
      <c r="B21" s="113" t="s">
        <v>357</v>
      </c>
      <c r="C21" s="124">
        <v>215</v>
      </c>
      <c r="D21" s="124">
        <v>0</v>
      </c>
    </row>
    <row r="22" spans="1:4" ht="15">
      <c r="A22" s="28" t="s">
        <v>359</v>
      </c>
      <c r="B22" s="111" t="s">
        <v>358</v>
      </c>
      <c r="C22" s="123"/>
      <c r="D22" s="123"/>
    </row>
    <row r="23" spans="1:4" ht="15">
      <c r="A23" s="28" t="s">
        <v>360</v>
      </c>
      <c r="B23" s="105" t="s">
        <v>361</v>
      </c>
      <c r="C23" s="123">
        <v>586</v>
      </c>
      <c r="D23" s="123">
        <v>320</v>
      </c>
    </row>
    <row r="24" spans="1:4" ht="15.75">
      <c r="A24" s="28" t="s">
        <v>362</v>
      </c>
      <c r="B24" s="105" t="s">
        <v>363</v>
      </c>
      <c r="C24" s="129">
        <v>41458</v>
      </c>
      <c r="D24" s="129">
        <v>55204</v>
      </c>
    </row>
    <row r="25" spans="1:4" ht="15">
      <c r="A25" s="28" t="s">
        <v>364</v>
      </c>
      <c r="B25" s="106" t="s">
        <v>365</v>
      </c>
      <c r="C25" s="123"/>
      <c r="D25" s="123"/>
    </row>
    <row r="26" spans="1:4" ht="15">
      <c r="A26" s="28" t="s">
        <v>366</v>
      </c>
      <c r="B26" s="106" t="s">
        <v>367</v>
      </c>
      <c r="C26" s="123"/>
      <c r="D26" s="123"/>
    </row>
    <row r="27" spans="1:4" ht="15">
      <c r="A27" s="88" t="s">
        <v>368</v>
      </c>
      <c r="B27" s="114" t="s">
        <v>369</v>
      </c>
      <c r="C27" s="128">
        <v>42044</v>
      </c>
      <c r="D27" s="128">
        <v>55524</v>
      </c>
    </row>
    <row r="28" spans="1:4" ht="15">
      <c r="A28" s="95" t="s">
        <v>427</v>
      </c>
      <c r="B28" s="106" t="s">
        <v>429</v>
      </c>
      <c r="C28" s="123">
        <v>10119</v>
      </c>
      <c r="D28" s="123">
        <v>13281</v>
      </c>
    </row>
    <row r="29" spans="1:4" ht="15">
      <c r="A29" s="95" t="s">
        <v>428</v>
      </c>
      <c r="B29" s="106" t="s">
        <v>430</v>
      </c>
      <c r="C29" s="123">
        <v>8349</v>
      </c>
      <c r="D29" s="123">
        <v>3632</v>
      </c>
    </row>
    <row r="30" spans="1:4" ht="15">
      <c r="A30" s="95" t="s">
        <v>189</v>
      </c>
      <c r="B30" s="106" t="s">
        <v>188</v>
      </c>
      <c r="C30" s="123">
        <v>1749</v>
      </c>
      <c r="D30" s="123">
        <v>1547</v>
      </c>
    </row>
    <row r="31" spans="1:4" ht="15">
      <c r="A31" s="88" t="s">
        <v>370</v>
      </c>
      <c r="B31" s="109" t="s">
        <v>371</v>
      </c>
      <c r="C31" s="128">
        <f>SUM(C28:C30)</f>
        <v>20217</v>
      </c>
      <c r="D31" s="128">
        <f>SUM(D28:D30)</f>
        <v>18460</v>
      </c>
    </row>
    <row r="32" spans="1:4" ht="15">
      <c r="A32" s="28" t="s">
        <v>431</v>
      </c>
      <c r="B32" s="127" t="s">
        <v>432</v>
      </c>
      <c r="C32" s="123"/>
      <c r="D32" s="123"/>
    </row>
    <row r="33" spans="1:4" ht="15">
      <c r="A33" s="88" t="s">
        <v>372</v>
      </c>
      <c r="B33" s="109" t="s">
        <v>373</v>
      </c>
      <c r="C33" s="124"/>
      <c r="D33" s="124"/>
    </row>
    <row r="34" spans="1:4" ht="15">
      <c r="A34" s="88" t="s">
        <v>374</v>
      </c>
      <c r="B34" s="109" t="s">
        <v>375</v>
      </c>
      <c r="C34" s="128">
        <v>784</v>
      </c>
      <c r="D34" s="128">
        <v>90</v>
      </c>
    </row>
    <row r="35" spans="1:4" ht="15">
      <c r="A35" s="88" t="s">
        <v>376</v>
      </c>
      <c r="B35" s="109" t="s">
        <v>377</v>
      </c>
      <c r="C35" s="128">
        <v>21001</v>
      </c>
      <c r="D35" s="128">
        <v>18549</v>
      </c>
    </row>
    <row r="36" spans="1:4" ht="15.75">
      <c r="A36" s="88" t="s">
        <v>378</v>
      </c>
      <c r="B36" s="112" t="s">
        <v>379</v>
      </c>
      <c r="C36" s="129">
        <v>6481</v>
      </c>
      <c r="D36" s="129">
        <v>209</v>
      </c>
    </row>
    <row r="37" spans="1:4" ht="15.75">
      <c r="A37" s="88" t="s">
        <v>380</v>
      </c>
      <c r="B37" s="112" t="s">
        <v>381</v>
      </c>
      <c r="C37" s="129">
        <v>0</v>
      </c>
      <c r="D37" s="129">
        <v>0</v>
      </c>
    </row>
    <row r="38" spans="1:4" ht="15">
      <c r="A38" s="28"/>
      <c r="B38" s="137" t="s">
        <v>382</v>
      </c>
      <c r="C38" s="130">
        <v>2919168</v>
      </c>
      <c r="D38" s="130">
        <v>3227948</v>
      </c>
    </row>
    <row r="39" spans="1:4" ht="15.75">
      <c r="A39" s="28"/>
      <c r="B39" s="116" t="s">
        <v>383</v>
      </c>
      <c r="C39" s="123"/>
      <c r="D39" s="123"/>
    </row>
    <row r="40" spans="1:4" ht="15.75">
      <c r="A40" s="28" t="s">
        <v>384</v>
      </c>
      <c r="B40" s="107" t="s">
        <v>385</v>
      </c>
      <c r="C40" s="129">
        <v>4126331</v>
      </c>
      <c r="D40" s="129">
        <v>4126331</v>
      </c>
    </row>
    <row r="41" spans="1:4" ht="15.75">
      <c r="A41" s="28" t="s">
        <v>391</v>
      </c>
      <c r="B41" s="107" t="s">
        <v>386</v>
      </c>
      <c r="C41" s="129"/>
      <c r="D41" s="129"/>
    </row>
    <row r="42" spans="1:4" ht="15.75">
      <c r="A42" s="28" t="s">
        <v>392</v>
      </c>
      <c r="B42" s="107" t="s">
        <v>387</v>
      </c>
      <c r="C42" s="129">
        <v>12774</v>
      </c>
      <c r="D42" s="129">
        <v>12774</v>
      </c>
    </row>
    <row r="43" spans="1:4" ht="15.75">
      <c r="A43" s="28" t="s">
        <v>393</v>
      </c>
      <c r="B43" s="107" t="s">
        <v>388</v>
      </c>
      <c r="C43" s="129">
        <v>-1214952</v>
      </c>
      <c r="D43" s="129">
        <v>-817427</v>
      </c>
    </row>
    <row r="44" spans="1:4" ht="15.75">
      <c r="A44" s="28" t="s">
        <v>394</v>
      </c>
      <c r="B44" s="107" t="s">
        <v>389</v>
      </c>
      <c r="C44" s="129"/>
      <c r="D44" s="129"/>
    </row>
    <row r="45" spans="1:4" ht="15.75">
      <c r="A45" s="28" t="s">
        <v>395</v>
      </c>
      <c r="B45" s="108" t="s">
        <v>390</v>
      </c>
      <c r="C45" s="129">
        <v>-84310</v>
      </c>
      <c r="D45" s="129">
        <v>-19825</v>
      </c>
    </row>
    <row r="46" spans="1:4" ht="15">
      <c r="A46" s="88" t="s">
        <v>396</v>
      </c>
      <c r="B46" s="112" t="s">
        <v>397</v>
      </c>
      <c r="C46" s="128">
        <v>2839843</v>
      </c>
      <c r="D46" s="128">
        <v>3191182</v>
      </c>
    </row>
    <row r="47" spans="1:4" ht="15">
      <c r="A47" s="95" t="s">
        <v>433</v>
      </c>
      <c r="B47" s="107" t="s">
        <v>434</v>
      </c>
      <c r="C47" s="128"/>
      <c r="D47" s="128"/>
    </row>
    <row r="48" spans="1:4" ht="15">
      <c r="A48" s="131" t="s">
        <v>435</v>
      </c>
      <c r="B48" s="107" t="s">
        <v>436</v>
      </c>
      <c r="C48" s="128"/>
      <c r="D48" s="128"/>
    </row>
    <row r="49" spans="1:4" ht="15.75">
      <c r="A49" s="131" t="s">
        <v>437</v>
      </c>
      <c r="B49" s="107" t="s">
        <v>438</v>
      </c>
      <c r="C49" s="129">
        <v>341</v>
      </c>
      <c r="D49" s="129"/>
    </row>
    <row r="50" spans="1:4" ht="15.75">
      <c r="A50" s="131" t="s">
        <v>467</v>
      </c>
      <c r="B50" s="134" t="s">
        <v>468</v>
      </c>
      <c r="C50" s="129"/>
      <c r="D50" s="129"/>
    </row>
    <row r="51" spans="1:4" ht="15">
      <c r="A51" s="131" t="s">
        <v>439</v>
      </c>
      <c r="B51" s="107" t="s">
        <v>440</v>
      </c>
      <c r="C51" s="128"/>
      <c r="D51" s="128"/>
    </row>
    <row r="52" spans="1:4" ht="15">
      <c r="A52" s="131" t="s">
        <v>441</v>
      </c>
      <c r="B52" s="107" t="s">
        <v>442</v>
      </c>
      <c r="C52" s="128"/>
      <c r="D52" s="128"/>
    </row>
    <row r="53" spans="1:4" ht="15.75">
      <c r="A53" s="131" t="s">
        <v>443</v>
      </c>
      <c r="B53" s="107" t="s">
        <v>444</v>
      </c>
      <c r="C53" s="129">
        <v>518</v>
      </c>
      <c r="D53" s="129"/>
    </row>
    <row r="54" spans="1:4" ht="15.75">
      <c r="A54" s="131" t="s">
        <v>445</v>
      </c>
      <c r="B54" s="107" t="s">
        <v>446</v>
      </c>
      <c r="C54" s="129"/>
      <c r="D54" s="129"/>
    </row>
    <row r="55" spans="1:4" ht="15.75">
      <c r="A55" s="131" t="s">
        <v>447</v>
      </c>
      <c r="B55" s="107" t="s">
        <v>448</v>
      </c>
      <c r="C55" s="129"/>
      <c r="D55" s="129"/>
    </row>
    <row r="56" spans="1:4" ht="15">
      <c r="A56" s="88" t="s">
        <v>398</v>
      </c>
      <c r="B56" s="132" t="s">
        <v>399</v>
      </c>
      <c r="C56" s="133">
        <v>859</v>
      </c>
      <c r="D56" s="133"/>
    </row>
    <row r="57" spans="1:4" ht="15.75">
      <c r="A57" s="95" t="s">
        <v>449</v>
      </c>
      <c r="B57" s="107" t="s">
        <v>457</v>
      </c>
      <c r="C57" s="129"/>
      <c r="D57" s="129"/>
    </row>
    <row r="58" spans="1:4" ht="15.75">
      <c r="A58" s="131" t="s">
        <v>450</v>
      </c>
      <c r="B58" s="134" t="s">
        <v>458</v>
      </c>
      <c r="C58" s="129"/>
      <c r="D58" s="129"/>
    </row>
    <row r="59" spans="1:4" ht="15.75">
      <c r="A59" s="131" t="s">
        <v>451</v>
      </c>
      <c r="B59" s="107" t="s">
        <v>459</v>
      </c>
      <c r="C59" s="129"/>
      <c r="D59" s="129"/>
    </row>
    <row r="60" spans="1:4" ht="15.75">
      <c r="A60" s="131" t="s">
        <v>465</v>
      </c>
      <c r="B60" s="134" t="s">
        <v>466</v>
      </c>
      <c r="C60" s="129"/>
      <c r="D60" s="129"/>
    </row>
    <row r="61" spans="1:4" ht="15.75">
      <c r="A61" s="131" t="s">
        <v>452</v>
      </c>
      <c r="B61" s="134" t="s">
        <v>460</v>
      </c>
      <c r="C61" s="129"/>
      <c r="D61" s="129"/>
    </row>
    <row r="62" spans="1:4" ht="15.75">
      <c r="A62" s="131" t="s">
        <v>453</v>
      </c>
      <c r="B62" s="107" t="s">
        <v>461</v>
      </c>
      <c r="C62" s="129"/>
      <c r="D62" s="129"/>
    </row>
    <row r="63" spans="1:4" ht="15.75">
      <c r="A63" s="131" t="s">
        <v>454</v>
      </c>
      <c r="B63" s="107" t="s">
        <v>462</v>
      </c>
      <c r="C63" s="129"/>
      <c r="D63" s="129"/>
    </row>
    <row r="64" spans="1:4" ht="15.75">
      <c r="A64" s="131" t="s">
        <v>455</v>
      </c>
      <c r="B64" s="134" t="s">
        <v>463</v>
      </c>
      <c r="C64" s="129"/>
      <c r="D64" s="129"/>
    </row>
    <row r="65" spans="1:4" ht="15.75">
      <c r="A65" s="131" t="s">
        <v>456</v>
      </c>
      <c r="B65" s="107" t="s">
        <v>464</v>
      </c>
      <c r="C65" s="129">
        <v>22301</v>
      </c>
      <c r="D65" s="129">
        <v>20371</v>
      </c>
    </row>
    <row r="66" spans="1:4" ht="15.75">
      <c r="A66" s="131" t="s">
        <v>469</v>
      </c>
      <c r="B66" s="107" t="s">
        <v>471</v>
      </c>
      <c r="C66" s="129">
        <v>5413</v>
      </c>
      <c r="D66" s="129">
        <v>5595</v>
      </c>
    </row>
    <row r="67" spans="1:4" ht="15.75">
      <c r="A67" s="131" t="s">
        <v>470</v>
      </c>
      <c r="B67" s="107" t="s">
        <v>472</v>
      </c>
      <c r="C67" s="129">
        <v>16888</v>
      </c>
      <c r="D67" s="129">
        <v>14776</v>
      </c>
    </row>
    <row r="68" spans="1:4" ht="15">
      <c r="A68" s="88" t="s">
        <v>400</v>
      </c>
      <c r="B68" s="132" t="s">
        <v>401</v>
      </c>
      <c r="C68" s="128">
        <v>22301</v>
      </c>
      <c r="D68" s="128">
        <v>20371</v>
      </c>
    </row>
    <row r="69" spans="1:4" ht="15.75">
      <c r="A69" s="95" t="s">
        <v>473</v>
      </c>
      <c r="B69" s="108" t="s">
        <v>474</v>
      </c>
      <c r="C69" s="135">
        <v>5231</v>
      </c>
      <c r="D69" s="135">
        <v>12519</v>
      </c>
    </row>
    <row r="70" spans="1:4" ht="15">
      <c r="A70" s="95" t="s">
        <v>475</v>
      </c>
      <c r="B70" s="108" t="s">
        <v>477</v>
      </c>
      <c r="C70" s="128"/>
      <c r="D70" s="128"/>
    </row>
    <row r="71" spans="1:4" ht="15.75">
      <c r="A71" s="131" t="s">
        <v>476</v>
      </c>
      <c r="B71" s="108" t="s">
        <v>478</v>
      </c>
      <c r="C71" s="129">
        <v>552</v>
      </c>
      <c r="D71" s="129">
        <v>312</v>
      </c>
    </row>
    <row r="72" spans="1:4" ht="15">
      <c r="A72" s="88" t="s">
        <v>479</v>
      </c>
      <c r="B72" s="132" t="s">
        <v>480</v>
      </c>
      <c r="C72" s="128">
        <v>5783</v>
      </c>
      <c r="D72" s="128">
        <v>12831</v>
      </c>
    </row>
    <row r="73" spans="1:4" ht="15">
      <c r="A73" s="88" t="s">
        <v>402</v>
      </c>
      <c r="B73" s="109" t="s">
        <v>403</v>
      </c>
      <c r="C73" s="128">
        <v>28943</v>
      </c>
      <c r="D73" s="128">
        <v>33202</v>
      </c>
    </row>
    <row r="74" spans="1:4" ht="15">
      <c r="A74" s="88" t="s">
        <v>204</v>
      </c>
      <c r="B74" s="117" t="s">
        <v>405</v>
      </c>
      <c r="C74" s="128">
        <v>50382</v>
      </c>
      <c r="D74" s="128">
        <v>3565</v>
      </c>
    </row>
    <row r="75" spans="1:4" ht="15">
      <c r="A75" s="28"/>
      <c r="B75" s="136" t="s">
        <v>406</v>
      </c>
      <c r="C75" s="130">
        <v>2919168</v>
      </c>
      <c r="D75" s="130">
        <v>3227948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01.28125" style="0" customWidth="1"/>
    <col min="3" max="3" width="14.8515625" style="0" customWidth="1"/>
    <col min="4" max="4" width="16.00390625" style="0" bestFit="1" customWidth="1"/>
  </cols>
  <sheetData>
    <row r="1" spans="2:4" ht="26.25" customHeight="1">
      <c r="B1" s="193" t="s">
        <v>154</v>
      </c>
      <c r="C1" s="194"/>
      <c r="D1" s="194"/>
    </row>
    <row r="2" spans="2:4" ht="30.75" customHeight="1">
      <c r="B2" s="203" t="s">
        <v>338</v>
      </c>
      <c r="C2" s="192"/>
      <c r="D2" s="192"/>
    </row>
    <row r="3" ht="15">
      <c r="D3" t="s">
        <v>192</v>
      </c>
    </row>
    <row r="4" ht="15">
      <c r="B4" s="86" t="s">
        <v>768</v>
      </c>
    </row>
    <row r="5" spans="2:4" ht="48.75" customHeight="1">
      <c r="B5" s="2" t="s">
        <v>142</v>
      </c>
      <c r="C5" s="3" t="s">
        <v>339</v>
      </c>
      <c r="D5" s="103" t="s">
        <v>340</v>
      </c>
    </row>
    <row r="6" spans="1:4" ht="15.75">
      <c r="A6" s="28"/>
      <c r="B6" s="115" t="s">
        <v>341</v>
      </c>
      <c r="C6" s="84"/>
      <c r="D6" s="84"/>
    </row>
    <row r="7" spans="1:4" ht="15">
      <c r="A7" s="28" t="s">
        <v>342</v>
      </c>
      <c r="B7" s="104" t="s">
        <v>343</v>
      </c>
      <c r="C7" s="84"/>
      <c r="D7" s="84"/>
    </row>
    <row r="8" spans="1:4" ht="15">
      <c r="A8" s="28" t="s">
        <v>344</v>
      </c>
      <c r="B8" s="110" t="s">
        <v>345</v>
      </c>
      <c r="C8" s="84"/>
      <c r="D8" s="84"/>
    </row>
    <row r="9" spans="1:4" ht="15">
      <c r="A9" s="28" t="s">
        <v>346</v>
      </c>
      <c r="B9" s="111" t="s">
        <v>347</v>
      </c>
      <c r="C9" s="84"/>
      <c r="D9" s="84"/>
    </row>
    <row r="10" spans="1:4" ht="15">
      <c r="A10" s="28" t="s">
        <v>348</v>
      </c>
      <c r="B10" s="104" t="s">
        <v>349</v>
      </c>
      <c r="C10" s="84"/>
      <c r="D10" s="84"/>
    </row>
    <row r="11" spans="1:4" ht="15">
      <c r="A11" s="88" t="s">
        <v>356</v>
      </c>
      <c r="B11" s="113" t="s">
        <v>350</v>
      </c>
      <c r="C11" s="84"/>
      <c r="D11" s="84"/>
    </row>
    <row r="12" spans="1:4" ht="15">
      <c r="A12" s="28" t="s">
        <v>351</v>
      </c>
      <c r="B12" s="104" t="s">
        <v>352</v>
      </c>
      <c r="C12" s="84"/>
      <c r="D12" s="84"/>
    </row>
    <row r="13" spans="1:4" ht="15">
      <c r="A13" s="104" t="s">
        <v>353</v>
      </c>
      <c r="B13" s="31" t="s">
        <v>354</v>
      </c>
      <c r="C13" s="84"/>
      <c r="D13" s="84"/>
    </row>
    <row r="14" spans="1:4" ht="15">
      <c r="A14" s="88" t="s">
        <v>355</v>
      </c>
      <c r="B14" s="113" t="s">
        <v>357</v>
      </c>
      <c r="C14" s="84"/>
      <c r="D14" s="84"/>
    </row>
    <row r="15" spans="1:4" ht="15">
      <c r="A15" s="28" t="s">
        <v>359</v>
      </c>
      <c r="B15" s="111" t="s">
        <v>358</v>
      </c>
      <c r="C15" s="84"/>
      <c r="D15" s="84"/>
    </row>
    <row r="16" spans="1:4" ht="15">
      <c r="A16" s="28" t="s">
        <v>360</v>
      </c>
      <c r="B16" s="105" t="s">
        <v>361</v>
      </c>
      <c r="C16" s="84">
        <v>7</v>
      </c>
      <c r="D16" s="84">
        <v>24</v>
      </c>
    </row>
    <row r="17" spans="1:4" ht="15">
      <c r="A17" s="28" t="s">
        <v>362</v>
      </c>
      <c r="B17" s="105" t="s">
        <v>363</v>
      </c>
      <c r="C17" s="84">
        <v>25</v>
      </c>
      <c r="D17" s="84">
        <v>32</v>
      </c>
    </row>
    <row r="18" spans="1:4" ht="15">
      <c r="A18" s="28" t="s">
        <v>364</v>
      </c>
      <c r="B18" s="106" t="s">
        <v>365</v>
      </c>
      <c r="C18" s="84"/>
      <c r="D18" s="84"/>
    </row>
    <row r="19" spans="1:4" ht="15">
      <c r="A19" s="28" t="s">
        <v>366</v>
      </c>
      <c r="B19" s="106" t="s">
        <v>367</v>
      </c>
      <c r="C19" s="84"/>
      <c r="D19" s="84"/>
    </row>
    <row r="20" spans="1:4" ht="15">
      <c r="A20" s="88" t="s">
        <v>368</v>
      </c>
      <c r="B20" s="114" t="s">
        <v>369</v>
      </c>
      <c r="C20" s="84">
        <v>32</v>
      </c>
      <c r="D20" s="84">
        <v>56</v>
      </c>
    </row>
    <row r="21" spans="1:4" ht="15">
      <c r="A21" s="28" t="s">
        <v>370</v>
      </c>
      <c r="B21" s="105" t="s">
        <v>371</v>
      </c>
      <c r="C21" s="84">
        <v>322</v>
      </c>
      <c r="D21" s="84"/>
    </row>
    <row r="22" spans="1:4" ht="15">
      <c r="A22" s="28" t="s">
        <v>372</v>
      </c>
      <c r="B22" s="105" t="s">
        <v>373</v>
      </c>
      <c r="C22" s="84"/>
      <c r="D22" s="84"/>
    </row>
    <row r="23" spans="1:4" ht="15">
      <c r="A23" s="28" t="s">
        <v>374</v>
      </c>
      <c r="B23" s="105" t="s">
        <v>375</v>
      </c>
      <c r="C23" s="84"/>
      <c r="D23" s="84"/>
    </row>
    <row r="24" spans="1:4" ht="15">
      <c r="A24" s="88" t="s">
        <v>376</v>
      </c>
      <c r="B24" s="109" t="s">
        <v>377</v>
      </c>
      <c r="C24" s="84">
        <v>322</v>
      </c>
      <c r="D24" s="84"/>
    </row>
    <row r="25" spans="1:4" ht="15">
      <c r="A25" s="88" t="s">
        <v>378</v>
      </c>
      <c r="B25" s="112" t="s">
        <v>379</v>
      </c>
      <c r="C25" s="84"/>
      <c r="D25" s="84"/>
    </row>
    <row r="26" spans="1:4" ht="15">
      <c r="A26" s="88" t="s">
        <v>380</v>
      </c>
      <c r="B26" s="112" t="s">
        <v>381</v>
      </c>
      <c r="C26" s="84">
        <v>7</v>
      </c>
      <c r="D26" s="84"/>
    </row>
    <row r="27" spans="1:4" ht="15">
      <c r="A27" s="28"/>
      <c r="B27" s="118" t="s">
        <v>382</v>
      </c>
      <c r="C27" s="119">
        <v>361</v>
      </c>
      <c r="D27" s="119">
        <v>56</v>
      </c>
    </row>
    <row r="28" spans="1:4" ht="15.75">
      <c r="A28" s="28"/>
      <c r="B28" s="116" t="s">
        <v>383</v>
      </c>
      <c r="C28" s="84"/>
      <c r="D28" s="84"/>
    </row>
    <row r="29" spans="1:4" ht="15">
      <c r="A29" s="28" t="s">
        <v>384</v>
      </c>
      <c r="B29" s="107" t="s">
        <v>385</v>
      </c>
      <c r="C29" s="84"/>
      <c r="D29" s="84"/>
    </row>
    <row r="30" spans="1:4" ht="15">
      <c r="A30" s="28" t="s">
        <v>391</v>
      </c>
      <c r="B30" s="107" t="s">
        <v>386</v>
      </c>
      <c r="C30" s="84"/>
      <c r="D30" s="84"/>
    </row>
    <row r="31" spans="1:4" ht="15">
      <c r="A31" s="28" t="s">
        <v>392</v>
      </c>
      <c r="B31" s="107" t="s">
        <v>387</v>
      </c>
      <c r="C31" s="84"/>
      <c r="D31" s="84"/>
    </row>
    <row r="32" spans="1:4" ht="15">
      <c r="A32" s="28" t="s">
        <v>393</v>
      </c>
      <c r="B32" s="107" t="s">
        <v>388</v>
      </c>
      <c r="C32" s="84">
        <v>-5716</v>
      </c>
      <c r="D32" s="84">
        <v>-5563</v>
      </c>
    </row>
    <row r="33" spans="1:4" ht="15">
      <c r="A33" s="28" t="s">
        <v>394</v>
      </c>
      <c r="B33" s="107" t="s">
        <v>389</v>
      </c>
      <c r="C33" s="84"/>
      <c r="D33" s="84"/>
    </row>
    <row r="34" spans="1:4" ht="15">
      <c r="A34" s="28" t="s">
        <v>395</v>
      </c>
      <c r="B34" s="108" t="s">
        <v>390</v>
      </c>
      <c r="C34" s="84">
        <v>153</v>
      </c>
      <c r="D34" s="84">
        <v>-604</v>
      </c>
    </row>
    <row r="35" spans="1:4" ht="15">
      <c r="A35" s="88" t="s">
        <v>396</v>
      </c>
      <c r="B35" s="112" t="s">
        <v>397</v>
      </c>
      <c r="C35" s="84">
        <v>-5563</v>
      </c>
      <c r="D35" s="84">
        <v>-6167</v>
      </c>
    </row>
    <row r="36" spans="1:4" ht="15">
      <c r="A36" s="28" t="s">
        <v>398</v>
      </c>
      <c r="B36" s="108" t="s">
        <v>399</v>
      </c>
      <c r="C36" s="84"/>
      <c r="D36" s="84"/>
    </row>
    <row r="37" spans="1:4" ht="15">
      <c r="A37" s="28" t="s">
        <v>400</v>
      </c>
      <c r="B37" s="108" t="s">
        <v>401</v>
      </c>
      <c r="C37" s="84"/>
      <c r="D37" s="84"/>
    </row>
    <row r="38" spans="1:4" ht="15">
      <c r="A38" s="88" t="s">
        <v>402</v>
      </c>
      <c r="B38" s="109" t="s">
        <v>403</v>
      </c>
      <c r="C38" s="84"/>
      <c r="D38" s="84"/>
    </row>
    <row r="39" spans="1:4" ht="15">
      <c r="A39" s="88" t="s">
        <v>404</v>
      </c>
      <c r="B39" s="117" t="s">
        <v>405</v>
      </c>
      <c r="C39" s="84">
        <v>5924</v>
      </c>
      <c r="D39" s="84">
        <v>6224</v>
      </c>
    </row>
    <row r="40" spans="1:4" ht="15">
      <c r="A40" s="28"/>
      <c r="B40" s="120" t="s">
        <v>406</v>
      </c>
      <c r="C40" s="119">
        <v>361</v>
      </c>
      <c r="D40" s="119">
        <v>56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.57421875" style="0" customWidth="1"/>
    <col min="2" max="2" width="88.421875" style="0" customWidth="1"/>
    <col min="3" max="3" width="13.8515625" style="0" customWidth="1"/>
    <col min="4" max="4" width="15.7109375" style="0" bestFit="1" customWidth="1"/>
    <col min="5" max="5" width="10.8515625" style="0" customWidth="1"/>
  </cols>
  <sheetData>
    <row r="1" spans="2:4" ht="15">
      <c r="B1" s="193" t="s">
        <v>154</v>
      </c>
      <c r="C1" s="194"/>
      <c r="D1" s="194"/>
    </row>
    <row r="2" spans="2:4" ht="15">
      <c r="B2" s="203" t="s">
        <v>338</v>
      </c>
      <c r="C2" s="192"/>
      <c r="D2" s="192"/>
    </row>
    <row r="3" ht="15">
      <c r="D3" t="s">
        <v>193</v>
      </c>
    </row>
    <row r="4" ht="15">
      <c r="B4" s="86" t="s">
        <v>410</v>
      </c>
    </row>
    <row r="5" spans="2:4" ht="26.25">
      <c r="B5" s="2" t="s">
        <v>142</v>
      </c>
      <c r="C5" s="3" t="s">
        <v>339</v>
      </c>
      <c r="D5" s="103" t="s">
        <v>340</v>
      </c>
    </row>
    <row r="6" spans="1:4" ht="15.75">
      <c r="A6" s="28"/>
      <c r="B6" s="115" t="s">
        <v>341</v>
      </c>
      <c r="C6" s="31"/>
      <c r="D6" s="84"/>
    </row>
    <row r="7" spans="1:4" ht="15">
      <c r="A7" s="28" t="s">
        <v>342</v>
      </c>
      <c r="B7" s="104" t="s">
        <v>343</v>
      </c>
      <c r="C7" s="31"/>
      <c r="D7" s="84"/>
    </row>
    <row r="8" spans="1:4" ht="15">
      <c r="A8" s="28" t="s">
        <v>344</v>
      </c>
      <c r="B8" s="110" t="s">
        <v>345</v>
      </c>
      <c r="C8" s="55"/>
      <c r="D8" s="84"/>
    </row>
    <row r="9" spans="1:4" ht="15">
      <c r="A9" s="28" t="s">
        <v>346</v>
      </c>
      <c r="B9" s="111" t="s">
        <v>347</v>
      </c>
      <c r="C9" s="55"/>
      <c r="D9" s="84"/>
    </row>
    <row r="10" spans="1:4" ht="15">
      <c r="A10" s="28" t="s">
        <v>348</v>
      </c>
      <c r="B10" s="104" t="s">
        <v>349</v>
      </c>
      <c r="C10" s="31"/>
      <c r="D10" s="84"/>
    </row>
    <row r="11" spans="1:4" ht="15">
      <c r="A11" s="88" t="s">
        <v>356</v>
      </c>
      <c r="B11" s="113" t="s">
        <v>350</v>
      </c>
      <c r="C11" s="31"/>
      <c r="D11" s="84"/>
    </row>
    <row r="12" spans="1:4" ht="15">
      <c r="A12" s="28" t="s">
        <v>351</v>
      </c>
      <c r="B12" s="104" t="s">
        <v>352</v>
      </c>
      <c r="C12" s="31"/>
      <c r="D12" s="84"/>
    </row>
    <row r="13" spans="1:4" ht="15">
      <c r="A13" s="104" t="s">
        <v>353</v>
      </c>
      <c r="B13" s="31" t="s">
        <v>354</v>
      </c>
      <c r="C13" s="31"/>
      <c r="D13" s="84"/>
    </row>
    <row r="14" spans="1:4" ht="15">
      <c r="A14" s="88" t="s">
        <v>355</v>
      </c>
      <c r="B14" s="113" t="s">
        <v>357</v>
      </c>
      <c r="C14" s="31"/>
      <c r="D14" s="84"/>
    </row>
    <row r="15" spans="1:4" ht="15">
      <c r="A15" s="28" t="s">
        <v>359</v>
      </c>
      <c r="B15" s="111" t="s">
        <v>358</v>
      </c>
      <c r="C15" s="55"/>
      <c r="D15" s="84"/>
    </row>
    <row r="16" spans="1:4" ht="15">
      <c r="A16" s="28" t="s">
        <v>360</v>
      </c>
      <c r="B16" s="105" t="s">
        <v>361</v>
      </c>
      <c r="C16" s="84">
        <v>30</v>
      </c>
      <c r="D16" s="84">
        <v>35</v>
      </c>
    </row>
    <row r="17" spans="1:4" ht="15">
      <c r="A17" s="28" t="s">
        <v>362</v>
      </c>
      <c r="B17" s="105" t="s">
        <v>363</v>
      </c>
      <c r="C17" s="84">
        <v>5</v>
      </c>
      <c r="D17" s="84">
        <v>17</v>
      </c>
    </row>
    <row r="18" spans="1:4" ht="15">
      <c r="A18" s="28" t="s">
        <v>364</v>
      </c>
      <c r="B18" s="106" t="s">
        <v>365</v>
      </c>
      <c r="C18" s="84"/>
      <c r="D18" s="84"/>
    </row>
    <row r="19" spans="1:4" ht="15">
      <c r="A19" s="28" t="s">
        <v>366</v>
      </c>
      <c r="B19" s="106" t="s">
        <v>367</v>
      </c>
      <c r="C19" s="84"/>
      <c r="D19" s="84"/>
    </row>
    <row r="20" spans="1:4" ht="15">
      <c r="A20" s="88" t="s">
        <v>368</v>
      </c>
      <c r="B20" s="114" t="s">
        <v>369</v>
      </c>
      <c r="C20" s="84">
        <v>35</v>
      </c>
      <c r="D20" s="84">
        <v>52</v>
      </c>
    </row>
    <row r="21" spans="1:4" ht="15">
      <c r="A21" s="28" t="s">
        <v>370</v>
      </c>
      <c r="B21" s="105" t="s">
        <v>371</v>
      </c>
      <c r="C21" s="84"/>
      <c r="D21" s="84"/>
    </row>
    <row r="22" spans="1:4" ht="15">
      <c r="A22" s="28" t="s">
        <v>372</v>
      </c>
      <c r="B22" s="105" t="s">
        <v>373</v>
      </c>
      <c r="C22" s="84"/>
      <c r="D22" s="84"/>
    </row>
    <row r="23" spans="1:4" ht="15">
      <c r="A23" s="28" t="s">
        <v>374</v>
      </c>
      <c r="B23" s="105" t="s">
        <v>375</v>
      </c>
      <c r="C23" s="84"/>
      <c r="D23" s="84"/>
    </row>
    <row r="24" spans="1:4" ht="15">
      <c r="A24" s="88" t="s">
        <v>376</v>
      </c>
      <c r="B24" s="109" t="s">
        <v>377</v>
      </c>
      <c r="C24" s="84"/>
      <c r="D24" s="84"/>
    </row>
    <row r="25" spans="1:4" ht="15">
      <c r="A25" s="88" t="s">
        <v>378</v>
      </c>
      <c r="B25" s="112" t="s">
        <v>379</v>
      </c>
      <c r="C25" s="84"/>
      <c r="D25" s="84"/>
    </row>
    <row r="26" spans="1:4" ht="15">
      <c r="A26" s="88" t="s">
        <v>380</v>
      </c>
      <c r="B26" s="112" t="s">
        <v>381</v>
      </c>
      <c r="C26" s="84">
        <v>198</v>
      </c>
      <c r="D26" s="84"/>
    </row>
    <row r="27" spans="1:4" ht="15">
      <c r="A27" s="28"/>
      <c r="B27" s="118" t="s">
        <v>382</v>
      </c>
      <c r="C27" s="119">
        <v>233</v>
      </c>
      <c r="D27" s="119">
        <v>52</v>
      </c>
    </row>
    <row r="28" spans="1:4" ht="15.75">
      <c r="A28" s="28"/>
      <c r="B28" s="116" t="s">
        <v>383</v>
      </c>
      <c r="C28" s="84"/>
      <c r="D28" s="84"/>
    </row>
    <row r="29" spans="1:4" ht="15">
      <c r="A29" s="28" t="s">
        <v>384</v>
      </c>
      <c r="B29" s="107" t="s">
        <v>385</v>
      </c>
      <c r="C29" s="84"/>
      <c r="D29" s="84"/>
    </row>
    <row r="30" spans="1:4" ht="15">
      <c r="A30" s="28" t="s">
        <v>391</v>
      </c>
      <c r="B30" s="107" t="s">
        <v>386</v>
      </c>
      <c r="C30" s="84"/>
      <c r="D30" s="84"/>
    </row>
    <row r="31" spans="1:4" ht="15">
      <c r="A31" s="28" t="s">
        <v>392</v>
      </c>
      <c r="B31" s="107" t="s">
        <v>387</v>
      </c>
      <c r="C31" s="84"/>
      <c r="D31" s="84"/>
    </row>
    <row r="32" spans="1:4" ht="15">
      <c r="A32" s="28" t="s">
        <v>393</v>
      </c>
      <c r="B32" s="107" t="s">
        <v>388</v>
      </c>
      <c r="C32" s="84">
        <v>-2964</v>
      </c>
      <c r="D32" s="84">
        <v>-3573</v>
      </c>
    </row>
    <row r="33" spans="1:4" ht="15">
      <c r="A33" s="28" t="s">
        <v>394</v>
      </c>
      <c r="B33" s="107" t="s">
        <v>389</v>
      </c>
      <c r="C33" s="84"/>
      <c r="D33" s="84"/>
    </row>
    <row r="34" spans="1:4" ht="15">
      <c r="A34" s="28" t="s">
        <v>395</v>
      </c>
      <c r="B34" s="108" t="s">
        <v>390</v>
      </c>
      <c r="C34" s="84">
        <v>-608</v>
      </c>
      <c r="D34" s="84">
        <v>306</v>
      </c>
    </row>
    <row r="35" spans="1:4" ht="15">
      <c r="A35" s="88" t="s">
        <v>396</v>
      </c>
      <c r="B35" s="112" t="s">
        <v>397</v>
      </c>
      <c r="C35" s="84">
        <v>-3572</v>
      </c>
      <c r="D35" s="84">
        <v>-3267</v>
      </c>
    </row>
    <row r="36" spans="1:4" ht="15">
      <c r="A36" s="28" t="s">
        <v>398</v>
      </c>
      <c r="B36" s="108" t="s">
        <v>399</v>
      </c>
      <c r="C36" s="84">
        <v>51</v>
      </c>
      <c r="D36" s="84"/>
    </row>
    <row r="37" spans="1:4" ht="15">
      <c r="A37" s="28" t="s">
        <v>400</v>
      </c>
      <c r="B37" s="108" t="s">
        <v>401</v>
      </c>
      <c r="C37" s="84"/>
      <c r="D37" s="84"/>
    </row>
    <row r="38" spans="1:4" ht="15">
      <c r="A38" s="88" t="s">
        <v>402</v>
      </c>
      <c r="B38" s="109" t="s">
        <v>403</v>
      </c>
      <c r="C38" s="84"/>
      <c r="D38" s="84"/>
    </row>
    <row r="39" spans="1:4" ht="15">
      <c r="A39" s="88" t="s">
        <v>404</v>
      </c>
      <c r="B39" s="117" t="s">
        <v>405</v>
      </c>
      <c r="C39" s="84">
        <v>3754</v>
      </c>
      <c r="D39" s="84">
        <v>3319</v>
      </c>
    </row>
    <row r="40" spans="1:4" ht="15">
      <c r="A40" s="28"/>
      <c r="B40" s="120" t="s">
        <v>406</v>
      </c>
      <c r="C40" s="119">
        <v>233</v>
      </c>
      <c r="D40" s="119">
        <v>52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6.7109375" style="0" customWidth="1"/>
    <col min="2" max="2" width="86.00390625" style="0" customWidth="1"/>
    <col min="3" max="3" width="13.8515625" style="0" customWidth="1"/>
    <col min="4" max="4" width="16.00390625" style="0" bestFit="1" customWidth="1"/>
    <col min="5" max="5" width="10.8515625" style="0" customWidth="1"/>
  </cols>
  <sheetData>
    <row r="1" spans="2:4" ht="15">
      <c r="B1" s="193" t="s">
        <v>154</v>
      </c>
      <c r="C1" s="194"/>
      <c r="D1" s="194"/>
    </row>
    <row r="2" spans="2:4" ht="15">
      <c r="B2" s="203" t="s">
        <v>338</v>
      </c>
      <c r="C2" s="192"/>
      <c r="D2" s="192"/>
    </row>
    <row r="3" ht="15">
      <c r="D3" t="s">
        <v>194</v>
      </c>
    </row>
    <row r="4" ht="15">
      <c r="B4" s="86" t="s">
        <v>769</v>
      </c>
    </row>
    <row r="5" spans="2:4" ht="26.25">
      <c r="B5" s="2" t="s">
        <v>142</v>
      </c>
      <c r="C5" s="3" t="s">
        <v>339</v>
      </c>
      <c r="D5" s="103" t="s">
        <v>340</v>
      </c>
    </row>
    <row r="6" spans="1:4" ht="15.75">
      <c r="A6" s="28"/>
      <c r="B6" s="115" t="s">
        <v>341</v>
      </c>
      <c r="C6" s="31"/>
      <c r="D6" s="84"/>
    </row>
    <row r="7" spans="1:4" ht="15">
      <c r="A7" s="28" t="s">
        <v>342</v>
      </c>
      <c r="B7" s="104" t="s">
        <v>343</v>
      </c>
      <c r="C7" s="31"/>
      <c r="D7" s="84"/>
    </row>
    <row r="8" spans="1:4" ht="15">
      <c r="A8" s="28" t="s">
        <v>344</v>
      </c>
      <c r="B8" s="110" t="s">
        <v>345</v>
      </c>
      <c r="C8" s="55"/>
      <c r="D8" s="84"/>
    </row>
    <row r="9" spans="1:4" ht="15">
      <c r="A9" s="28" t="s">
        <v>346</v>
      </c>
      <c r="B9" s="111" t="s">
        <v>347</v>
      </c>
      <c r="C9" s="55"/>
      <c r="D9" s="84"/>
    </row>
    <row r="10" spans="1:4" ht="15">
      <c r="A10" s="28" t="s">
        <v>348</v>
      </c>
      <c r="B10" s="104" t="s">
        <v>349</v>
      </c>
      <c r="C10" s="31"/>
      <c r="D10" s="84"/>
    </row>
    <row r="11" spans="1:4" ht="15">
      <c r="A11" s="88" t="s">
        <v>356</v>
      </c>
      <c r="B11" s="113" t="s">
        <v>350</v>
      </c>
      <c r="C11" s="31"/>
      <c r="D11" s="84"/>
    </row>
    <row r="12" spans="1:4" ht="15">
      <c r="A12" s="28" t="s">
        <v>351</v>
      </c>
      <c r="B12" s="104" t="s">
        <v>352</v>
      </c>
      <c r="C12" s="31"/>
      <c r="D12" s="84"/>
    </row>
    <row r="13" spans="1:4" ht="15">
      <c r="A13" s="104" t="s">
        <v>353</v>
      </c>
      <c r="B13" s="31" t="s">
        <v>354</v>
      </c>
      <c r="C13" s="31"/>
      <c r="D13" s="84"/>
    </row>
    <row r="14" spans="1:4" ht="15">
      <c r="A14" s="88" t="s">
        <v>355</v>
      </c>
      <c r="B14" s="113" t="s">
        <v>357</v>
      </c>
      <c r="C14" s="31"/>
      <c r="D14" s="84"/>
    </row>
    <row r="15" spans="1:4" ht="15">
      <c r="A15" s="28" t="s">
        <v>359</v>
      </c>
      <c r="B15" s="111" t="s">
        <v>358</v>
      </c>
      <c r="C15" s="55"/>
      <c r="D15" s="84"/>
    </row>
    <row r="16" spans="1:4" ht="15">
      <c r="A16" s="28" t="s">
        <v>360</v>
      </c>
      <c r="B16" s="105" t="s">
        <v>361</v>
      </c>
      <c r="C16" s="84">
        <v>132</v>
      </c>
      <c r="D16" s="84">
        <v>60</v>
      </c>
    </row>
    <row r="17" spans="1:4" ht="15">
      <c r="A17" s="28" t="s">
        <v>362</v>
      </c>
      <c r="B17" s="105" t="s">
        <v>363</v>
      </c>
      <c r="C17" s="84">
        <v>11</v>
      </c>
      <c r="D17" s="84">
        <v>1449</v>
      </c>
    </row>
    <row r="18" spans="1:4" ht="15">
      <c r="A18" s="28" t="s">
        <v>364</v>
      </c>
      <c r="B18" s="106" t="s">
        <v>365</v>
      </c>
      <c r="C18" s="84"/>
      <c r="D18" s="84"/>
    </row>
    <row r="19" spans="1:4" ht="15">
      <c r="A19" s="28" t="s">
        <v>366</v>
      </c>
      <c r="B19" s="106" t="s">
        <v>367</v>
      </c>
      <c r="C19" s="84"/>
      <c r="D19" s="84"/>
    </row>
    <row r="20" spans="1:4" ht="15">
      <c r="A20" s="88" t="s">
        <v>368</v>
      </c>
      <c r="B20" s="114" t="s">
        <v>369</v>
      </c>
      <c r="C20" s="84">
        <v>143</v>
      </c>
      <c r="D20" s="84">
        <v>1509</v>
      </c>
    </row>
    <row r="21" spans="1:4" ht="15">
      <c r="A21" s="28" t="s">
        <v>370</v>
      </c>
      <c r="B21" s="105" t="s">
        <v>371</v>
      </c>
      <c r="C21" s="84"/>
      <c r="D21" s="84"/>
    </row>
    <row r="22" spans="1:4" ht="15">
      <c r="A22" s="28" t="s">
        <v>372</v>
      </c>
      <c r="B22" s="105" t="s">
        <v>373</v>
      </c>
      <c r="C22" s="84"/>
      <c r="D22" s="84"/>
    </row>
    <row r="23" spans="1:4" ht="15">
      <c r="A23" s="28" t="s">
        <v>374</v>
      </c>
      <c r="B23" s="105" t="s">
        <v>375</v>
      </c>
      <c r="C23" s="84"/>
      <c r="D23" s="84"/>
    </row>
    <row r="24" spans="1:4" ht="15">
      <c r="A24" s="88" t="s">
        <v>376</v>
      </c>
      <c r="B24" s="109" t="s">
        <v>377</v>
      </c>
      <c r="C24" s="84"/>
      <c r="D24" s="84"/>
    </row>
    <row r="25" spans="1:4" ht="15">
      <c r="A25" s="88" t="s">
        <v>378</v>
      </c>
      <c r="B25" s="112" t="s">
        <v>379</v>
      </c>
      <c r="C25" s="84"/>
      <c r="D25" s="84"/>
    </row>
    <row r="26" spans="1:4" ht="15">
      <c r="A26" s="88" t="s">
        <v>380</v>
      </c>
      <c r="B26" s="112" t="s">
        <v>381</v>
      </c>
      <c r="C26" s="84"/>
      <c r="D26" s="84"/>
    </row>
    <row r="27" spans="1:4" ht="15">
      <c r="A27" s="28"/>
      <c r="B27" s="118" t="s">
        <v>382</v>
      </c>
      <c r="C27" s="119">
        <v>143</v>
      </c>
      <c r="D27" s="119">
        <v>1509</v>
      </c>
    </row>
    <row r="28" spans="1:4" ht="15.75">
      <c r="A28" s="28"/>
      <c r="B28" s="116" t="s">
        <v>383</v>
      </c>
      <c r="C28" s="84"/>
      <c r="D28" s="84"/>
    </row>
    <row r="29" spans="1:4" ht="15">
      <c r="A29" s="28" t="s">
        <v>384</v>
      </c>
      <c r="B29" s="107" t="s">
        <v>385</v>
      </c>
      <c r="C29" s="84"/>
      <c r="D29" s="84"/>
    </row>
    <row r="30" spans="1:4" ht="15">
      <c r="A30" s="28" t="s">
        <v>391</v>
      </c>
      <c r="B30" s="107" t="s">
        <v>386</v>
      </c>
      <c r="C30" s="84"/>
      <c r="D30" s="84"/>
    </row>
    <row r="31" spans="1:4" ht="15">
      <c r="A31" s="28" t="s">
        <v>392</v>
      </c>
      <c r="B31" s="107" t="s">
        <v>387</v>
      </c>
      <c r="C31" s="84"/>
      <c r="D31" s="84"/>
    </row>
    <row r="32" spans="1:4" ht="15">
      <c r="A32" s="28" t="s">
        <v>393</v>
      </c>
      <c r="B32" s="107" t="s">
        <v>388</v>
      </c>
      <c r="C32" s="84">
        <v>-380</v>
      </c>
      <c r="D32" s="84">
        <v>-383</v>
      </c>
    </row>
    <row r="33" spans="1:4" ht="15">
      <c r="A33" s="28" t="s">
        <v>394</v>
      </c>
      <c r="B33" s="107" t="s">
        <v>389</v>
      </c>
      <c r="C33" s="84"/>
      <c r="D33" s="84"/>
    </row>
    <row r="34" spans="1:4" ht="15">
      <c r="A34" s="28" t="s">
        <v>395</v>
      </c>
      <c r="B34" s="108" t="s">
        <v>390</v>
      </c>
      <c r="C34" s="84">
        <v>-3</v>
      </c>
      <c r="D34" s="84">
        <v>1085</v>
      </c>
    </row>
    <row r="35" spans="1:4" ht="15">
      <c r="A35" s="88" t="s">
        <v>396</v>
      </c>
      <c r="B35" s="112" t="s">
        <v>397</v>
      </c>
      <c r="C35" s="84">
        <v>-383</v>
      </c>
      <c r="D35" s="84">
        <v>701</v>
      </c>
    </row>
    <row r="36" spans="1:4" ht="15">
      <c r="A36" s="28" t="s">
        <v>398</v>
      </c>
      <c r="B36" s="108" t="s">
        <v>399</v>
      </c>
      <c r="C36" s="84">
        <v>9</v>
      </c>
      <c r="D36" s="84"/>
    </row>
    <row r="37" spans="1:4" ht="15">
      <c r="A37" s="28" t="s">
        <v>400</v>
      </c>
      <c r="B37" s="108" t="s">
        <v>401</v>
      </c>
      <c r="C37" s="84"/>
      <c r="D37" s="84"/>
    </row>
    <row r="38" spans="1:4" ht="15">
      <c r="A38" s="88" t="s">
        <v>402</v>
      </c>
      <c r="B38" s="109" t="s">
        <v>403</v>
      </c>
      <c r="C38" s="84"/>
      <c r="D38" s="84"/>
    </row>
    <row r="39" spans="1:4" ht="15">
      <c r="A39" s="88" t="s">
        <v>404</v>
      </c>
      <c r="B39" s="117" t="s">
        <v>405</v>
      </c>
      <c r="C39" s="84">
        <v>517</v>
      </c>
      <c r="D39" s="84">
        <v>807</v>
      </c>
    </row>
    <row r="40" spans="1:4" ht="15">
      <c r="A40" s="28"/>
      <c r="B40" s="120" t="s">
        <v>406</v>
      </c>
      <c r="C40" s="119">
        <v>143</v>
      </c>
      <c r="D40" s="119">
        <v>1509</v>
      </c>
    </row>
  </sheetData>
  <sheetProtection/>
  <mergeCells count="2"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1"/>
  <sheetViews>
    <sheetView zoomScalePageLayoutView="0" workbookViewId="0" topLeftCell="A43">
      <selection activeCell="D3" sqref="D3"/>
    </sheetView>
  </sheetViews>
  <sheetFormatPr defaultColWidth="9.140625" defaultRowHeight="15"/>
  <cols>
    <col min="1" max="1" width="92.57421875" style="0" customWidth="1"/>
    <col min="3" max="3" width="15.7109375" style="0" customWidth="1"/>
    <col min="4" max="4" width="14.140625" style="0" customWidth="1"/>
    <col min="5" max="5" width="13.8515625" style="0" customWidth="1"/>
  </cols>
  <sheetData>
    <row r="1" spans="1:5" ht="20.25" customHeight="1">
      <c r="A1" s="193" t="s">
        <v>150</v>
      </c>
      <c r="B1" s="192"/>
      <c r="C1" s="192"/>
      <c r="D1" s="192"/>
      <c r="E1" s="192"/>
    </row>
    <row r="2" spans="1:5" ht="19.5" customHeight="1">
      <c r="A2" s="191" t="s">
        <v>50</v>
      </c>
      <c r="B2" s="192"/>
      <c r="C2" s="192"/>
      <c r="D2" s="192"/>
      <c r="E2" s="192"/>
    </row>
    <row r="3" spans="1:4" ht="18">
      <c r="A3" s="51"/>
      <c r="D3" t="s">
        <v>917</v>
      </c>
    </row>
    <row r="4" ht="15">
      <c r="A4" s="86" t="s">
        <v>408</v>
      </c>
    </row>
    <row r="5" spans="1:5" ht="30.75">
      <c r="A5" s="2" t="s">
        <v>508</v>
      </c>
      <c r="B5" s="3" t="s">
        <v>509</v>
      </c>
      <c r="C5" s="62" t="s">
        <v>335</v>
      </c>
      <c r="D5" s="101" t="s">
        <v>337</v>
      </c>
      <c r="E5" s="62" t="s">
        <v>155</v>
      </c>
    </row>
    <row r="6" spans="1:5" ht="15">
      <c r="A6" s="29" t="s">
        <v>510</v>
      </c>
      <c r="B6" s="30" t="s">
        <v>511</v>
      </c>
      <c r="C6" s="43">
        <v>26014</v>
      </c>
      <c r="D6" s="84">
        <v>25936</v>
      </c>
      <c r="E6" s="43">
        <v>25867</v>
      </c>
    </row>
    <row r="7" spans="1:5" ht="15">
      <c r="A7" s="29" t="s">
        <v>512</v>
      </c>
      <c r="B7" s="31" t="s">
        <v>513</v>
      </c>
      <c r="C7" s="43">
        <v>2055</v>
      </c>
      <c r="D7" s="43">
        <v>2027</v>
      </c>
      <c r="E7" s="43">
        <v>2027</v>
      </c>
    </row>
    <row r="8" spans="1:5" ht="15">
      <c r="A8" s="29" t="s">
        <v>514</v>
      </c>
      <c r="B8" s="31" t="s">
        <v>515</v>
      </c>
      <c r="C8" s="43"/>
      <c r="D8" s="43"/>
      <c r="E8" s="43"/>
    </row>
    <row r="9" spans="1:5" ht="15">
      <c r="A9" s="32" t="s">
        <v>516</v>
      </c>
      <c r="B9" s="31" t="s">
        <v>517</v>
      </c>
      <c r="C9" s="43"/>
      <c r="D9" s="43"/>
      <c r="E9" s="43"/>
    </row>
    <row r="10" spans="1:5" ht="15">
      <c r="A10" s="32" t="s">
        <v>518</v>
      </c>
      <c r="B10" s="31" t="s">
        <v>519</v>
      </c>
      <c r="C10" s="43"/>
      <c r="D10" s="43"/>
      <c r="E10" s="43"/>
    </row>
    <row r="11" spans="1:5" ht="15">
      <c r="A11" s="32" t="s">
        <v>520</v>
      </c>
      <c r="B11" s="31" t="s">
        <v>521</v>
      </c>
      <c r="C11" s="43"/>
      <c r="D11" s="43"/>
      <c r="E11" s="43"/>
    </row>
    <row r="12" spans="1:5" ht="15">
      <c r="A12" s="32" t="s">
        <v>522</v>
      </c>
      <c r="B12" s="31" t="s">
        <v>523</v>
      </c>
      <c r="C12" s="43">
        <v>1400</v>
      </c>
      <c r="D12" s="43">
        <v>1272</v>
      </c>
      <c r="E12" s="43">
        <v>1272</v>
      </c>
    </row>
    <row r="13" spans="1:5" ht="15">
      <c r="A13" s="32" t="s">
        <v>524</v>
      </c>
      <c r="B13" s="31" t="s">
        <v>525</v>
      </c>
      <c r="C13" s="43"/>
      <c r="D13" s="43"/>
      <c r="E13" s="43"/>
    </row>
    <row r="14" spans="1:5" ht="15">
      <c r="A14" s="5" t="s">
        <v>526</v>
      </c>
      <c r="B14" s="31" t="s">
        <v>527</v>
      </c>
      <c r="C14" s="43">
        <v>250</v>
      </c>
      <c r="D14" s="43">
        <v>279</v>
      </c>
      <c r="E14" s="43">
        <v>278</v>
      </c>
    </row>
    <row r="15" spans="1:5" ht="15">
      <c r="A15" s="5" t="s">
        <v>528</v>
      </c>
      <c r="B15" s="31" t="s">
        <v>529</v>
      </c>
      <c r="C15" s="43"/>
      <c r="D15" s="43"/>
      <c r="E15" s="43"/>
    </row>
    <row r="16" spans="1:5" ht="15">
      <c r="A16" s="5" t="s">
        <v>530</v>
      </c>
      <c r="B16" s="31" t="s">
        <v>531</v>
      </c>
      <c r="C16" s="43"/>
      <c r="D16" s="43"/>
      <c r="E16" s="43"/>
    </row>
    <row r="17" spans="1:5" ht="15">
      <c r="A17" s="5" t="s">
        <v>532</v>
      </c>
      <c r="B17" s="31" t="s">
        <v>533</v>
      </c>
      <c r="C17" s="43"/>
      <c r="D17" s="43"/>
      <c r="E17" s="43"/>
    </row>
    <row r="18" spans="1:5" ht="15">
      <c r="A18" s="5" t="s">
        <v>874</v>
      </c>
      <c r="B18" s="31" t="s">
        <v>534</v>
      </c>
      <c r="C18" s="43">
        <v>0</v>
      </c>
      <c r="D18" s="43">
        <v>244</v>
      </c>
      <c r="E18" s="43">
        <v>244</v>
      </c>
    </row>
    <row r="19" spans="1:5" ht="15">
      <c r="A19" s="33" t="s">
        <v>813</v>
      </c>
      <c r="B19" s="34" t="s">
        <v>535</v>
      </c>
      <c r="C19" s="84">
        <f>SUM(C6:C18)</f>
        <v>29719</v>
      </c>
      <c r="D19" s="84">
        <f>SUM(D6:D18)</f>
        <v>29758</v>
      </c>
      <c r="E19" s="84">
        <f>SUM(E6:E18)</f>
        <v>29688</v>
      </c>
    </row>
    <row r="20" spans="1:5" ht="15">
      <c r="A20" s="5" t="s">
        <v>536</v>
      </c>
      <c r="B20" s="31" t="s">
        <v>537</v>
      </c>
      <c r="C20" s="43">
        <v>0</v>
      </c>
      <c r="D20" s="43">
        <v>0</v>
      </c>
      <c r="E20" s="43">
        <v>0</v>
      </c>
    </row>
    <row r="21" spans="1:5" ht="15">
      <c r="A21" s="5" t="s">
        <v>538</v>
      </c>
      <c r="B21" s="31" t="s">
        <v>539</v>
      </c>
      <c r="C21" s="43">
        <v>1860</v>
      </c>
      <c r="D21" s="43">
        <v>2294</v>
      </c>
      <c r="E21" s="43">
        <v>2294</v>
      </c>
    </row>
    <row r="22" spans="1:5" ht="15">
      <c r="A22" s="6" t="s">
        <v>540</v>
      </c>
      <c r="B22" s="31" t="s">
        <v>541</v>
      </c>
      <c r="C22" s="43"/>
      <c r="D22" s="43"/>
      <c r="E22" s="43"/>
    </row>
    <row r="23" spans="1:5" ht="15">
      <c r="A23" s="7" t="s">
        <v>814</v>
      </c>
      <c r="B23" s="34" t="s">
        <v>542</v>
      </c>
      <c r="C23" s="43">
        <f>SUM(C20:C22)</f>
        <v>1860</v>
      </c>
      <c r="D23" s="43">
        <f>SUM(D20:D22)</f>
        <v>2294</v>
      </c>
      <c r="E23" s="43">
        <f>SUM(E20:E22)</f>
        <v>2294</v>
      </c>
    </row>
    <row r="24" spans="1:5" ht="15">
      <c r="A24" s="54" t="s">
        <v>909</v>
      </c>
      <c r="B24" s="55" t="s">
        <v>543</v>
      </c>
      <c r="C24" s="83">
        <f>C19+C23</f>
        <v>31579</v>
      </c>
      <c r="D24" s="83">
        <f>D19+D23</f>
        <v>32052</v>
      </c>
      <c r="E24" s="83">
        <f>E19+E23</f>
        <v>31982</v>
      </c>
    </row>
    <row r="25" spans="1:5" ht="15">
      <c r="A25" s="40" t="s">
        <v>875</v>
      </c>
      <c r="B25" s="55" t="s">
        <v>544</v>
      </c>
      <c r="C25" s="83">
        <v>8640</v>
      </c>
      <c r="D25" s="83">
        <v>8803</v>
      </c>
      <c r="E25" s="83">
        <v>8400</v>
      </c>
    </row>
    <row r="26" spans="1:5" ht="15">
      <c r="A26" s="5" t="s">
        <v>545</v>
      </c>
      <c r="B26" s="31" t="s">
        <v>546</v>
      </c>
      <c r="C26" s="43">
        <v>500</v>
      </c>
      <c r="D26" s="43">
        <v>348</v>
      </c>
      <c r="E26" s="43">
        <v>348</v>
      </c>
    </row>
    <row r="27" spans="1:5" ht="15">
      <c r="A27" s="5" t="s">
        <v>547</v>
      </c>
      <c r="B27" s="31" t="s">
        <v>548</v>
      </c>
      <c r="C27" s="43">
        <v>500</v>
      </c>
      <c r="D27" s="43">
        <v>826</v>
      </c>
      <c r="E27" s="43">
        <v>826</v>
      </c>
    </row>
    <row r="28" spans="1:5" ht="15">
      <c r="A28" s="5" t="s">
        <v>549</v>
      </c>
      <c r="B28" s="31" t="s">
        <v>550</v>
      </c>
      <c r="C28" s="43"/>
      <c r="D28" s="43"/>
      <c r="E28" s="43"/>
    </row>
    <row r="29" spans="1:5" ht="15">
      <c r="A29" s="7" t="s">
        <v>815</v>
      </c>
      <c r="B29" s="34" t="s">
        <v>551</v>
      </c>
      <c r="C29" s="43">
        <f>SUM(C26:C28)</f>
        <v>1000</v>
      </c>
      <c r="D29" s="43">
        <f>SUM(D26:D28)</f>
        <v>1174</v>
      </c>
      <c r="E29" s="43">
        <f>SUM(E26:E28)</f>
        <v>1174</v>
      </c>
    </row>
    <row r="30" spans="1:5" ht="15">
      <c r="A30" s="5" t="s">
        <v>552</v>
      </c>
      <c r="B30" s="31" t="s">
        <v>553</v>
      </c>
      <c r="C30" s="43"/>
      <c r="D30" s="43">
        <v>600</v>
      </c>
      <c r="E30" s="43">
        <v>558</v>
      </c>
    </row>
    <row r="31" spans="1:5" ht="15">
      <c r="A31" s="5" t="s">
        <v>554</v>
      </c>
      <c r="B31" s="31" t="s">
        <v>555</v>
      </c>
      <c r="C31" s="43"/>
      <c r="D31" s="43"/>
      <c r="E31" s="43"/>
    </row>
    <row r="32" spans="1:5" ht="15" customHeight="1">
      <c r="A32" s="7" t="s">
        <v>910</v>
      </c>
      <c r="B32" s="34" t="s">
        <v>556</v>
      </c>
      <c r="C32" s="43">
        <f>SUM(C30:C31)</f>
        <v>0</v>
      </c>
      <c r="D32" s="43">
        <f>SUM(D30:D31)</f>
        <v>600</v>
      </c>
      <c r="E32" s="43">
        <f>SUM(E30:E31)</f>
        <v>558</v>
      </c>
    </row>
    <row r="33" spans="1:5" ht="15">
      <c r="A33" s="5" t="s">
        <v>557</v>
      </c>
      <c r="B33" s="31" t="s">
        <v>558</v>
      </c>
      <c r="C33" s="43">
        <v>1100</v>
      </c>
      <c r="D33" s="43">
        <v>1303</v>
      </c>
      <c r="E33" s="43">
        <v>732</v>
      </c>
    </row>
    <row r="34" spans="1:5" ht="15">
      <c r="A34" s="5" t="s">
        <v>559</v>
      </c>
      <c r="B34" s="31" t="s">
        <v>560</v>
      </c>
      <c r="C34" s="43"/>
      <c r="D34" s="43"/>
      <c r="E34" s="43"/>
    </row>
    <row r="35" spans="1:5" ht="15">
      <c r="A35" s="5" t="s">
        <v>876</v>
      </c>
      <c r="B35" s="31" t="s">
        <v>561</v>
      </c>
      <c r="C35" s="43">
        <v>30</v>
      </c>
      <c r="D35" s="43">
        <v>50</v>
      </c>
      <c r="E35" s="43">
        <v>21</v>
      </c>
    </row>
    <row r="36" spans="1:5" ht="15">
      <c r="A36" s="5" t="s">
        <v>562</v>
      </c>
      <c r="B36" s="31" t="s">
        <v>563</v>
      </c>
      <c r="C36" s="43">
        <v>800</v>
      </c>
      <c r="D36" s="43">
        <v>780</v>
      </c>
      <c r="E36" s="43">
        <v>564</v>
      </c>
    </row>
    <row r="37" spans="1:5" ht="15">
      <c r="A37" s="10" t="s">
        <v>877</v>
      </c>
      <c r="B37" s="31" t="s">
        <v>564</v>
      </c>
      <c r="C37" s="43"/>
      <c r="D37" s="43"/>
      <c r="E37" s="43"/>
    </row>
    <row r="38" spans="1:5" ht="15">
      <c r="A38" s="6" t="s">
        <v>565</v>
      </c>
      <c r="B38" s="31" t="s">
        <v>566</v>
      </c>
      <c r="C38" s="43">
        <v>2865</v>
      </c>
      <c r="D38" s="43">
        <v>2079</v>
      </c>
      <c r="E38" s="43">
        <v>1679</v>
      </c>
    </row>
    <row r="39" spans="1:5" ht="15">
      <c r="A39" s="5" t="s">
        <v>878</v>
      </c>
      <c r="B39" s="31" t="s">
        <v>567</v>
      </c>
      <c r="C39" s="43">
        <v>1000</v>
      </c>
      <c r="D39" s="43">
        <v>1100</v>
      </c>
      <c r="E39" s="43">
        <v>1090</v>
      </c>
    </row>
    <row r="40" spans="1:5" ht="15">
      <c r="A40" s="7" t="s">
        <v>816</v>
      </c>
      <c r="B40" s="34" t="s">
        <v>568</v>
      </c>
      <c r="C40" s="43">
        <f>SUM(C33:C39)</f>
        <v>5795</v>
      </c>
      <c r="D40" s="43">
        <f>SUM(D33:D39)</f>
        <v>5312</v>
      </c>
      <c r="E40" s="43">
        <f>SUM(E33:E39)</f>
        <v>4086</v>
      </c>
    </row>
    <row r="41" spans="1:5" ht="15">
      <c r="A41" s="5" t="s">
        <v>569</v>
      </c>
      <c r="B41" s="31" t="s">
        <v>570</v>
      </c>
      <c r="C41" s="43">
        <v>200</v>
      </c>
      <c r="D41" s="43">
        <v>312</v>
      </c>
      <c r="E41" s="43">
        <v>312</v>
      </c>
    </row>
    <row r="42" spans="1:5" ht="15">
      <c r="A42" s="5" t="s">
        <v>571</v>
      </c>
      <c r="B42" s="31" t="s">
        <v>572</v>
      </c>
      <c r="C42" s="43"/>
      <c r="D42" s="43"/>
      <c r="E42" s="43"/>
    </row>
    <row r="43" spans="1:5" ht="15">
      <c r="A43" s="7" t="s">
        <v>817</v>
      </c>
      <c r="B43" s="34" t="s">
        <v>573</v>
      </c>
      <c r="C43" s="43">
        <f>SUM(C41:C42)</f>
        <v>200</v>
      </c>
      <c r="D43" s="43">
        <f>SUM(D41:D42)</f>
        <v>312</v>
      </c>
      <c r="E43" s="43">
        <f>SUM(E41:E42)</f>
        <v>312</v>
      </c>
    </row>
    <row r="44" spans="1:5" ht="15">
      <c r="A44" s="5" t="s">
        <v>574</v>
      </c>
      <c r="B44" s="31" t="s">
        <v>575</v>
      </c>
      <c r="C44" s="43">
        <v>2015</v>
      </c>
      <c r="D44" s="43">
        <v>2054</v>
      </c>
      <c r="E44" s="43">
        <v>1339</v>
      </c>
    </row>
    <row r="45" spans="1:5" ht="15">
      <c r="A45" s="5" t="s">
        <v>576</v>
      </c>
      <c r="B45" s="31" t="s">
        <v>577</v>
      </c>
      <c r="C45" s="43"/>
      <c r="D45" s="43"/>
      <c r="E45" s="43"/>
    </row>
    <row r="46" spans="1:5" ht="15">
      <c r="A46" s="5" t="s">
        <v>879</v>
      </c>
      <c r="B46" s="31" t="s">
        <v>578</v>
      </c>
      <c r="C46" s="43"/>
      <c r="D46" s="43"/>
      <c r="E46" s="43"/>
    </row>
    <row r="47" spans="1:5" ht="15">
      <c r="A47" s="5" t="s">
        <v>880</v>
      </c>
      <c r="B47" s="31" t="s">
        <v>579</v>
      </c>
      <c r="C47" s="43">
        <v>300</v>
      </c>
      <c r="D47" s="43">
        <v>0</v>
      </c>
      <c r="E47" s="43">
        <v>0</v>
      </c>
    </row>
    <row r="48" spans="1:5" ht="15">
      <c r="A48" s="5" t="s">
        <v>580</v>
      </c>
      <c r="B48" s="31" t="s">
        <v>581</v>
      </c>
      <c r="C48" s="43">
        <v>1203</v>
      </c>
      <c r="D48" s="43">
        <v>1243</v>
      </c>
      <c r="E48" s="43">
        <v>667</v>
      </c>
    </row>
    <row r="49" spans="1:5" ht="15">
      <c r="A49" s="7" t="s">
        <v>818</v>
      </c>
      <c r="B49" s="34" t="s">
        <v>582</v>
      </c>
      <c r="C49" s="43">
        <f>SUM(C44:C48)</f>
        <v>3518</v>
      </c>
      <c r="D49" s="43">
        <f>SUM(D44:D48)</f>
        <v>3297</v>
      </c>
      <c r="E49" s="43">
        <f>SUM(E44:E48)</f>
        <v>2006</v>
      </c>
    </row>
    <row r="50" spans="1:5" ht="15">
      <c r="A50" s="40" t="s">
        <v>819</v>
      </c>
      <c r="B50" s="55" t="s">
        <v>583</v>
      </c>
      <c r="C50" s="83">
        <f>C29+C32+C40+C43+C49</f>
        <v>10513</v>
      </c>
      <c r="D50" s="83">
        <f>D29+D32+D40+D43+D49</f>
        <v>10695</v>
      </c>
      <c r="E50" s="83">
        <f>E29+E32+E40+E43+E49</f>
        <v>8136</v>
      </c>
    </row>
    <row r="51" spans="1:5" ht="15">
      <c r="A51" s="13" t="s">
        <v>584</v>
      </c>
      <c r="B51" s="31" t="s">
        <v>585</v>
      </c>
      <c r="C51" s="43"/>
      <c r="D51" s="43"/>
      <c r="E51" s="43"/>
    </row>
    <row r="52" spans="1:5" ht="15">
      <c r="A52" s="13" t="s">
        <v>820</v>
      </c>
      <c r="B52" s="31" t="s">
        <v>586</v>
      </c>
      <c r="C52" s="43"/>
      <c r="D52" s="43"/>
      <c r="E52" s="43"/>
    </row>
    <row r="53" spans="1:5" ht="15">
      <c r="A53" s="17" t="s">
        <v>881</v>
      </c>
      <c r="B53" s="31" t="s">
        <v>587</v>
      </c>
      <c r="C53" s="43"/>
      <c r="D53" s="43"/>
      <c r="E53" s="43"/>
    </row>
    <row r="54" spans="1:5" ht="15">
      <c r="A54" s="17" t="s">
        <v>882</v>
      </c>
      <c r="B54" s="31" t="s">
        <v>588</v>
      </c>
      <c r="C54" s="43"/>
      <c r="D54" s="43"/>
      <c r="E54" s="43"/>
    </row>
    <row r="55" spans="1:5" ht="15">
      <c r="A55" s="17" t="s">
        <v>883</v>
      </c>
      <c r="B55" s="31" t="s">
        <v>589</v>
      </c>
      <c r="C55" s="43"/>
      <c r="D55" s="43"/>
      <c r="E55" s="43"/>
    </row>
    <row r="56" spans="1:5" ht="15">
      <c r="A56" s="13" t="s">
        <v>884</v>
      </c>
      <c r="B56" s="31" t="s">
        <v>590</v>
      </c>
      <c r="C56" s="43"/>
      <c r="D56" s="43"/>
      <c r="E56" s="43"/>
    </row>
    <row r="57" spans="1:5" ht="15">
      <c r="A57" s="13" t="s">
        <v>885</v>
      </c>
      <c r="B57" s="31" t="s">
        <v>591</v>
      </c>
      <c r="C57" s="43"/>
      <c r="D57" s="43"/>
      <c r="E57" s="43"/>
    </row>
    <row r="58" spans="1:5" ht="15">
      <c r="A58" s="13" t="s">
        <v>886</v>
      </c>
      <c r="B58" s="31" t="s">
        <v>592</v>
      </c>
      <c r="C58" s="43"/>
      <c r="D58" s="43"/>
      <c r="E58" s="43"/>
    </row>
    <row r="59" spans="1:5" ht="15">
      <c r="A59" s="52" t="s">
        <v>849</v>
      </c>
      <c r="B59" s="55" t="s">
        <v>593</v>
      </c>
      <c r="C59" s="83">
        <f>SUM(C51:C58)</f>
        <v>0</v>
      </c>
      <c r="D59" s="83">
        <f>SUM(D51:D58)</f>
        <v>0</v>
      </c>
      <c r="E59" s="83">
        <f>SUM(E51:E58)</f>
        <v>0</v>
      </c>
    </row>
    <row r="60" spans="1:5" ht="15">
      <c r="A60" s="12" t="s">
        <v>892</v>
      </c>
      <c r="B60" s="31" t="s">
        <v>594</v>
      </c>
      <c r="C60" s="43"/>
      <c r="D60" s="43"/>
      <c r="E60" s="43"/>
    </row>
    <row r="61" spans="1:5" ht="15">
      <c r="A61" s="12" t="s">
        <v>595</v>
      </c>
      <c r="B61" s="31" t="s">
        <v>596</v>
      </c>
      <c r="C61" s="43"/>
      <c r="D61" s="43"/>
      <c r="E61" s="43"/>
    </row>
    <row r="62" spans="1:5" ht="15">
      <c r="A62" s="12" t="s">
        <v>597</v>
      </c>
      <c r="B62" s="31" t="s">
        <v>598</v>
      </c>
      <c r="C62" s="43"/>
      <c r="D62" s="43"/>
      <c r="E62" s="43"/>
    </row>
    <row r="63" spans="1:5" ht="15">
      <c r="A63" s="12" t="s">
        <v>850</v>
      </c>
      <c r="B63" s="31" t="s">
        <v>599</v>
      </c>
      <c r="C63" s="43"/>
      <c r="D63" s="43"/>
      <c r="E63" s="43"/>
    </row>
    <row r="64" spans="1:5" ht="15">
      <c r="A64" s="12" t="s">
        <v>893</v>
      </c>
      <c r="B64" s="31" t="s">
        <v>600</v>
      </c>
      <c r="C64" s="43"/>
      <c r="D64" s="43"/>
      <c r="E64" s="43"/>
    </row>
    <row r="65" spans="1:5" ht="15">
      <c r="A65" s="12" t="s">
        <v>852</v>
      </c>
      <c r="B65" s="31" t="s">
        <v>601</v>
      </c>
      <c r="C65" s="43"/>
      <c r="D65" s="43"/>
      <c r="E65" s="43"/>
    </row>
    <row r="66" spans="1:5" ht="15">
      <c r="A66" s="12" t="s">
        <v>894</v>
      </c>
      <c r="B66" s="31" t="s">
        <v>602</v>
      </c>
      <c r="C66" s="43"/>
      <c r="D66" s="43"/>
      <c r="E66" s="43"/>
    </row>
    <row r="67" spans="1:5" ht="15">
      <c r="A67" s="12" t="s">
        <v>895</v>
      </c>
      <c r="B67" s="31" t="s">
        <v>603</v>
      </c>
      <c r="C67" s="43"/>
      <c r="D67" s="43"/>
      <c r="E67" s="43"/>
    </row>
    <row r="68" spans="1:5" ht="15">
      <c r="A68" s="12" t="s">
        <v>604</v>
      </c>
      <c r="B68" s="31" t="s">
        <v>605</v>
      </c>
      <c r="C68" s="43"/>
      <c r="D68" s="43"/>
      <c r="E68" s="43"/>
    </row>
    <row r="69" spans="1:5" ht="15">
      <c r="A69" s="20" t="s">
        <v>606</v>
      </c>
      <c r="B69" s="31" t="s">
        <v>607</v>
      </c>
      <c r="C69" s="43"/>
      <c r="D69" s="43"/>
      <c r="E69" s="43"/>
    </row>
    <row r="70" spans="1:5" ht="15">
      <c r="A70" s="12" t="s">
        <v>896</v>
      </c>
      <c r="B70" s="31" t="s">
        <v>608</v>
      </c>
      <c r="C70" s="43"/>
      <c r="D70" s="43"/>
      <c r="E70" s="43"/>
    </row>
    <row r="71" spans="1:5" ht="15">
      <c r="A71" s="20" t="s">
        <v>140</v>
      </c>
      <c r="B71" s="31" t="s">
        <v>609</v>
      </c>
      <c r="C71" s="43"/>
      <c r="D71" s="43"/>
      <c r="E71" s="43"/>
    </row>
    <row r="72" spans="1:5" ht="15">
      <c r="A72" s="20" t="s">
        <v>141</v>
      </c>
      <c r="B72" s="31" t="s">
        <v>609</v>
      </c>
      <c r="C72" s="43"/>
      <c r="D72" s="43"/>
      <c r="E72" s="43"/>
    </row>
    <row r="73" spans="1:5" ht="15">
      <c r="A73" s="52" t="s">
        <v>855</v>
      </c>
      <c r="B73" s="55" t="s">
        <v>610</v>
      </c>
      <c r="C73" s="83"/>
      <c r="D73" s="83"/>
      <c r="E73" s="83"/>
    </row>
    <row r="74" spans="1:5" ht="15.75">
      <c r="A74" s="61" t="s">
        <v>89</v>
      </c>
      <c r="B74" s="55"/>
      <c r="C74" s="43"/>
      <c r="D74" s="43"/>
      <c r="E74" s="43"/>
    </row>
    <row r="75" spans="1:5" ht="15">
      <c r="A75" s="35" t="s">
        <v>611</v>
      </c>
      <c r="B75" s="31" t="s">
        <v>612</v>
      </c>
      <c r="C75" s="43"/>
      <c r="D75" s="43"/>
      <c r="E75" s="43"/>
    </row>
    <row r="76" spans="1:5" ht="15">
      <c r="A76" s="35" t="s">
        <v>897</v>
      </c>
      <c r="B76" s="31" t="s">
        <v>613</v>
      </c>
      <c r="C76" s="43"/>
      <c r="D76" s="43"/>
      <c r="E76" s="43"/>
    </row>
    <row r="77" spans="1:5" ht="15">
      <c r="A77" s="35" t="s">
        <v>614</v>
      </c>
      <c r="B77" s="31" t="s">
        <v>615</v>
      </c>
      <c r="C77" s="43">
        <v>441</v>
      </c>
      <c r="D77" s="43">
        <v>441</v>
      </c>
      <c r="E77" s="43">
        <v>205</v>
      </c>
    </row>
    <row r="78" spans="1:5" ht="15">
      <c r="A78" s="35" t="s">
        <v>616</v>
      </c>
      <c r="B78" s="31" t="s">
        <v>617</v>
      </c>
      <c r="C78" s="43"/>
      <c r="D78" s="43"/>
      <c r="E78" s="43"/>
    </row>
    <row r="79" spans="1:5" ht="15">
      <c r="A79" s="6" t="s">
        <v>618</v>
      </c>
      <c r="B79" s="31" t="s">
        <v>619</v>
      </c>
      <c r="C79" s="43"/>
      <c r="D79" s="43"/>
      <c r="E79" s="43"/>
    </row>
    <row r="80" spans="1:5" ht="15">
      <c r="A80" s="6" t="s">
        <v>620</v>
      </c>
      <c r="B80" s="31" t="s">
        <v>621</v>
      </c>
      <c r="C80" s="43"/>
      <c r="D80" s="43"/>
      <c r="E80" s="43"/>
    </row>
    <row r="81" spans="1:5" ht="15">
      <c r="A81" s="6" t="s">
        <v>622</v>
      </c>
      <c r="B81" s="31" t="s">
        <v>623</v>
      </c>
      <c r="C81" s="43">
        <v>119</v>
      </c>
      <c r="D81" s="43">
        <v>119</v>
      </c>
      <c r="E81" s="43">
        <v>55</v>
      </c>
    </row>
    <row r="82" spans="1:5" ht="15">
      <c r="A82" s="53" t="s">
        <v>856</v>
      </c>
      <c r="B82" s="55" t="s">
        <v>624</v>
      </c>
      <c r="C82" s="83">
        <f>SUM(C75:C81)</f>
        <v>560</v>
      </c>
      <c r="D82" s="83">
        <f>SUM(D75:D81)</f>
        <v>560</v>
      </c>
      <c r="E82" s="83">
        <f>SUM(E75:E81)</f>
        <v>260</v>
      </c>
    </row>
    <row r="83" spans="1:5" ht="15">
      <c r="A83" s="13" t="s">
        <v>625</v>
      </c>
      <c r="B83" s="31" t="s">
        <v>626</v>
      </c>
      <c r="C83" s="43"/>
      <c r="D83" s="43"/>
      <c r="E83" s="43"/>
    </row>
    <row r="84" spans="1:5" ht="15">
      <c r="A84" s="13" t="s">
        <v>627</v>
      </c>
      <c r="B84" s="31" t="s">
        <v>628</v>
      </c>
      <c r="C84" s="43"/>
      <c r="D84" s="43"/>
      <c r="E84" s="43"/>
    </row>
    <row r="85" spans="1:5" ht="15">
      <c r="A85" s="13" t="s">
        <v>629</v>
      </c>
      <c r="B85" s="31" t="s">
        <v>630</v>
      </c>
      <c r="C85" s="43"/>
      <c r="D85" s="43"/>
      <c r="E85" s="43"/>
    </row>
    <row r="86" spans="1:5" ht="15">
      <c r="A86" s="13" t="s">
        <v>631</v>
      </c>
      <c r="B86" s="31" t="s">
        <v>632</v>
      </c>
      <c r="C86" s="43"/>
      <c r="D86" s="43"/>
      <c r="E86" s="43"/>
    </row>
    <row r="87" spans="1:5" ht="15">
      <c r="A87" s="52" t="s">
        <v>857</v>
      </c>
      <c r="B87" s="55" t="s">
        <v>633</v>
      </c>
      <c r="C87" s="83"/>
      <c r="D87" s="83"/>
      <c r="E87" s="83"/>
    </row>
    <row r="88" spans="1:5" ht="30">
      <c r="A88" s="13" t="s">
        <v>634</v>
      </c>
      <c r="B88" s="31" t="s">
        <v>635</v>
      </c>
      <c r="C88" s="43"/>
      <c r="D88" s="43"/>
      <c r="E88" s="43"/>
    </row>
    <row r="89" spans="1:5" ht="15">
      <c r="A89" s="13" t="s">
        <v>898</v>
      </c>
      <c r="B89" s="31" t="s">
        <v>636</v>
      </c>
      <c r="C89" s="43"/>
      <c r="D89" s="43"/>
      <c r="E89" s="43"/>
    </row>
    <row r="90" spans="1:5" ht="30">
      <c r="A90" s="13" t="s">
        <v>899</v>
      </c>
      <c r="B90" s="31" t="s">
        <v>637</v>
      </c>
      <c r="C90" s="43"/>
      <c r="D90" s="43"/>
      <c r="E90" s="43"/>
    </row>
    <row r="91" spans="1:5" ht="15">
      <c r="A91" s="13" t="s">
        <v>900</v>
      </c>
      <c r="B91" s="31" t="s">
        <v>638</v>
      </c>
      <c r="C91" s="43"/>
      <c r="D91" s="43"/>
      <c r="E91" s="43"/>
    </row>
    <row r="92" spans="1:5" ht="30">
      <c r="A92" s="13" t="s">
        <v>901</v>
      </c>
      <c r="B92" s="31" t="s">
        <v>639</v>
      </c>
      <c r="C92" s="43"/>
      <c r="D92" s="43"/>
      <c r="E92" s="43"/>
    </row>
    <row r="93" spans="1:5" ht="15">
      <c r="A93" s="13" t="s">
        <v>902</v>
      </c>
      <c r="B93" s="31" t="s">
        <v>640</v>
      </c>
      <c r="C93" s="43"/>
      <c r="D93" s="43"/>
      <c r="E93" s="43"/>
    </row>
    <row r="94" spans="1:5" ht="15">
      <c r="A94" s="13" t="s">
        <v>641</v>
      </c>
      <c r="B94" s="31" t="s">
        <v>642</v>
      </c>
      <c r="C94" s="43"/>
      <c r="D94" s="43"/>
      <c r="E94" s="43"/>
    </row>
    <row r="95" spans="1:5" ht="15">
      <c r="A95" s="13" t="s">
        <v>903</v>
      </c>
      <c r="B95" s="31" t="s">
        <v>643</v>
      </c>
      <c r="C95" s="43"/>
      <c r="D95" s="43"/>
      <c r="E95" s="43"/>
    </row>
    <row r="96" spans="1:5" ht="15">
      <c r="A96" s="52" t="s">
        <v>858</v>
      </c>
      <c r="B96" s="55" t="s">
        <v>644</v>
      </c>
      <c r="C96" s="83"/>
      <c r="D96" s="83"/>
      <c r="E96" s="83"/>
    </row>
    <row r="97" spans="1:5" ht="15.75">
      <c r="A97" s="61" t="s">
        <v>88</v>
      </c>
      <c r="B97" s="55"/>
      <c r="C97" s="43"/>
      <c r="D97" s="43"/>
      <c r="E97" s="43"/>
    </row>
    <row r="98" spans="1:5" ht="15.75">
      <c r="A98" s="36" t="s">
        <v>911</v>
      </c>
      <c r="B98" s="37" t="s">
        <v>645</v>
      </c>
      <c r="C98" s="83">
        <f>C24+C25+C50+C59+C73+C82+C87+C96</f>
        <v>51292</v>
      </c>
      <c r="D98" s="83">
        <f>D24+D25+D50+D59+D73+D82+D87+D96</f>
        <v>52110</v>
      </c>
      <c r="E98" s="83">
        <f>E24+E25+E50+E59+E73+E82+E87+E96</f>
        <v>48778</v>
      </c>
    </row>
    <row r="99" spans="1:24" ht="15">
      <c r="A99" s="13" t="s">
        <v>904</v>
      </c>
      <c r="B99" s="5" t="s">
        <v>646</v>
      </c>
      <c r="C99" s="13"/>
      <c r="D99" s="13"/>
      <c r="E99" s="1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649</v>
      </c>
      <c r="B100" s="5" t="s">
        <v>650</v>
      </c>
      <c r="C100" s="13"/>
      <c r="D100" s="13"/>
      <c r="E100" s="1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905</v>
      </c>
      <c r="B101" s="5" t="s">
        <v>651</v>
      </c>
      <c r="C101" s="13"/>
      <c r="D101" s="13"/>
      <c r="E101" s="1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863</v>
      </c>
      <c r="B102" s="7" t="s">
        <v>653</v>
      </c>
      <c r="C102" s="15"/>
      <c r="D102" s="15"/>
      <c r="E102" s="1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8" t="s">
        <v>906</v>
      </c>
      <c r="B103" s="5" t="s">
        <v>654</v>
      </c>
      <c r="C103" s="38"/>
      <c r="D103" s="38"/>
      <c r="E103" s="3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8" t="s">
        <v>869</v>
      </c>
      <c r="B104" s="5" t="s">
        <v>657</v>
      </c>
      <c r="C104" s="38"/>
      <c r="D104" s="38"/>
      <c r="E104" s="3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658</v>
      </c>
      <c r="B105" s="5" t="s">
        <v>659</v>
      </c>
      <c r="C105" s="13"/>
      <c r="D105" s="13"/>
      <c r="E105" s="1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907</v>
      </c>
      <c r="B106" s="5" t="s">
        <v>660</v>
      </c>
      <c r="C106" s="13"/>
      <c r="D106" s="13"/>
      <c r="E106" s="1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866</v>
      </c>
      <c r="B107" s="7" t="s">
        <v>661</v>
      </c>
      <c r="C107" s="14"/>
      <c r="D107" s="14"/>
      <c r="E107" s="1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8" t="s">
        <v>662</v>
      </c>
      <c r="B108" s="5" t="s">
        <v>663</v>
      </c>
      <c r="C108" s="38"/>
      <c r="D108" s="38"/>
      <c r="E108" s="3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8" t="s">
        <v>664</v>
      </c>
      <c r="B109" s="5" t="s">
        <v>665</v>
      </c>
      <c r="C109" s="38"/>
      <c r="D109" s="38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666</v>
      </c>
      <c r="B110" s="7" t="s">
        <v>667</v>
      </c>
      <c r="C110" s="85"/>
      <c r="D110" s="85"/>
      <c r="E110" s="8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8" t="s">
        <v>668</v>
      </c>
      <c r="B111" s="5" t="s">
        <v>669</v>
      </c>
      <c r="C111" s="38"/>
      <c r="D111" s="38"/>
      <c r="E111" s="3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8" t="s">
        <v>670</v>
      </c>
      <c r="B112" s="5" t="s">
        <v>671</v>
      </c>
      <c r="C112" s="38"/>
      <c r="D112" s="38"/>
      <c r="E112" s="3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8" t="s">
        <v>672</v>
      </c>
      <c r="B113" s="5" t="s">
        <v>673</v>
      </c>
      <c r="C113" s="38"/>
      <c r="D113" s="38"/>
      <c r="E113" s="3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9" t="s">
        <v>867</v>
      </c>
      <c r="B114" s="40" t="s">
        <v>674</v>
      </c>
      <c r="C114" s="14"/>
      <c r="D114" s="14"/>
      <c r="E114" s="14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8" t="s">
        <v>675</v>
      </c>
      <c r="B115" s="5" t="s">
        <v>676</v>
      </c>
      <c r="C115" s="38"/>
      <c r="D115" s="38"/>
      <c r="E115" s="3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677</v>
      </c>
      <c r="B116" s="5" t="s">
        <v>678</v>
      </c>
      <c r="C116" s="13"/>
      <c r="D116" s="13"/>
      <c r="E116" s="1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8" t="s">
        <v>908</v>
      </c>
      <c r="B117" s="5" t="s">
        <v>679</v>
      </c>
      <c r="C117" s="38"/>
      <c r="D117" s="38"/>
      <c r="E117" s="3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8" t="s">
        <v>872</v>
      </c>
      <c r="B118" s="5" t="s">
        <v>680</v>
      </c>
      <c r="C118" s="38"/>
      <c r="D118" s="38"/>
      <c r="E118" s="3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9" t="s">
        <v>873</v>
      </c>
      <c r="B119" s="40" t="s">
        <v>684</v>
      </c>
      <c r="C119" s="14"/>
      <c r="D119" s="14"/>
      <c r="E119" s="14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685</v>
      </c>
      <c r="B120" s="5" t="s">
        <v>686</v>
      </c>
      <c r="C120" s="13"/>
      <c r="D120" s="13"/>
      <c r="E120" s="1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41" t="s">
        <v>912</v>
      </c>
      <c r="B121" s="42" t="s">
        <v>687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46" t="s">
        <v>3</v>
      </c>
      <c r="B122" s="47"/>
      <c r="C122" s="83">
        <f>C98+C121</f>
        <v>51292</v>
      </c>
      <c r="D122" s="83">
        <f>D98+D121</f>
        <v>52110</v>
      </c>
      <c r="E122" s="83">
        <f>E98+E121</f>
        <v>48778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3.57421875" style="0" customWidth="1"/>
    <col min="2" max="2" width="12.00390625" style="0" customWidth="1"/>
    <col min="3" max="3" width="13.57421875" style="0" customWidth="1"/>
    <col min="4" max="4" width="13.140625" style="0" customWidth="1"/>
    <col min="5" max="5" width="14.00390625" style="0" customWidth="1"/>
  </cols>
  <sheetData>
    <row r="1" spans="1:5" ht="15">
      <c r="A1" s="193" t="s">
        <v>151</v>
      </c>
      <c r="B1" s="192"/>
      <c r="C1" s="192"/>
      <c r="D1" s="192"/>
      <c r="E1" s="192"/>
    </row>
    <row r="2" spans="1:5" ht="15">
      <c r="A2" s="191" t="s">
        <v>50</v>
      </c>
      <c r="B2" s="192"/>
      <c r="C2" s="192"/>
      <c r="D2" s="192"/>
      <c r="E2" s="192"/>
    </row>
    <row r="3" spans="1:4" ht="18">
      <c r="A3" s="51"/>
      <c r="D3" t="s">
        <v>918</v>
      </c>
    </row>
    <row r="4" ht="15">
      <c r="A4" s="86" t="s">
        <v>946</v>
      </c>
    </row>
    <row r="5" spans="1:5" ht="30.75">
      <c r="A5" s="2" t="s">
        <v>508</v>
      </c>
      <c r="B5" s="3" t="s">
        <v>509</v>
      </c>
      <c r="C5" s="62" t="s">
        <v>335</v>
      </c>
      <c r="D5" s="101" t="s">
        <v>337</v>
      </c>
      <c r="E5" s="62" t="s">
        <v>155</v>
      </c>
    </row>
    <row r="6" spans="1:5" ht="15">
      <c r="A6" s="29" t="s">
        <v>510</v>
      </c>
      <c r="B6" s="30" t="s">
        <v>511</v>
      </c>
      <c r="C6" s="43">
        <v>3720</v>
      </c>
      <c r="D6" s="43">
        <v>3743</v>
      </c>
      <c r="E6" s="43">
        <v>3743</v>
      </c>
    </row>
    <row r="7" spans="1:5" ht="15">
      <c r="A7" s="29" t="s">
        <v>512</v>
      </c>
      <c r="B7" s="31" t="s">
        <v>513</v>
      </c>
      <c r="C7" s="43"/>
      <c r="D7" s="43"/>
      <c r="E7" s="43"/>
    </row>
    <row r="8" spans="1:5" ht="15">
      <c r="A8" s="29" t="s">
        <v>514</v>
      </c>
      <c r="B8" s="31" t="s">
        <v>515</v>
      </c>
      <c r="C8" s="43"/>
      <c r="D8" s="43"/>
      <c r="E8" s="43"/>
    </row>
    <row r="9" spans="1:5" ht="15.75" customHeight="1">
      <c r="A9" s="32" t="s">
        <v>516</v>
      </c>
      <c r="B9" s="31" t="s">
        <v>517</v>
      </c>
      <c r="C9" s="43"/>
      <c r="D9" s="43">
        <v>99</v>
      </c>
      <c r="E9" s="43">
        <v>99</v>
      </c>
    </row>
    <row r="10" spans="1:5" ht="16.5" customHeight="1">
      <c r="A10" s="32" t="s">
        <v>518</v>
      </c>
      <c r="B10" s="31" t="s">
        <v>519</v>
      </c>
      <c r="C10" s="43"/>
      <c r="D10" s="43"/>
      <c r="E10" s="43"/>
    </row>
    <row r="11" spans="1:5" ht="15" customHeight="1">
      <c r="A11" s="32" t="s">
        <v>520</v>
      </c>
      <c r="B11" s="31" t="s">
        <v>521</v>
      </c>
      <c r="C11" s="43"/>
      <c r="D11" s="43"/>
      <c r="E11" s="43"/>
    </row>
    <row r="12" spans="1:5" ht="17.25" customHeight="1">
      <c r="A12" s="32" t="s">
        <v>522</v>
      </c>
      <c r="B12" s="31" t="s">
        <v>523</v>
      </c>
      <c r="C12" s="43">
        <v>184</v>
      </c>
      <c r="D12" s="43">
        <v>184</v>
      </c>
      <c r="E12" s="43">
        <v>168</v>
      </c>
    </row>
    <row r="13" spans="1:5" ht="17.25" customHeight="1">
      <c r="A13" s="32" t="s">
        <v>524</v>
      </c>
      <c r="B13" s="31" t="s">
        <v>525</v>
      </c>
      <c r="C13" s="43"/>
      <c r="D13" s="43"/>
      <c r="E13" s="43"/>
    </row>
    <row r="14" spans="1:5" ht="17.25" customHeight="1">
      <c r="A14" s="5" t="s">
        <v>526</v>
      </c>
      <c r="B14" s="31" t="s">
        <v>527</v>
      </c>
      <c r="C14" s="43"/>
      <c r="D14" s="43"/>
      <c r="E14" s="43"/>
    </row>
    <row r="15" spans="1:5" ht="16.5" customHeight="1">
      <c r="A15" s="5" t="s">
        <v>528</v>
      </c>
      <c r="B15" s="31" t="s">
        <v>529</v>
      </c>
      <c r="C15" s="43"/>
      <c r="D15" s="43"/>
      <c r="E15" s="43"/>
    </row>
    <row r="16" spans="1:5" ht="16.5" customHeight="1">
      <c r="A16" s="5" t="s">
        <v>530</v>
      </c>
      <c r="B16" s="31" t="s">
        <v>531</v>
      </c>
      <c r="C16" s="43"/>
      <c r="D16" s="43"/>
      <c r="E16" s="43"/>
    </row>
    <row r="17" spans="1:5" ht="15.75" customHeight="1">
      <c r="A17" s="5" t="s">
        <v>532</v>
      </c>
      <c r="B17" s="31" t="s">
        <v>533</v>
      </c>
      <c r="C17" s="43"/>
      <c r="D17" s="43"/>
      <c r="E17" s="43"/>
    </row>
    <row r="18" spans="1:5" ht="16.5" customHeight="1">
      <c r="A18" s="5" t="s">
        <v>874</v>
      </c>
      <c r="B18" s="31" t="s">
        <v>534</v>
      </c>
      <c r="C18" s="43"/>
      <c r="D18" s="43"/>
      <c r="E18" s="43"/>
    </row>
    <row r="19" spans="1:5" ht="16.5" customHeight="1">
      <c r="A19" s="33" t="s">
        <v>813</v>
      </c>
      <c r="B19" s="34" t="s">
        <v>535</v>
      </c>
      <c r="C19" s="84">
        <f>SUM(C6:C18)</f>
        <v>3904</v>
      </c>
      <c r="D19" s="84">
        <f>SUM(D6:D18)</f>
        <v>4026</v>
      </c>
      <c r="E19" s="84">
        <f>SUM(E6:E18)</f>
        <v>4010</v>
      </c>
    </row>
    <row r="20" spans="1:5" ht="16.5" customHeight="1">
      <c r="A20" s="5" t="s">
        <v>536</v>
      </c>
      <c r="B20" s="31" t="s">
        <v>537</v>
      </c>
      <c r="C20" s="43"/>
      <c r="D20" s="43"/>
      <c r="E20" s="43"/>
    </row>
    <row r="21" spans="1:5" ht="18" customHeight="1">
      <c r="A21" s="5" t="s">
        <v>538</v>
      </c>
      <c r="B21" s="31" t="s">
        <v>539</v>
      </c>
      <c r="C21" s="43"/>
      <c r="D21" s="43"/>
      <c r="E21" s="43"/>
    </row>
    <row r="22" spans="1:5" ht="15">
      <c r="A22" s="6" t="s">
        <v>540</v>
      </c>
      <c r="B22" s="31" t="s">
        <v>541</v>
      </c>
      <c r="C22" s="43">
        <v>800</v>
      </c>
      <c r="D22" s="43">
        <v>856</v>
      </c>
      <c r="E22" s="43">
        <v>855</v>
      </c>
    </row>
    <row r="23" spans="1:5" ht="15.75" customHeight="1">
      <c r="A23" s="7" t="s">
        <v>814</v>
      </c>
      <c r="B23" s="34" t="s">
        <v>542</v>
      </c>
      <c r="C23" s="43">
        <f>SUM(C20:C22)</f>
        <v>800</v>
      </c>
      <c r="D23" s="43">
        <f>SUM(D20:D22)</f>
        <v>856</v>
      </c>
      <c r="E23" s="43">
        <f>SUM(E20:E22)</f>
        <v>855</v>
      </c>
    </row>
    <row r="24" spans="1:5" ht="15" customHeight="1">
      <c r="A24" s="54" t="s">
        <v>909</v>
      </c>
      <c r="B24" s="55" t="s">
        <v>543</v>
      </c>
      <c r="C24" s="83">
        <f>C19+C23</f>
        <v>4704</v>
      </c>
      <c r="D24" s="83">
        <f>D19+D23</f>
        <v>4882</v>
      </c>
      <c r="E24" s="83">
        <f>E19+E23</f>
        <v>4865</v>
      </c>
    </row>
    <row r="25" spans="1:5" ht="15.75" customHeight="1">
      <c r="A25" s="40" t="s">
        <v>875</v>
      </c>
      <c r="B25" s="55" t="s">
        <v>544</v>
      </c>
      <c r="C25" s="83">
        <v>1306</v>
      </c>
      <c r="D25" s="83">
        <v>1318</v>
      </c>
      <c r="E25" s="83">
        <v>1307</v>
      </c>
    </row>
    <row r="26" spans="1:5" ht="15.75" customHeight="1">
      <c r="A26" s="5" t="s">
        <v>545</v>
      </c>
      <c r="B26" s="31" t="s">
        <v>546</v>
      </c>
      <c r="C26" s="43">
        <v>0</v>
      </c>
      <c r="D26" s="43">
        <v>150</v>
      </c>
      <c r="E26" s="43">
        <v>103</v>
      </c>
    </row>
    <row r="27" spans="1:5" ht="17.25" customHeight="1">
      <c r="A27" s="5" t="s">
        <v>547</v>
      </c>
      <c r="B27" s="31" t="s">
        <v>548</v>
      </c>
      <c r="C27" s="43">
        <v>300</v>
      </c>
      <c r="D27" s="43">
        <v>250</v>
      </c>
      <c r="E27" s="43">
        <v>229</v>
      </c>
    </row>
    <row r="28" spans="1:5" ht="17.25" customHeight="1">
      <c r="A28" s="5" t="s">
        <v>549</v>
      </c>
      <c r="B28" s="31" t="s">
        <v>550</v>
      </c>
      <c r="C28" s="43"/>
      <c r="D28" s="43"/>
      <c r="E28" s="43"/>
    </row>
    <row r="29" spans="1:5" ht="15" customHeight="1">
      <c r="A29" s="7" t="s">
        <v>815</v>
      </c>
      <c r="B29" s="34" t="s">
        <v>551</v>
      </c>
      <c r="C29" s="43">
        <f>SUM(C26:C28)</f>
        <v>300</v>
      </c>
      <c r="D29" s="43">
        <f>SUM(D26:D28)</f>
        <v>400</v>
      </c>
      <c r="E29" s="43">
        <f>SUM(E26:E28)</f>
        <v>332</v>
      </c>
    </row>
    <row r="30" spans="1:5" ht="16.5" customHeight="1">
      <c r="A30" s="5" t="s">
        <v>552</v>
      </c>
      <c r="B30" s="31" t="s">
        <v>553</v>
      </c>
      <c r="C30" s="43"/>
      <c r="D30" s="43"/>
      <c r="E30" s="43"/>
    </row>
    <row r="31" spans="1:5" ht="15" customHeight="1">
      <c r="A31" s="5" t="s">
        <v>554</v>
      </c>
      <c r="B31" s="31" t="s">
        <v>555</v>
      </c>
      <c r="C31" s="43"/>
      <c r="D31" s="43"/>
      <c r="E31" s="43"/>
    </row>
    <row r="32" spans="1:5" ht="15.75" customHeight="1">
      <c r="A32" s="7" t="s">
        <v>910</v>
      </c>
      <c r="B32" s="34" t="s">
        <v>556</v>
      </c>
      <c r="C32" s="43"/>
      <c r="D32" s="43"/>
      <c r="E32" s="43"/>
    </row>
    <row r="33" spans="1:5" ht="15" customHeight="1">
      <c r="A33" s="5" t="s">
        <v>557</v>
      </c>
      <c r="B33" s="31" t="s">
        <v>558</v>
      </c>
      <c r="C33" s="43">
        <v>2750</v>
      </c>
      <c r="D33" s="43">
        <v>2632</v>
      </c>
      <c r="E33" s="43">
        <v>1865</v>
      </c>
    </row>
    <row r="34" spans="1:5" ht="15.75" customHeight="1">
      <c r="A34" s="5" t="s">
        <v>559</v>
      </c>
      <c r="B34" s="31" t="s">
        <v>560</v>
      </c>
      <c r="C34" s="43"/>
      <c r="D34" s="43"/>
      <c r="E34" s="43"/>
    </row>
    <row r="35" spans="1:5" ht="15" customHeight="1">
      <c r="A35" s="5" t="s">
        <v>876</v>
      </c>
      <c r="B35" s="31" t="s">
        <v>561</v>
      </c>
      <c r="C35" s="43"/>
      <c r="D35" s="43"/>
      <c r="E35" s="43"/>
    </row>
    <row r="36" spans="1:5" ht="16.5" customHeight="1">
      <c r="A36" s="5" t="s">
        <v>562</v>
      </c>
      <c r="B36" s="31" t="s">
        <v>563</v>
      </c>
      <c r="C36" s="43">
        <v>400</v>
      </c>
      <c r="D36" s="43">
        <v>212</v>
      </c>
      <c r="E36" s="43">
        <v>141</v>
      </c>
    </row>
    <row r="37" spans="1:5" ht="15" customHeight="1">
      <c r="A37" s="10" t="s">
        <v>877</v>
      </c>
      <c r="B37" s="31" t="s">
        <v>564</v>
      </c>
      <c r="C37" s="43"/>
      <c r="D37" s="43"/>
      <c r="E37" s="43"/>
    </row>
    <row r="38" spans="1:5" ht="15">
      <c r="A38" s="6" t="s">
        <v>565</v>
      </c>
      <c r="B38" s="31" t="s">
        <v>566</v>
      </c>
      <c r="C38" s="43">
        <v>100</v>
      </c>
      <c r="D38" s="43">
        <v>125</v>
      </c>
      <c r="E38" s="43">
        <v>125</v>
      </c>
    </row>
    <row r="39" spans="1:5" ht="16.5" customHeight="1">
      <c r="A39" s="5" t="s">
        <v>878</v>
      </c>
      <c r="B39" s="31" t="s">
        <v>567</v>
      </c>
      <c r="C39" s="43">
        <v>100</v>
      </c>
      <c r="D39" s="43">
        <v>185</v>
      </c>
      <c r="E39" s="43">
        <v>185</v>
      </c>
    </row>
    <row r="40" spans="1:5" ht="15.75" customHeight="1">
      <c r="A40" s="7" t="s">
        <v>816</v>
      </c>
      <c r="B40" s="34" t="s">
        <v>568</v>
      </c>
      <c r="C40" s="43">
        <f>SUM(C33:C39)</f>
        <v>3350</v>
      </c>
      <c r="D40" s="43">
        <f>SUM(D33:D39)</f>
        <v>3154</v>
      </c>
      <c r="E40" s="43">
        <f>SUM(E33:E39)</f>
        <v>2316</v>
      </c>
    </row>
    <row r="41" spans="1:5" ht="15" customHeight="1">
      <c r="A41" s="5" t="s">
        <v>569</v>
      </c>
      <c r="B41" s="31" t="s">
        <v>570</v>
      </c>
      <c r="C41" s="43"/>
      <c r="D41" s="43"/>
      <c r="E41" s="43"/>
    </row>
    <row r="42" spans="1:5" ht="15.75" customHeight="1">
      <c r="A42" s="5" t="s">
        <v>571</v>
      </c>
      <c r="B42" s="31" t="s">
        <v>572</v>
      </c>
      <c r="C42" s="43"/>
      <c r="D42" s="43"/>
      <c r="E42" s="43"/>
    </row>
    <row r="43" spans="1:5" ht="15.75" customHeight="1">
      <c r="A43" s="7" t="s">
        <v>817</v>
      </c>
      <c r="B43" s="34" t="s">
        <v>573</v>
      </c>
      <c r="C43" s="43">
        <f>SUM(C41:C42)</f>
        <v>0</v>
      </c>
      <c r="D43" s="43">
        <f>SUM(D41:D42)</f>
        <v>0</v>
      </c>
      <c r="E43" s="43">
        <f>SUM(E41:E42)</f>
        <v>0</v>
      </c>
    </row>
    <row r="44" spans="1:5" ht="17.25" customHeight="1">
      <c r="A44" s="5" t="s">
        <v>574</v>
      </c>
      <c r="B44" s="31" t="s">
        <v>575</v>
      </c>
      <c r="C44" s="43">
        <v>1580</v>
      </c>
      <c r="D44" s="43">
        <v>1679</v>
      </c>
      <c r="E44" s="43">
        <v>1180</v>
      </c>
    </row>
    <row r="45" spans="1:5" ht="18" customHeight="1">
      <c r="A45" s="5" t="s">
        <v>576</v>
      </c>
      <c r="B45" s="31" t="s">
        <v>577</v>
      </c>
      <c r="C45" s="43"/>
      <c r="D45" s="43"/>
      <c r="E45" s="43"/>
    </row>
    <row r="46" spans="1:5" ht="16.5" customHeight="1">
      <c r="A46" s="5" t="s">
        <v>879</v>
      </c>
      <c r="B46" s="31" t="s">
        <v>578</v>
      </c>
      <c r="C46" s="43"/>
      <c r="D46" s="43"/>
      <c r="E46" s="43"/>
    </row>
    <row r="47" spans="1:5" ht="15.75" customHeight="1">
      <c r="A47" s="5" t="s">
        <v>880</v>
      </c>
      <c r="B47" s="31" t="s">
        <v>579</v>
      </c>
      <c r="C47" s="43">
        <v>50</v>
      </c>
      <c r="D47" s="43">
        <v>0</v>
      </c>
      <c r="E47" s="43">
        <v>0</v>
      </c>
    </row>
    <row r="48" spans="1:5" ht="15" customHeight="1">
      <c r="A48" s="5" t="s">
        <v>580</v>
      </c>
      <c r="B48" s="31" t="s">
        <v>581</v>
      </c>
      <c r="C48" s="43">
        <v>2000</v>
      </c>
      <c r="D48" s="43">
        <v>2672</v>
      </c>
      <c r="E48" s="43">
        <v>2672</v>
      </c>
    </row>
    <row r="49" spans="1:5" ht="17.25" customHeight="1">
      <c r="A49" s="7" t="s">
        <v>818</v>
      </c>
      <c r="B49" s="34" t="s">
        <v>582</v>
      </c>
      <c r="C49" s="43">
        <f>SUM(C44:C48)</f>
        <v>3630</v>
      </c>
      <c r="D49" s="43">
        <f>SUM(D44:D48)</f>
        <v>4351</v>
      </c>
      <c r="E49" s="43">
        <f>SUM(E44:E48)</f>
        <v>3852</v>
      </c>
    </row>
    <row r="50" spans="1:5" ht="17.25" customHeight="1">
      <c r="A50" s="40" t="s">
        <v>819</v>
      </c>
      <c r="B50" s="55" t="s">
        <v>583</v>
      </c>
      <c r="C50" s="83">
        <f>C29+C32+C40+C43+C49</f>
        <v>7280</v>
      </c>
      <c r="D50" s="83">
        <f>D29+D32+D40+D43+D49</f>
        <v>7905</v>
      </c>
      <c r="E50" s="83">
        <f>E29+E32+E40+E43+E49</f>
        <v>6500</v>
      </c>
    </row>
    <row r="51" spans="1:5" ht="17.25" customHeight="1">
      <c r="A51" s="13" t="s">
        <v>584</v>
      </c>
      <c r="B51" s="31" t="s">
        <v>585</v>
      </c>
      <c r="C51" s="43"/>
      <c r="D51" s="43"/>
      <c r="E51" s="43"/>
    </row>
    <row r="52" spans="1:5" ht="15" customHeight="1">
      <c r="A52" s="13" t="s">
        <v>820</v>
      </c>
      <c r="B52" s="31" t="s">
        <v>586</v>
      </c>
      <c r="C52" s="43"/>
      <c r="D52" s="43"/>
      <c r="E52" s="43"/>
    </row>
    <row r="53" spans="1:5" ht="15" customHeight="1">
      <c r="A53" s="17" t="s">
        <v>881</v>
      </c>
      <c r="B53" s="31" t="s">
        <v>587</v>
      </c>
      <c r="C53" s="43"/>
      <c r="D53" s="43"/>
      <c r="E53" s="43"/>
    </row>
    <row r="54" spans="1:5" ht="15.75" customHeight="1">
      <c r="A54" s="17" t="s">
        <v>882</v>
      </c>
      <c r="B54" s="31" t="s">
        <v>588</v>
      </c>
      <c r="C54" s="43"/>
      <c r="D54" s="43"/>
      <c r="E54" s="43"/>
    </row>
    <row r="55" spans="1:5" ht="17.25" customHeight="1">
      <c r="A55" s="17" t="s">
        <v>883</v>
      </c>
      <c r="B55" s="31" t="s">
        <v>589</v>
      </c>
      <c r="C55" s="43"/>
      <c r="D55" s="43"/>
      <c r="E55" s="43"/>
    </row>
    <row r="56" spans="1:5" ht="14.25" customHeight="1">
      <c r="A56" s="13" t="s">
        <v>884</v>
      </c>
      <c r="B56" s="31" t="s">
        <v>590</v>
      </c>
      <c r="C56" s="43"/>
      <c r="D56" s="43"/>
      <c r="E56" s="43"/>
    </row>
    <row r="57" spans="1:5" ht="18.75" customHeight="1">
      <c r="A57" s="13" t="s">
        <v>885</v>
      </c>
      <c r="B57" s="31" t="s">
        <v>591</v>
      </c>
      <c r="C57" s="43"/>
      <c r="D57" s="43"/>
      <c r="E57" s="43"/>
    </row>
    <row r="58" spans="1:5" ht="17.25" customHeight="1">
      <c r="A58" s="13" t="s">
        <v>886</v>
      </c>
      <c r="B58" s="31" t="s">
        <v>592</v>
      </c>
      <c r="C58" s="43"/>
      <c r="D58" s="43"/>
      <c r="E58" s="43"/>
    </row>
    <row r="59" spans="1:5" ht="16.5" customHeight="1">
      <c r="A59" s="52" t="s">
        <v>849</v>
      </c>
      <c r="B59" s="55" t="s">
        <v>593</v>
      </c>
      <c r="C59" s="83">
        <f>SUM(C51:C58)</f>
        <v>0</v>
      </c>
      <c r="D59" s="83">
        <f>SUM(D51:D58)</f>
        <v>0</v>
      </c>
      <c r="E59" s="83">
        <f>SUM(E51:E58)</f>
        <v>0</v>
      </c>
    </row>
    <row r="60" spans="1:5" ht="18.75" customHeight="1">
      <c r="A60" s="12" t="s">
        <v>892</v>
      </c>
      <c r="B60" s="31" t="s">
        <v>594</v>
      </c>
      <c r="C60" s="43"/>
      <c r="D60" s="43"/>
      <c r="E60" s="43"/>
    </row>
    <row r="61" spans="1:5" ht="16.5" customHeight="1">
      <c r="A61" s="12" t="s">
        <v>595</v>
      </c>
      <c r="B61" s="31" t="s">
        <v>596</v>
      </c>
      <c r="C61" s="43"/>
      <c r="D61" s="43"/>
      <c r="E61" s="43"/>
    </row>
    <row r="62" spans="1:5" ht="16.5" customHeight="1">
      <c r="A62" s="12" t="s">
        <v>597</v>
      </c>
      <c r="B62" s="31" t="s">
        <v>598</v>
      </c>
      <c r="C62" s="43"/>
      <c r="D62" s="43"/>
      <c r="E62" s="43"/>
    </row>
    <row r="63" spans="1:5" ht="16.5" customHeight="1">
      <c r="A63" s="12" t="s">
        <v>850</v>
      </c>
      <c r="B63" s="31" t="s">
        <v>599</v>
      </c>
      <c r="C63" s="43"/>
      <c r="D63" s="43"/>
      <c r="E63" s="43"/>
    </row>
    <row r="64" spans="1:5" ht="15" customHeight="1">
      <c r="A64" s="12" t="s">
        <v>893</v>
      </c>
      <c r="B64" s="31" t="s">
        <v>600</v>
      </c>
      <c r="C64" s="43"/>
      <c r="D64" s="43"/>
      <c r="E64" s="43"/>
    </row>
    <row r="65" spans="1:5" ht="15" customHeight="1">
      <c r="A65" s="12" t="s">
        <v>852</v>
      </c>
      <c r="B65" s="31" t="s">
        <v>601</v>
      </c>
      <c r="C65" s="43"/>
      <c r="D65" s="43"/>
      <c r="E65" s="43"/>
    </row>
    <row r="66" spans="1:5" ht="16.5" customHeight="1">
      <c r="A66" s="12" t="s">
        <v>894</v>
      </c>
      <c r="B66" s="31" t="s">
        <v>602</v>
      </c>
      <c r="C66" s="43"/>
      <c r="D66" s="43"/>
      <c r="E66" s="43"/>
    </row>
    <row r="67" spans="1:5" ht="15.75" customHeight="1">
      <c r="A67" s="12" t="s">
        <v>895</v>
      </c>
      <c r="B67" s="31" t="s">
        <v>603</v>
      </c>
      <c r="C67" s="43"/>
      <c r="D67" s="43"/>
      <c r="E67" s="43"/>
    </row>
    <row r="68" spans="1:5" ht="15.75" customHeight="1">
      <c r="A68" s="12" t="s">
        <v>604</v>
      </c>
      <c r="B68" s="31" t="s">
        <v>605</v>
      </c>
      <c r="C68" s="43"/>
      <c r="D68" s="43"/>
      <c r="E68" s="43"/>
    </row>
    <row r="69" spans="1:5" ht="15">
      <c r="A69" s="20" t="s">
        <v>606</v>
      </c>
      <c r="B69" s="31" t="s">
        <v>607</v>
      </c>
      <c r="C69" s="43"/>
      <c r="D69" s="43"/>
      <c r="E69" s="43"/>
    </row>
    <row r="70" spans="1:5" ht="15" customHeight="1">
      <c r="A70" s="12" t="s">
        <v>896</v>
      </c>
      <c r="B70" s="31" t="s">
        <v>608</v>
      </c>
      <c r="C70" s="43"/>
      <c r="D70" s="43"/>
      <c r="E70" s="43"/>
    </row>
    <row r="71" spans="1:5" ht="15">
      <c r="A71" s="20" t="s">
        <v>140</v>
      </c>
      <c r="B71" s="31" t="s">
        <v>609</v>
      </c>
      <c r="C71" s="43"/>
      <c r="D71" s="43"/>
      <c r="E71" s="43"/>
    </row>
    <row r="72" spans="1:5" ht="15">
      <c r="A72" s="20" t="s">
        <v>141</v>
      </c>
      <c r="B72" s="31" t="s">
        <v>609</v>
      </c>
      <c r="C72" s="43"/>
      <c r="D72" s="43"/>
      <c r="E72" s="43"/>
    </row>
    <row r="73" spans="1:5" ht="15.75" customHeight="1">
      <c r="A73" s="52" t="s">
        <v>855</v>
      </c>
      <c r="B73" s="55" t="s">
        <v>610</v>
      </c>
      <c r="C73" s="83"/>
      <c r="D73" s="83"/>
      <c r="E73" s="83"/>
    </row>
    <row r="74" spans="1:5" ht="15.75">
      <c r="A74" s="61" t="s">
        <v>89</v>
      </c>
      <c r="B74" s="55"/>
      <c r="C74" s="43"/>
      <c r="D74" s="43"/>
      <c r="E74" s="43"/>
    </row>
    <row r="75" spans="1:5" ht="15">
      <c r="A75" s="35" t="s">
        <v>611</v>
      </c>
      <c r="B75" s="31" t="s">
        <v>612</v>
      </c>
      <c r="C75" s="43"/>
      <c r="D75" s="43"/>
      <c r="E75" s="43"/>
    </row>
    <row r="76" spans="1:5" ht="15">
      <c r="A76" s="35" t="s">
        <v>897</v>
      </c>
      <c r="B76" s="31" t="s">
        <v>613</v>
      </c>
      <c r="C76" s="43"/>
      <c r="D76" s="43"/>
      <c r="E76" s="43"/>
    </row>
    <row r="77" spans="1:5" ht="15">
      <c r="A77" s="35" t="s">
        <v>614</v>
      </c>
      <c r="B77" s="31" t="s">
        <v>615</v>
      </c>
      <c r="C77" s="43"/>
      <c r="D77" s="43"/>
      <c r="E77" s="43"/>
    </row>
    <row r="78" spans="1:5" ht="15">
      <c r="A78" s="35" t="s">
        <v>616</v>
      </c>
      <c r="B78" s="31" t="s">
        <v>617</v>
      </c>
      <c r="C78" s="43"/>
      <c r="D78" s="43"/>
      <c r="E78" s="43"/>
    </row>
    <row r="79" spans="1:5" ht="15">
      <c r="A79" s="6" t="s">
        <v>618</v>
      </c>
      <c r="B79" s="31" t="s">
        <v>619</v>
      </c>
      <c r="C79" s="43"/>
      <c r="D79" s="43"/>
      <c r="E79" s="43"/>
    </row>
    <row r="80" spans="1:5" ht="15">
      <c r="A80" s="6" t="s">
        <v>620</v>
      </c>
      <c r="B80" s="31" t="s">
        <v>621</v>
      </c>
      <c r="C80" s="43"/>
      <c r="D80" s="43"/>
      <c r="E80" s="43"/>
    </row>
    <row r="81" spans="1:5" ht="15">
      <c r="A81" s="6" t="s">
        <v>622</v>
      </c>
      <c r="B81" s="31" t="s">
        <v>623</v>
      </c>
      <c r="C81" s="43"/>
      <c r="D81" s="43"/>
      <c r="E81" s="43"/>
    </row>
    <row r="82" spans="1:5" ht="15">
      <c r="A82" s="53" t="s">
        <v>856</v>
      </c>
      <c r="B82" s="55" t="s">
        <v>624</v>
      </c>
      <c r="C82" s="83">
        <f>SUM(C75:C81)</f>
        <v>0</v>
      </c>
      <c r="D82" s="83">
        <f>SUM(D75:D81)</f>
        <v>0</v>
      </c>
      <c r="E82" s="83">
        <f>SUM(E75:E81)</f>
        <v>0</v>
      </c>
    </row>
    <row r="83" spans="1:5" ht="15" customHeight="1">
      <c r="A83" s="13" t="s">
        <v>625</v>
      </c>
      <c r="B83" s="31" t="s">
        <v>626</v>
      </c>
      <c r="C83" s="43"/>
      <c r="D83" s="43"/>
      <c r="E83" s="43"/>
    </row>
    <row r="84" spans="1:5" ht="15" customHeight="1">
      <c r="A84" s="13" t="s">
        <v>627</v>
      </c>
      <c r="B84" s="31" t="s">
        <v>628</v>
      </c>
      <c r="C84" s="43"/>
      <c r="D84" s="43"/>
      <c r="E84" s="43"/>
    </row>
    <row r="85" spans="1:5" ht="17.25" customHeight="1">
      <c r="A85" s="13" t="s">
        <v>629</v>
      </c>
      <c r="B85" s="31" t="s">
        <v>630</v>
      </c>
      <c r="C85" s="43"/>
      <c r="D85" s="43"/>
      <c r="E85" s="43"/>
    </row>
    <row r="86" spans="1:5" ht="17.25" customHeight="1">
      <c r="A86" s="13" t="s">
        <v>631</v>
      </c>
      <c r="B86" s="31" t="s">
        <v>632</v>
      </c>
      <c r="C86" s="43"/>
      <c r="D86" s="43"/>
      <c r="E86" s="43"/>
    </row>
    <row r="87" spans="1:5" ht="16.5" customHeight="1">
      <c r="A87" s="52" t="s">
        <v>857</v>
      </c>
      <c r="B87" s="55" t="s">
        <v>633</v>
      </c>
      <c r="C87" s="83"/>
      <c r="D87" s="83"/>
      <c r="E87" s="83"/>
    </row>
    <row r="88" spans="1:5" ht="15" customHeight="1">
      <c r="A88" s="13" t="s">
        <v>634</v>
      </c>
      <c r="B88" s="31" t="s">
        <v>635</v>
      </c>
      <c r="C88" s="43"/>
      <c r="D88" s="43"/>
      <c r="E88" s="43"/>
    </row>
    <row r="89" spans="1:5" ht="15" customHeight="1">
      <c r="A89" s="13" t="s">
        <v>898</v>
      </c>
      <c r="B89" s="31" t="s">
        <v>636</v>
      </c>
      <c r="C89" s="43"/>
      <c r="D89" s="43"/>
      <c r="E89" s="43"/>
    </row>
    <row r="90" spans="1:5" ht="15.75" customHeight="1">
      <c r="A90" s="13" t="s">
        <v>899</v>
      </c>
      <c r="B90" s="31" t="s">
        <v>637</v>
      </c>
      <c r="C90" s="43"/>
      <c r="D90" s="43"/>
      <c r="E90" s="43"/>
    </row>
    <row r="91" spans="1:5" ht="15.75" customHeight="1">
      <c r="A91" s="13" t="s">
        <v>900</v>
      </c>
      <c r="B91" s="31" t="s">
        <v>638</v>
      </c>
      <c r="C91" s="43"/>
      <c r="D91" s="43"/>
      <c r="E91" s="43"/>
    </row>
    <row r="92" spans="1:5" ht="18" customHeight="1">
      <c r="A92" s="13" t="s">
        <v>901</v>
      </c>
      <c r="B92" s="31" t="s">
        <v>639</v>
      </c>
      <c r="C92" s="43"/>
      <c r="D92" s="43"/>
      <c r="E92" s="43"/>
    </row>
    <row r="93" spans="1:5" ht="16.5" customHeight="1">
      <c r="A93" s="13" t="s">
        <v>902</v>
      </c>
      <c r="B93" s="31" t="s">
        <v>640</v>
      </c>
      <c r="C93" s="43"/>
      <c r="D93" s="43"/>
      <c r="E93" s="43"/>
    </row>
    <row r="94" spans="1:5" ht="17.25" customHeight="1">
      <c r="A94" s="13" t="s">
        <v>641</v>
      </c>
      <c r="B94" s="31" t="s">
        <v>642</v>
      </c>
      <c r="C94" s="43"/>
      <c r="D94" s="43"/>
      <c r="E94" s="43"/>
    </row>
    <row r="95" spans="1:5" ht="19.5" customHeight="1">
      <c r="A95" s="13" t="s">
        <v>903</v>
      </c>
      <c r="B95" s="31" t="s">
        <v>643</v>
      </c>
      <c r="C95" s="43"/>
      <c r="D95" s="43"/>
      <c r="E95" s="43"/>
    </row>
    <row r="96" spans="1:5" ht="18" customHeight="1">
      <c r="A96" s="52" t="s">
        <v>858</v>
      </c>
      <c r="B96" s="55" t="s">
        <v>644</v>
      </c>
      <c r="C96" s="83"/>
      <c r="D96" s="83"/>
      <c r="E96" s="83"/>
    </row>
    <row r="97" spans="1:5" ht="15.75">
      <c r="A97" s="61" t="s">
        <v>88</v>
      </c>
      <c r="B97" s="55"/>
      <c r="C97" s="43"/>
      <c r="D97" s="43"/>
      <c r="E97" s="43"/>
    </row>
    <row r="98" spans="1:5" ht="15.75">
      <c r="A98" s="36" t="s">
        <v>911</v>
      </c>
      <c r="B98" s="37" t="s">
        <v>645</v>
      </c>
      <c r="C98" s="83">
        <f>C24+C25+C50+C59+C73+C82+C87+C96</f>
        <v>13290</v>
      </c>
      <c r="D98" s="83">
        <f>D24+D25+D50+D59+D73+D82+D87+D96</f>
        <v>14105</v>
      </c>
      <c r="E98" s="83">
        <f>E24+E25+E50+E59+E73+E82+E87+E96</f>
        <v>12672</v>
      </c>
    </row>
    <row r="99" spans="1:5" ht="17.25" customHeight="1">
      <c r="A99" s="13" t="s">
        <v>904</v>
      </c>
      <c r="B99" s="5" t="s">
        <v>646</v>
      </c>
      <c r="C99" s="13"/>
      <c r="D99" s="13"/>
      <c r="E99" s="13"/>
    </row>
    <row r="100" spans="1:5" ht="16.5" customHeight="1">
      <c r="A100" s="13" t="s">
        <v>649</v>
      </c>
      <c r="B100" s="5" t="s">
        <v>650</v>
      </c>
      <c r="C100" s="13"/>
      <c r="D100" s="13"/>
      <c r="E100" s="13"/>
    </row>
    <row r="101" spans="1:5" ht="17.25" customHeight="1">
      <c r="A101" s="13" t="s">
        <v>905</v>
      </c>
      <c r="B101" s="5" t="s">
        <v>651</v>
      </c>
      <c r="C101" s="13"/>
      <c r="D101" s="13"/>
      <c r="E101" s="13"/>
    </row>
    <row r="102" spans="1:5" ht="16.5" customHeight="1">
      <c r="A102" s="15" t="s">
        <v>863</v>
      </c>
      <c r="B102" s="7" t="s">
        <v>653</v>
      </c>
      <c r="C102" s="15"/>
      <c r="D102" s="15"/>
      <c r="E102" s="15"/>
    </row>
    <row r="103" spans="1:5" ht="15">
      <c r="A103" s="38" t="s">
        <v>906</v>
      </c>
      <c r="B103" s="5" t="s">
        <v>654</v>
      </c>
      <c r="C103" s="38"/>
      <c r="D103" s="38"/>
      <c r="E103" s="38"/>
    </row>
    <row r="104" spans="1:5" ht="15">
      <c r="A104" s="38" t="s">
        <v>869</v>
      </c>
      <c r="B104" s="5" t="s">
        <v>657</v>
      </c>
      <c r="C104" s="38"/>
      <c r="D104" s="38"/>
      <c r="E104" s="38"/>
    </row>
    <row r="105" spans="1:5" ht="16.5" customHeight="1">
      <c r="A105" s="13" t="s">
        <v>658</v>
      </c>
      <c r="B105" s="5" t="s">
        <v>659</v>
      </c>
      <c r="C105" s="13"/>
      <c r="D105" s="13"/>
      <c r="E105" s="13"/>
    </row>
    <row r="106" spans="1:5" ht="18" customHeight="1">
      <c r="A106" s="13" t="s">
        <v>907</v>
      </c>
      <c r="B106" s="5" t="s">
        <v>660</v>
      </c>
      <c r="C106" s="13"/>
      <c r="D106" s="13"/>
      <c r="E106" s="13"/>
    </row>
    <row r="107" spans="1:5" ht="15">
      <c r="A107" s="14" t="s">
        <v>866</v>
      </c>
      <c r="B107" s="7" t="s">
        <v>661</v>
      </c>
      <c r="C107" s="14"/>
      <c r="D107" s="14"/>
      <c r="E107" s="14"/>
    </row>
    <row r="108" spans="1:5" ht="15">
      <c r="A108" s="38" t="s">
        <v>662</v>
      </c>
      <c r="B108" s="5" t="s">
        <v>663</v>
      </c>
      <c r="C108" s="38"/>
      <c r="D108" s="38"/>
      <c r="E108" s="38"/>
    </row>
    <row r="109" spans="1:5" ht="15">
      <c r="A109" s="38" t="s">
        <v>664</v>
      </c>
      <c r="B109" s="5" t="s">
        <v>665</v>
      </c>
      <c r="C109" s="38"/>
      <c r="D109" s="38"/>
      <c r="E109" s="38"/>
    </row>
    <row r="110" spans="1:5" ht="15">
      <c r="A110" s="14" t="s">
        <v>666</v>
      </c>
      <c r="B110" s="7" t="s">
        <v>667</v>
      </c>
      <c r="C110" s="85"/>
      <c r="D110" s="85"/>
      <c r="E110" s="85"/>
    </row>
    <row r="111" spans="1:5" ht="15">
      <c r="A111" s="38" t="s">
        <v>668</v>
      </c>
      <c r="B111" s="5" t="s">
        <v>669</v>
      </c>
      <c r="C111" s="38"/>
      <c r="D111" s="38"/>
      <c r="E111" s="38"/>
    </row>
    <row r="112" spans="1:5" ht="15">
      <c r="A112" s="38" t="s">
        <v>670</v>
      </c>
      <c r="B112" s="5" t="s">
        <v>671</v>
      </c>
      <c r="C112" s="38"/>
      <c r="D112" s="38"/>
      <c r="E112" s="38"/>
    </row>
    <row r="113" spans="1:5" ht="15">
      <c r="A113" s="38" t="s">
        <v>672</v>
      </c>
      <c r="B113" s="5" t="s">
        <v>673</v>
      </c>
      <c r="C113" s="38"/>
      <c r="D113" s="38"/>
      <c r="E113" s="38"/>
    </row>
    <row r="114" spans="1:5" ht="15">
      <c r="A114" s="39" t="s">
        <v>867</v>
      </c>
      <c r="B114" s="40" t="s">
        <v>674</v>
      </c>
      <c r="C114" s="14"/>
      <c r="D114" s="14"/>
      <c r="E114" s="14"/>
    </row>
    <row r="115" spans="1:5" ht="15">
      <c r="A115" s="38" t="s">
        <v>675</v>
      </c>
      <c r="B115" s="5" t="s">
        <v>676</v>
      </c>
      <c r="C115" s="38"/>
      <c r="D115" s="38"/>
      <c r="E115" s="38"/>
    </row>
    <row r="116" spans="1:5" ht="16.5" customHeight="1">
      <c r="A116" s="13" t="s">
        <v>677</v>
      </c>
      <c r="B116" s="5" t="s">
        <v>678</v>
      </c>
      <c r="C116" s="13"/>
      <c r="D116" s="13"/>
      <c r="E116" s="13"/>
    </row>
    <row r="117" spans="1:5" ht="15">
      <c r="A117" s="38" t="s">
        <v>908</v>
      </c>
      <c r="B117" s="5" t="s">
        <v>679</v>
      </c>
      <c r="C117" s="38"/>
      <c r="D117" s="38"/>
      <c r="E117" s="38"/>
    </row>
    <row r="118" spans="1:5" ht="15">
      <c r="A118" s="38" t="s">
        <v>872</v>
      </c>
      <c r="B118" s="5" t="s">
        <v>680</v>
      </c>
      <c r="C118" s="38"/>
      <c r="D118" s="38"/>
      <c r="E118" s="38"/>
    </row>
    <row r="119" spans="1:5" ht="15">
      <c r="A119" s="39" t="s">
        <v>873</v>
      </c>
      <c r="B119" s="40" t="s">
        <v>684</v>
      </c>
      <c r="C119" s="14"/>
      <c r="D119" s="14"/>
      <c r="E119" s="14"/>
    </row>
    <row r="120" spans="1:5" ht="15.75" customHeight="1">
      <c r="A120" s="13" t="s">
        <v>685</v>
      </c>
      <c r="B120" s="5" t="s">
        <v>686</v>
      </c>
      <c r="C120" s="13"/>
      <c r="D120" s="13"/>
      <c r="E120" s="13"/>
    </row>
    <row r="121" spans="1:5" ht="15.75">
      <c r="A121" s="41" t="s">
        <v>912</v>
      </c>
      <c r="B121" s="42" t="s">
        <v>687</v>
      </c>
      <c r="C121" s="14">
        <f>C102+C107+C110+C114+C119+C120</f>
        <v>0</v>
      </c>
      <c r="D121" s="14">
        <f>D102+D107+D110+D114+D119+D120</f>
        <v>0</v>
      </c>
      <c r="E121" s="14">
        <f>E102+E107+E110+E114+E119+E120</f>
        <v>0</v>
      </c>
    </row>
    <row r="122" spans="1:5" ht="15.75">
      <c r="A122" s="46" t="s">
        <v>3</v>
      </c>
      <c r="B122" s="47"/>
      <c r="C122" s="83">
        <f>C98+C121</f>
        <v>13290</v>
      </c>
      <c r="D122" s="83">
        <f>D98+D121</f>
        <v>14105</v>
      </c>
      <c r="E122" s="83">
        <f>E98+E121</f>
        <v>12672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140625" style="0" customWidth="1"/>
    <col min="3" max="3" width="11.140625" style="0" customWidth="1"/>
    <col min="4" max="5" width="13.00390625" style="0" customWidth="1"/>
  </cols>
  <sheetData>
    <row r="1" spans="1:5" ht="15" customHeight="1">
      <c r="A1" s="97" t="s">
        <v>150</v>
      </c>
      <c r="B1" s="98"/>
      <c r="C1" s="98"/>
      <c r="D1" s="98"/>
      <c r="E1" s="98"/>
    </row>
    <row r="2" spans="1:5" ht="15">
      <c r="A2" s="191" t="s">
        <v>50</v>
      </c>
      <c r="B2" s="192"/>
      <c r="C2" s="192"/>
      <c r="D2" s="192"/>
      <c r="E2" s="192"/>
    </row>
    <row r="3" spans="1:4" ht="18">
      <c r="A3" s="51"/>
      <c r="D3" t="s">
        <v>919</v>
      </c>
    </row>
    <row r="4" ht="15">
      <c r="A4" s="86" t="s">
        <v>412</v>
      </c>
    </row>
    <row r="5" spans="1:5" ht="45.75">
      <c r="A5" s="2" t="s">
        <v>508</v>
      </c>
      <c r="B5" s="3" t="s">
        <v>509</v>
      </c>
      <c r="C5" s="62" t="s">
        <v>335</v>
      </c>
      <c r="D5" s="101" t="s">
        <v>337</v>
      </c>
      <c r="E5" s="62" t="s">
        <v>155</v>
      </c>
    </row>
    <row r="6" spans="1:5" ht="15">
      <c r="A6" s="29" t="s">
        <v>510</v>
      </c>
      <c r="B6" s="30" t="s">
        <v>511</v>
      </c>
      <c r="C6" s="43">
        <v>18193</v>
      </c>
      <c r="D6" s="43">
        <v>17417</v>
      </c>
      <c r="E6" s="43">
        <v>16777</v>
      </c>
    </row>
    <row r="7" spans="1:5" ht="15">
      <c r="A7" s="29" t="s">
        <v>512</v>
      </c>
      <c r="B7" s="31" t="s">
        <v>513</v>
      </c>
      <c r="C7" s="43">
        <v>0</v>
      </c>
      <c r="D7" s="43">
        <v>250</v>
      </c>
      <c r="E7" s="43">
        <v>250</v>
      </c>
    </row>
    <row r="8" spans="1:5" ht="15">
      <c r="A8" s="29" t="s">
        <v>514</v>
      </c>
      <c r="B8" s="31" t="s">
        <v>515</v>
      </c>
      <c r="C8" s="43"/>
      <c r="D8" s="43"/>
      <c r="E8" s="43"/>
    </row>
    <row r="9" spans="1:5" ht="15">
      <c r="A9" s="32" t="s">
        <v>516</v>
      </c>
      <c r="B9" s="31" t="s">
        <v>517</v>
      </c>
      <c r="C9" s="43">
        <v>1030</v>
      </c>
      <c r="D9" s="43">
        <v>1205</v>
      </c>
      <c r="E9" s="43">
        <v>1205</v>
      </c>
    </row>
    <row r="10" spans="1:5" ht="15">
      <c r="A10" s="32" t="s">
        <v>518</v>
      </c>
      <c r="B10" s="31" t="s">
        <v>519</v>
      </c>
      <c r="C10" s="43"/>
      <c r="D10" s="43"/>
      <c r="E10" s="43"/>
    </row>
    <row r="11" spans="1:5" ht="15">
      <c r="A11" s="32" t="s">
        <v>520</v>
      </c>
      <c r="B11" s="31" t="s">
        <v>521</v>
      </c>
      <c r="C11" s="43"/>
      <c r="D11" s="43"/>
      <c r="E11" s="43"/>
    </row>
    <row r="12" spans="1:5" ht="15">
      <c r="A12" s="32" t="s">
        <v>522</v>
      </c>
      <c r="B12" s="31" t="s">
        <v>523</v>
      </c>
      <c r="C12" s="43">
        <v>422</v>
      </c>
      <c r="D12" s="43">
        <v>422</v>
      </c>
      <c r="E12" s="43">
        <v>404</v>
      </c>
    </row>
    <row r="13" spans="1:5" ht="15">
      <c r="A13" s="32" t="s">
        <v>524</v>
      </c>
      <c r="B13" s="31" t="s">
        <v>525</v>
      </c>
      <c r="C13" s="43"/>
      <c r="D13" s="43"/>
      <c r="E13" s="43"/>
    </row>
    <row r="14" spans="1:5" ht="15">
      <c r="A14" s="5" t="s">
        <v>526</v>
      </c>
      <c r="B14" s="31" t="s">
        <v>527</v>
      </c>
      <c r="C14" s="43"/>
      <c r="D14" s="43"/>
      <c r="E14" s="43"/>
    </row>
    <row r="15" spans="1:5" ht="15">
      <c r="A15" s="5" t="s">
        <v>528</v>
      </c>
      <c r="B15" s="31" t="s">
        <v>529</v>
      </c>
      <c r="C15" s="43"/>
      <c r="D15" s="43"/>
      <c r="E15" s="43"/>
    </row>
    <row r="16" spans="1:5" ht="15">
      <c r="A16" s="5" t="s">
        <v>530</v>
      </c>
      <c r="B16" s="31" t="s">
        <v>531</v>
      </c>
      <c r="C16" s="43"/>
      <c r="D16" s="43"/>
      <c r="E16" s="43"/>
    </row>
    <row r="17" spans="1:5" ht="15">
      <c r="A17" s="5" t="s">
        <v>532</v>
      </c>
      <c r="B17" s="31" t="s">
        <v>533</v>
      </c>
      <c r="C17" s="43"/>
      <c r="D17" s="43"/>
      <c r="E17" s="43"/>
    </row>
    <row r="18" spans="1:5" ht="15">
      <c r="A18" s="5" t="s">
        <v>874</v>
      </c>
      <c r="B18" s="31" t="s">
        <v>534</v>
      </c>
      <c r="C18" s="43">
        <v>0</v>
      </c>
      <c r="D18" s="43">
        <v>388</v>
      </c>
      <c r="E18" s="43">
        <v>375</v>
      </c>
    </row>
    <row r="19" spans="1:5" ht="15">
      <c r="A19" s="33" t="s">
        <v>813</v>
      </c>
      <c r="B19" s="34" t="s">
        <v>535</v>
      </c>
      <c r="C19" s="84">
        <f>SUM(C6:C18)</f>
        <v>19645</v>
      </c>
      <c r="D19" s="84">
        <f>SUM(D6:D18)</f>
        <v>19682</v>
      </c>
      <c r="E19" s="84">
        <f>SUM(E6:E18)</f>
        <v>19011</v>
      </c>
    </row>
    <row r="20" spans="1:5" ht="15">
      <c r="A20" s="5" t="s">
        <v>536</v>
      </c>
      <c r="B20" s="31" t="s">
        <v>537</v>
      </c>
      <c r="C20" s="43">
        <v>8345</v>
      </c>
      <c r="D20" s="43">
        <v>8345</v>
      </c>
      <c r="E20" s="43">
        <v>8331</v>
      </c>
    </row>
    <row r="21" spans="1:5" ht="15">
      <c r="A21" s="5" t="s">
        <v>538</v>
      </c>
      <c r="B21" s="31" t="s">
        <v>539</v>
      </c>
      <c r="C21" s="43"/>
      <c r="D21" s="43"/>
      <c r="E21" s="43"/>
    </row>
    <row r="22" spans="1:5" ht="15">
      <c r="A22" s="6" t="s">
        <v>540</v>
      </c>
      <c r="B22" s="31" t="s">
        <v>541</v>
      </c>
      <c r="C22" s="43">
        <v>1260</v>
      </c>
      <c r="D22" s="43">
        <v>1360</v>
      </c>
      <c r="E22" s="43">
        <v>1359</v>
      </c>
    </row>
    <row r="23" spans="1:5" ht="15">
      <c r="A23" s="7" t="s">
        <v>814</v>
      </c>
      <c r="B23" s="34" t="s">
        <v>542</v>
      </c>
      <c r="C23" s="43">
        <f>SUM(C20:C22)</f>
        <v>9605</v>
      </c>
      <c r="D23" s="43">
        <f>SUM(D20:D22)</f>
        <v>9705</v>
      </c>
      <c r="E23" s="43">
        <f>SUM(E20:E22)</f>
        <v>9690</v>
      </c>
    </row>
    <row r="24" spans="1:5" ht="15">
      <c r="A24" s="54" t="s">
        <v>909</v>
      </c>
      <c r="B24" s="55" t="s">
        <v>543</v>
      </c>
      <c r="C24" s="83">
        <f>C19+C23</f>
        <v>29250</v>
      </c>
      <c r="D24" s="83">
        <f>D19+D23</f>
        <v>29387</v>
      </c>
      <c r="E24" s="83">
        <f>E19+E23</f>
        <v>28701</v>
      </c>
    </row>
    <row r="25" spans="1:5" ht="15">
      <c r="A25" s="40" t="s">
        <v>875</v>
      </c>
      <c r="B25" s="55" t="s">
        <v>544</v>
      </c>
      <c r="C25" s="83">
        <v>6783</v>
      </c>
      <c r="D25" s="83">
        <v>6967</v>
      </c>
      <c r="E25" s="83">
        <v>6943</v>
      </c>
    </row>
    <row r="26" spans="1:5" ht="15">
      <c r="A26" s="5" t="s">
        <v>545</v>
      </c>
      <c r="B26" s="31" t="s">
        <v>546</v>
      </c>
      <c r="C26" s="43">
        <v>490</v>
      </c>
      <c r="D26" s="43">
        <v>380</v>
      </c>
      <c r="E26" s="43">
        <v>339</v>
      </c>
    </row>
    <row r="27" spans="1:5" ht="15">
      <c r="A27" s="5" t="s">
        <v>547</v>
      </c>
      <c r="B27" s="31" t="s">
        <v>548</v>
      </c>
      <c r="C27" s="43">
        <v>1047</v>
      </c>
      <c r="D27" s="43">
        <v>1046</v>
      </c>
      <c r="E27" s="43">
        <v>978</v>
      </c>
    </row>
    <row r="28" spans="1:5" ht="15">
      <c r="A28" s="5" t="s">
        <v>549</v>
      </c>
      <c r="B28" s="31" t="s">
        <v>550</v>
      </c>
      <c r="C28" s="43"/>
      <c r="D28" s="43"/>
      <c r="E28" s="43"/>
    </row>
    <row r="29" spans="1:5" ht="15">
      <c r="A29" s="7" t="s">
        <v>815</v>
      </c>
      <c r="B29" s="34" t="s">
        <v>551</v>
      </c>
      <c r="C29" s="43">
        <f>SUM(C26:C28)</f>
        <v>1537</v>
      </c>
      <c r="D29" s="43">
        <f>SUM(D26:D28)</f>
        <v>1426</v>
      </c>
      <c r="E29" s="43">
        <f>SUM(E26:E28)</f>
        <v>1317</v>
      </c>
    </row>
    <row r="30" spans="1:5" ht="15">
      <c r="A30" s="5" t="s">
        <v>552</v>
      </c>
      <c r="B30" s="31" t="s">
        <v>553</v>
      </c>
      <c r="C30" s="43"/>
      <c r="D30" s="43"/>
      <c r="E30" s="43"/>
    </row>
    <row r="31" spans="1:5" ht="15">
      <c r="A31" s="5" t="s">
        <v>554</v>
      </c>
      <c r="B31" s="31" t="s">
        <v>555</v>
      </c>
      <c r="C31" s="43">
        <v>1530</v>
      </c>
      <c r="D31" s="43">
        <v>1681</v>
      </c>
      <c r="E31" s="43">
        <v>1670</v>
      </c>
    </row>
    <row r="32" spans="1:5" ht="15">
      <c r="A32" s="7" t="s">
        <v>910</v>
      </c>
      <c r="B32" s="34" t="s">
        <v>556</v>
      </c>
      <c r="C32" s="43">
        <f>SUM(C30:C31)</f>
        <v>1530</v>
      </c>
      <c r="D32" s="43">
        <f>SUM(D30:D31)</f>
        <v>1681</v>
      </c>
      <c r="E32" s="43">
        <f>SUM(E30:E31)</f>
        <v>1670</v>
      </c>
    </row>
    <row r="33" spans="1:5" ht="15">
      <c r="A33" s="5" t="s">
        <v>557</v>
      </c>
      <c r="B33" s="31" t="s">
        <v>558</v>
      </c>
      <c r="C33" s="43">
        <v>17250</v>
      </c>
      <c r="D33" s="43">
        <v>16175</v>
      </c>
      <c r="E33" s="43">
        <v>13054</v>
      </c>
    </row>
    <row r="34" spans="1:5" ht="15">
      <c r="A34" s="5" t="s">
        <v>559</v>
      </c>
      <c r="B34" s="31" t="s">
        <v>560</v>
      </c>
      <c r="C34" s="43">
        <v>13977</v>
      </c>
      <c r="D34" s="43">
        <v>16452</v>
      </c>
      <c r="E34" s="43">
        <v>16451</v>
      </c>
    </row>
    <row r="35" spans="1:5" ht="15">
      <c r="A35" s="5" t="s">
        <v>876</v>
      </c>
      <c r="B35" s="31" t="s">
        <v>561</v>
      </c>
      <c r="C35" s="43">
        <v>1310</v>
      </c>
      <c r="D35" s="43">
        <v>1215</v>
      </c>
      <c r="E35" s="43">
        <v>1184</v>
      </c>
    </row>
    <row r="36" spans="1:5" ht="15">
      <c r="A36" s="5" t="s">
        <v>562</v>
      </c>
      <c r="B36" s="31" t="s">
        <v>563</v>
      </c>
      <c r="C36" s="43">
        <v>3860</v>
      </c>
      <c r="D36" s="43">
        <v>6376</v>
      </c>
      <c r="E36" s="43">
        <v>6375</v>
      </c>
    </row>
    <row r="37" spans="1:5" ht="15">
      <c r="A37" s="10" t="s">
        <v>877</v>
      </c>
      <c r="B37" s="31" t="s">
        <v>564</v>
      </c>
      <c r="C37" s="43">
        <v>7860</v>
      </c>
      <c r="D37" s="43">
        <v>7860</v>
      </c>
      <c r="E37" s="43">
        <v>6668</v>
      </c>
    </row>
    <row r="38" spans="1:5" ht="15">
      <c r="A38" s="6" t="s">
        <v>565</v>
      </c>
      <c r="B38" s="31" t="s">
        <v>566</v>
      </c>
      <c r="C38" s="43">
        <v>3330</v>
      </c>
      <c r="D38" s="43">
        <v>5235</v>
      </c>
      <c r="E38" s="43">
        <v>5235</v>
      </c>
    </row>
    <row r="39" spans="1:5" ht="15">
      <c r="A39" s="5" t="s">
        <v>878</v>
      </c>
      <c r="B39" s="31" t="s">
        <v>567</v>
      </c>
      <c r="C39" s="43">
        <v>2020</v>
      </c>
      <c r="D39" s="43">
        <v>6779</v>
      </c>
      <c r="E39" s="43">
        <v>6724</v>
      </c>
    </row>
    <row r="40" spans="1:5" ht="15">
      <c r="A40" s="7" t="s">
        <v>816</v>
      </c>
      <c r="B40" s="34" t="s">
        <v>568</v>
      </c>
      <c r="C40" s="43">
        <f>SUM(C33:C39)</f>
        <v>49607</v>
      </c>
      <c r="D40" s="43">
        <f>SUM(D33:D39)</f>
        <v>60092</v>
      </c>
      <c r="E40" s="43">
        <f>SUM(E33:E39)</f>
        <v>55691</v>
      </c>
    </row>
    <row r="41" spans="1:5" ht="15">
      <c r="A41" s="5" t="s">
        <v>569</v>
      </c>
      <c r="B41" s="31" t="s">
        <v>570</v>
      </c>
      <c r="C41" s="43">
        <v>170</v>
      </c>
      <c r="D41" s="43">
        <v>170</v>
      </c>
      <c r="E41" s="43">
        <v>135</v>
      </c>
    </row>
    <row r="42" spans="1:5" ht="15">
      <c r="A42" s="5" t="s">
        <v>571</v>
      </c>
      <c r="B42" s="31" t="s">
        <v>572</v>
      </c>
      <c r="C42" s="43"/>
      <c r="D42" s="43"/>
      <c r="E42" s="43"/>
    </row>
    <row r="43" spans="1:5" ht="15">
      <c r="A43" s="7" t="s">
        <v>817</v>
      </c>
      <c r="B43" s="34" t="s">
        <v>573</v>
      </c>
      <c r="C43" s="43">
        <f>SUM(C41:C42)</f>
        <v>170</v>
      </c>
      <c r="D43" s="43">
        <f>SUM(D41:D42)</f>
        <v>170</v>
      </c>
      <c r="E43" s="43">
        <f>SUM(E41:E42)</f>
        <v>135</v>
      </c>
    </row>
    <row r="44" spans="1:5" ht="15">
      <c r="A44" s="5" t="s">
        <v>574</v>
      </c>
      <c r="B44" s="31" t="s">
        <v>575</v>
      </c>
      <c r="C44" s="43">
        <v>14397</v>
      </c>
      <c r="D44" s="43">
        <v>14846</v>
      </c>
      <c r="E44" s="43">
        <v>14082</v>
      </c>
    </row>
    <row r="45" spans="1:5" ht="15">
      <c r="A45" s="5" t="s">
        <v>576</v>
      </c>
      <c r="B45" s="31" t="s">
        <v>577</v>
      </c>
      <c r="C45" s="43">
        <v>0</v>
      </c>
      <c r="D45" s="43">
        <v>711</v>
      </c>
      <c r="E45" s="43">
        <v>711</v>
      </c>
    </row>
    <row r="46" spans="1:5" ht="15">
      <c r="A46" s="5" t="s">
        <v>879</v>
      </c>
      <c r="B46" s="31" t="s">
        <v>578</v>
      </c>
      <c r="C46" s="43">
        <v>750</v>
      </c>
      <c r="D46" s="43">
        <v>650</v>
      </c>
      <c r="E46" s="43">
        <v>609</v>
      </c>
    </row>
    <row r="47" spans="1:5" ht="15">
      <c r="A47" s="5" t="s">
        <v>880</v>
      </c>
      <c r="B47" s="31" t="s">
        <v>579</v>
      </c>
      <c r="C47" s="43">
        <v>3050</v>
      </c>
      <c r="D47" s="43">
        <v>0</v>
      </c>
      <c r="E47" s="43">
        <v>0</v>
      </c>
    </row>
    <row r="48" spans="1:5" ht="15">
      <c r="A48" s="5" t="s">
        <v>580</v>
      </c>
      <c r="B48" s="31" t="s">
        <v>581</v>
      </c>
      <c r="C48" s="43">
        <v>3870</v>
      </c>
      <c r="D48" s="43">
        <v>4951</v>
      </c>
      <c r="E48" s="43">
        <v>4951</v>
      </c>
    </row>
    <row r="49" spans="1:5" ht="15">
      <c r="A49" s="7" t="s">
        <v>818</v>
      </c>
      <c r="B49" s="34" t="s">
        <v>582</v>
      </c>
      <c r="C49" s="43">
        <f>SUM(C44:C48)</f>
        <v>22067</v>
      </c>
      <c r="D49" s="43">
        <f>SUM(D44:D48)</f>
        <v>21158</v>
      </c>
      <c r="E49" s="43">
        <f>SUM(E44:E48)</f>
        <v>20353</v>
      </c>
    </row>
    <row r="50" spans="1:5" ht="15">
      <c r="A50" s="40" t="s">
        <v>819</v>
      </c>
      <c r="B50" s="55" t="s">
        <v>583</v>
      </c>
      <c r="C50" s="83">
        <f>C29+C32+C40+C43+C49</f>
        <v>74911</v>
      </c>
      <c r="D50" s="83">
        <f>D29+D32+D40+D43+D49</f>
        <v>84527</v>
      </c>
      <c r="E50" s="83">
        <f>E29+E32+E40+E43+E49</f>
        <v>79166</v>
      </c>
    </row>
    <row r="51" spans="1:5" ht="15">
      <c r="A51" s="13" t="s">
        <v>584</v>
      </c>
      <c r="B51" s="31" t="s">
        <v>585</v>
      </c>
      <c r="C51" s="43"/>
      <c r="D51" s="43"/>
      <c r="E51" s="43"/>
    </row>
    <row r="52" spans="1:5" ht="15">
      <c r="A52" s="13" t="s">
        <v>820</v>
      </c>
      <c r="B52" s="31" t="s">
        <v>586</v>
      </c>
      <c r="C52" s="43">
        <v>0</v>
      </c>
      <c r="D52" s="43">
        <v>592</v>
      </c>
      <c r="E52" s="43">
        <v>592</v>
      </c>
    </row>
    <row r="53" spans="1:5" ht="15">
      <c r="A53" s="17" t="s">
        <v>881</v>
      </c>
      <c r="B53" s="31" t="s">
        <v>587</v>
      </c>
      <c r="C53" s="43"/>
      <c r="D53" s="43"/>
      <c r="E53" s="43"/>
    </row>
    <row r="54" spans="1:5" ht="15">
      <c r="A54" s="17" t="s">
        <v>882</v>
      </c>
      <c r="B54" s="31" t="s">
        <v>588</v>
      </c>
      <c r="C54" s="84"/>
      <c r="D54" s="84"/>
      <c r="E54" s="84"/>
    </row>
    <row r="55" spans="1:5" ht="15">
      <c r="A55" s="17" t="s">
        <v>883</v>
      </c>
      <c r="B55" s="31" t="s">
        <v>589</v>
      </c>
      <c r="C55" s="43"/>
      <c r="D55" s="43"/>
      <c r="E55" s="43"/>
    </row>
    <row r="56" spans="1:5" ht="15">
      <c r="A56" s="13" t="s">
        <v>884</v>
      </c>
      <c r="B56" s="31" t="s">
        <v>590</v>
      </c>
      <c r="C56" s="43"/>
      <c r="D56" s="43"/>
      <c r="E56" s="43"/>
    </row>
    <row r="57" spans="1:5" ht="15">
      <c r="A57" s="13" t="s">
        <v>885</v>
      </c>
      <c r="B57" s="31" t="s">
        <v>591</v>
      </c>
      <c r="C57" s="43"/>
      <c r="D57" s="43"/>
      <c r="E57" s="43"/>
    </row>
    <row r="58" spans="1:5" ht="15">
      <c r="A58" s="13" t="s">
        <v>886</v>
      </c>
      <c r="B58" s="31" t="s">
        <v>592</v>
      </c>
      <c r="C58">
        <v>7221</v>
      </c>
      <c r="D58">
        <v>8430</v>
      </c>
      <c r="E58">
        <v>7064</v>
      </c>
    </row>
    <row r="59" spans="1:5" ht="15">
      <c r="A59" s="52" t="s">
        <v>849</v>
      </c>
      <c r="B59" s="55" t="s">
        <v>593</v>
      </c>
      <c r="C59" s="83">
        <f>SUM(C51:C58)</f>
        <v>7221</v>
      </c>
      <c r="D59" s="83">
        <f>SUM(D51:D58)</f>
        <v>9022</v>
      </c>
      <c r="E59" s="83">
        <f>SUM(E51:E58)</f>
        <v>7656</v>
      </c>
    </row>
    <row r="60" spans="1:5" ht="15">
      <c r="A60" s="12" t="s">
        <v>892</v>
      </c>
      <c r="B60" s="31" t="s">
        <v>594</v>
      </c>
      <c r="C60" s="43"/>
      <c r="D60" s="43"/>
      <c r="E60" s="43"/>
    </row>
    <row r="61" spans="1:5" ht="15">
      <c r="A61" s="12" t="s">
        <v>595</v>
      </c>
      <c r="B61" s="31" t="s">
        <v>596</v>
      </c>
      <c r="C61" s="43"/>
      <c r="D61" s="43"/>
      <c r="E61" s="43"/>
    </row>
    <row r="62" spans="1:5" ht="15">
      <c r="A62" s="12" t="s">
        <v>597</v>
      </c>
      <c r="B62" s="31" t="s">
        <v>598</v>
      </c>
      <c r="C62" s="43"/>
      <c r="D62" s="43"/>
      <c r="E62" s="43"/>
    </row>
    <row r="63" spans="1:5" ht="15">
      <c r="A63" s="12" t="s">
        <v>850</v>
      </c>
      <c r="B63" s="31" t="s">
        <v>599</v>
      </c>
      <c r="C63" s="43"/>
      <c r="D63" s="43"/>
      <c r="E63" s="43"/>
    </row>
    <row r="64" spans="1:5" ht="15">
      <c r="A64" s="12" t="s">
        <v>893</v>
      </c>
      <c r="B64" s="31" t="s">
        <v>600</v>
      </c>
      <c r="C64" s="43"/>
      <c r="D64" s="43"/>
      <c r="E64" s="43"/>
    </row>
    <row r="65" spans="1:5" ht="15">
      <c r="A65" s="12" t="s">
        <v>852</v>
      </c>
      <c r="B65" s="31" t="s">
        <v>601</v>
      </c>
      <c r="C65" s="43">
        <v>600</v>
      </c>
      <c r="D65" s="43">
        <v>700</v>
      </c>
      <c r="E65" s="43">
        <v>700</v>
      </c>
    </row>
    <row r="66" spans="1:5" ht="15">
      <c r="A66" s="12" t="s">
        <v>894</v>
      </c>
      <c r="B66" s="31" t="s">
        <v>602</v>
      </c>
      <c r="C66" s="43"/>
      <c r="D66" s="43"/>
      <c r="E66" s="43"/>
    </row>
    <row r="67" spans="1:5" ht="15">
      <c r="A67" s="12" t="s">
        <v>895</v>
      </c>
      <c r="B67" s="31" t="s">
        <v>603</v>
      </c>
      <c r="C67" s="43"/>
      <c r="D67" s="43"/>
      <c r="E67" s="43"/>
    </row>
    <row r="68" spans="1:5" ht="15">
      <c r="A68" s="12" t="s">
        <v>604</v>
      </c>
      <c r="B68" s="31" t="s">
        <v>605</v>
      </c>
      <c r="C68" s="43"/>
      <c r="D68" s="43"/>
      <c r="E68" s="43"/>
    </row>
    <row r="69" spans="1:5" ht="15">
      <c r="A69" s="20" t="s">
        <v>606</v>
      </c>
      <c r="B69" s="31" t="s">
        <v>607</v>
      </c>
      <c r="C69" s="43"/>
      <c r="D69" s="43"/>
      <c r="E69" s="43"/>
    </row>
    <row r="70" spans="1:5" ht="15">
      <c r="A70" s="12" t="s">
        <v>896</v>
      </c>
      <c r="B70" s="31" t="s">
        <v>609</v>
      </c>
      <c r="C70" s="43">
        <v>31576</v>
      </c>
      <c r="D70" s="43">
        <v>36538</v>
      </c>
      <c r="E70" s="43">
        <v>36409</v>
      </c>
    </row>
    <row r="71" spans="1:5" ht="15">
      <c r="A71" s="20" t="s">
        <v>140</v>
      </c>
      <c r="B71" s="31" t="s">
        <v>218</v>
      </c>
      <c r="C71">
        <v>15440</v>
      </c>
      <c r="D71">
        <v>10397</v>
      </c>
      <c r="E71">
        <v>0</v>
      </c>
    </row>
    <row r="72" spans="1:5" ht="15">
      <c r="A72" s="20" t="s">
        <v>141</v>
      </c>
      <c r="B72" s="31" t="s">
        <v>609</v>
      </c>
      <c r="C72" s="43"/>
      <c r="D72" s="43"/>
      <c r="E72" s="43"/>
    </row>
    <row r="73" spans="1:5" ht="15">
      <c r="A73" s="52" t="s">
        <v>855</v>
      </c>
      <c r="B73" s="55" t="s">
        <v>610</v>
      </c>
      <c r="C73" s="83">
        <f>SUM(C60:C72)</f>
        <v>47616</v>
      </c>
      <c r="D73" s="83">
        <f>SUM(D60:D72)</f>
        <v>47635</v>
      </c>
      <c r="E73" s="83">
        <f>SUM(E60:E72)</f>
        <v>37109</v>
      </c>
    </row>
    <row r="74" spans="1:5" ht="15.75">
      <c r="A74" s="61" t="s">
        <v>89</v>
      </c>
      <c r="B74" s="55"/>
      <c r="C74" s="43"/>
      <c r="D74" s="43"/>
      <c r="E74" s="43"/>
    </row>
    <row r="75" spans="1:5" ht="15">
      <c r="A75" s="35" t="s">
        <v>611</v>
      </c>
      <c r="B75" s="31" t="s">
        <v>612</v>
      </c>
      <c r="C75" s="43">
        <v>950</v>
      </c>
      <c r="D75" s="43">
        <v>3550</v>
      </c>
      <c r="E75" s="43">
        <v>3450</v>
      </c>
    </row>
    <row r="76" spans="1:5" ht="15">
      <c r="A76" s="35" t="s">
        <v>897</v>
      </c>
      <c r="B76" s="31" t="s">
        <v>613</v>
      </c>
      <c r="C76" s="43">
        <v>7867</v>
      </c>
      <c r="D76" s="43">
        <v>6988</v>
      </c>
      <c r="E76" s="43">
        <v>6968</v>
      </c>
    </row>
    <row r="77" spans="1:5" ht="15">
      <c r="A77" s="35" t="s">
        <v>614</v>
      </c>
      <c r="B77" s="31" t="s">
        <v>615</v>
      </c>
      <c r="C77" s="43"/>
      <c r="D77" s="43"/>
      <c r="E77" s="43"/>
    </row>
    <row r="78" spans="1:5" ht="15">
      <c r="A78" s="35" t="s">
        <v>616</v>
      </c>
      <c r="B78" s="31" t="s">
        <v>617</v>
      </c>
      <c r="C78" s="43">
        <v>580</v>
      </c>
      <c r="D78" s="43">
        <v>910</v>
      </c>
      <c r="E78" s="43">
        <v>909</v>
      </c>
    </row>
    <row r="79" spans="1:5" ht="15">
      <c r="A79" s="6" t="s">
        <v>618</v>
      </c>
      <c r="B79" s="31" t="s">
        <v>619</v>
      </c>
      <c r="C79" s="43"/>
      <c r="D79" s="43"/>
      <c r="E79" s="43"/>
    </row>
    <row r="80" spans="1:5" ht="15">
      <c r="A80" s="6" t="s">
        <v>620</v>
      </c>
      <c r="B80" s="31" t="s">
        <v>621</v>
      </c>
      <c r="C80" s="43"/>
      <c r="D80" s="43"/>
      <c r="E80" s="43"/>
    </row>
    <row r="81" spans="1:5" ht="15">
      <c r="A81" s="6" t="s">
        <v>622</v>
      </c>
      <c r="B81" s="31" t="s">
        <v>623</v>
      </c>
      <c r="C81" s="43">
        <v>955</v>
      </c>
      <c r="D81" s="43">
        <v>1420</v>
      </c>
      <c r="E81" s="43">
        <v>1377</v>
      </c>
    </row>
    <row r="82" spans="1:5" ht="15">
      <c r="A82" s="53" t="s">
        <v>856</v>
      </c>
      <c r="B82" s="55" t="s">
        <v>624</v>
      </c>
      <c r="C82" s="83">
        <f>SUM(C75:C81)</f>
        <v>10352</v>
      </c>
      <c r="D82" s="83">
        <f>SUM(D75:D81)</f>
        <v>12868</v>
      </c>
      <c r="E82" s="83">
        <f>SUM(E75:E81)</f>
        <v>12704</v>
      </c>
    </row>
    <row r="83" spans="1:5" ht="15">
      <c r="A83" s="13" t="s">
        <v>625</v>
      </c>
      <c r="B83" s="31" t="s">
        <v>626</v>
      </c>
      <c r="C83" s="43">
        <v>16170</v>
      </c>
      <c r="D83" s="43">
        <v>19371</v>
      </c>
      <c r="E83" s="43">
        <v>19372</v>
      </c>
    </row>
    <row r="84" spans="1:5" ht="15">
      <c r="A84" s="13" t="s">
        <v>627</v>
      </c>
      <c r="B84" s="31" t="s">
        <v>628</v>
      </c>
      <c r="C84" s="43"/>
      <c r="D84" s="43"/>
      <c r="E84" s="43"/>
    </row>
    <row r="85" spans="1:5" ht="15">
      <c r="A85" s="13" t="s">
        <v>629</v>
      </c>
      <c r="B85" s="31" t="s">
        <v>630</v>
      </c>
      <c r="C85" s="43"/>
      <c r="D85" s="43"/>
      <c r="E85" s="43"/>
    </row>
    <row r="86" spans="1:5" ht="15">
      <c r="A86" s="13" t="s">
        <v>631</v>
      </c>
      <c r="B86" s="31" t="s">
        <v>632</v>
      </c>
      <c r="C86" s="43">
        <v>4367</v>
      </c>
      <c r="D86" s="43">
        <v>5248</v>
      </c>
      <c r="E86" s="43">
        <v>5230</v>
      </c>
    </row>
    <row r="87" spans="1:5" ht="15">
      <c r="A87" s="52" t="s">
        <v>857</v>
      </c>
      <c r="B87" s="55" t="s">
        <v>633</v>
      </c>
      <c r="C87" s="83">
        <f>SUM(C83:C86)</f>
        <v>20537</v>
      </c>
      <c r="D87" s="83">
        <f>SUM(D83:D86)</f>
        <v>24619</v>
      </c>
      <c r="E87" s="83">
        <f>SUM(E83:E86)</f>
        <v>24602</v>
      </c>
    </row>
    <row r="88" spans="1:5" ht="30">
      <c r="A88" s="13" t="s">
        <v>634</v>
      </c>
      <c r="B88" s="31" t="s">
        <v>635</v>
      </c>
      <c r="C88" s="43"/>
      <c r="D88" s="43"/>
      <c r="E88" s="43"/>
    </row>
    <row r="89" spans="1:5" ht="15">
      <c r="A89" s="13" t="s">
        <v>898</v>
      </c>
      <c r="B89" s="31" t="s">
        <v>636</v>
      </c>
      <c r="C89" s="43"/>
      <c r="D89" s="43"/>
      <c r="E89" s="43"/>
    </row>
    <row r="90" spans="1:5" ht="30">
      <c r="A90" s="13" t="s">
        <v>899</v>
      </c>
      <c r="B90" s="31" t="s">
        <v>637</v>
      </c>
      <c r="C90" s="43"/>
      <c r="D90" s="43"/>
      <c r="E90" s="43"/>
    </row>
    <row r="91" spans="1:5" ht="15">
      <c r="A91" s="13" t="s">
        <v>900</v>
      </c>
      <c r="B91" s="31" t="s">
        <v>638</v>
      </c>
      <c r="C91" s="43"/>
      <c r="D91" s="43"/>
      <c r="E91" s="43"/>
    </row>
    <row r="92" spans="1:5" ht="30">
      <c r="A92" s="13" t="s">
        <v>901</v>
      </c>
      <c r="B92" s="31" t="s">
        <v>639</v>
      </c>
      <c r="C92" s="43"/>
      <c r="D92" s="43"/>
      <c r="E92" s="43"/>
    </row>
    <row r="93" spans="1:5" ht="15">
      <c r="A93" s="13" t="s">
        <v>902</v>
      </c>
      <c r="B93" s="31" t="s">
        <v>640</v>
      </c>
      <c r="C93" s="43"/>
      <c r="D93" s="43"/>
      <c r="E93" s="43"/>
    </row>
    <row r="94" spans="1:5" ht="15">
      <c r="A94" s="13" t="s">
        <v>641</v>
      </c>
      <c r="B94" s="31" t="s">
        <v>642</v>
      </c>
      <c r="C94" s="43"/>
      <c r="D94" s="43"/>
      <c r="E94" s="43"/>
    </row>
    <row r="95" spans="1:5" ht="15">
      <c r="A95" s="13" t="s">
        <v>903</v>
      </c>
      <c r="B95" s="31" t="s">
        <v>152</v>
      </c>
      <c r="C95" s="43">
        <v>4500</v>
      </c>
      <c r="D95" s="43">
        <v>2770</v>
      </c>
      <c r="E95" s="43">
        <v>2125</v>
      </c>
    </row>
    <row r="96" spans="1:5" ht="15">
      <c r="A96" s="52" t="s">
        <v>858</v>
      </c>
      <c r="B96" s="55" t="s">
        <v>644</v>
      </c>
      <c r="C96" s="83">
        <f>SUM(C88:C95)</f>
        <v>4500</v>
      </c>
      <c r="D96" s="83">
        <f>SUM(D88:D95)</f>
        <v>2770</v>
      </c>
      <c r="E96" s="83">
        <f>SUM(E88:E95)</f>
        <v>2125</v>
      </c>
    </row>
    <row r="97" spans="1:5" ht="15.75">
      <c r="A97" s="61" t="s">
        <v>88</v>
      </c>
      <c r="B97" s="55"/>
      <c r="C97" s="43"/>
      <c r="D97" s="43"/>
      <c r="E97" s="43"/>
    </row>
    <row r="98" spans="1:5" ht="15.75">
      <c r="A98" s="36" t="s">
        <v>911</v>
      </c>
      <c r="B98" s="37" t="s">
        <v>645</v>
      </c>
      <c r="C98" s="83">
        <f>C24+C25+C50+C59+C73+C82+C87+C96</f>
        <v>201170</v>
      </c>
      <c r="D98" s="83">
        <f>D24+D25+D50+D59+D73+D82+D87+D96</f>
        <v>217795</v>
      </c>
      <c r="E98" s="83">
        <f>E24+E25+E50+E59+E73+E82+E87+E96</f>
        <v>199006</v>
      </c>
    </row>
    <row r="99" spans="1:6" ht="15">
      <c r="A99" s="13" t="s">
        <v>904</v>
      </c>
      <c r="B99" s="5" t="s">
        <v>646</v>
      </c>
      <c r="C99" s="142">
        <v>2112</v>
      </c>
      <c r="D99" s="142">
        <v>2112</v>
      </c>
      <c r="E99" s="142">
        <v>2112</v>
      </c>
      <c r="F99" s="23"/>
    </row>
    <row r="100" spans="1:6" ht="15">
      <c r="A100" s="13" t="s">
        <v>649</v>
      </c>
      <c r="B100" s="5" t="s">
        <v>650</v>
      </c>
      <c r="C100" s="142"/>
      <c r="D100" s="142"/>
      <c r="E100" s="142"/>
      <c r="F100" s="23"/>
    </row>
    <row r="101" spans="1:6" ht="15">
      <c r="A101" s="13" t="s">
        <v>905</v>
      </c>
      <c r="B101" s="5" t="s">
        <v>651</v>
      </c>
      <c r="C101" s="142"/>
      <c r="D101" s="142"/>
      <c r="E101" s="142"/>
      <c r="F101" s="23"/>
    </row>
    <row r="102" spans="1:6" ht="15">
      <c r="A102" s="15" t="s">
        <v>863</v>
      </c>
      <c r="B102" s="7" t="s">
        <v>653</v>
      </c>
      <c r="C102" s="160">
        <f>SUM(C99:C101)</f>
        <v>2112</v>
      </c>
      <c r="D102" s="160">
        <f>SUM(D99:D101)</f>
        <v>2112</v>
      </c>
      <c r="E102" s="160">
        <f>SUM(E99:E101)</f>
        <v>2112</v>
      </c>
      <c r="F102" s="25"/>
    </row>
    <row r="103" spans="1:6" ht="15">
      <c r="A103" s="38" t="s">
        <v>906</v>
      </c>
      <c r="B103" s="5" t="s">
        <v>654</v>
      </c>
      <c r="C103" s="85"/>
      <c r="D103" s="85"/>
      <c r="E103" s="85"/>
      <c r="F103" s="26"/>
    </row>
    <row r="104" spans="1:6" ht="15">
      <c r="A104" s="38" t="s">
        <v>869</v>
      </c>
      <c r="B104" s="5" t="s">
        <v>657</v>
      </c>
      <c r="C104" s="85"/>
      <c r="D104" s="85"/>
      <c r="E104" s="85"/>
      <c r="F104" s="26"/>
    </row>
    <row r="105" spans="1:6" ht="15">
      <c r="A105" s="13" t="s">
        <v>658</v>
      </c>
      <c r="B105" s="5" t="s">
        <v>657</v>
      </c>
      <c r="C105" s="142"/>
      <c r="D105" s="142"/>
      <c r="E105" s="142"/>
      <c r="F105" s="23"/>
    </row>
    <row r="106" spans="1:6" ht="15">
      <c r="A106" s="13" t="s">
        <v>907</v>
      </c>
      <c r="B106" s="5" t="s">
        <v>660</v>
      </c>
      <c r="C106" s="142"/>
      <c r="D106" s="142"/>
      <c r="E106" s="142"/>
      <c r="F106" s="23"/>
    </row>
    <row r="107" spans="1:6" ht="15">
      <c r="A107" s="14" t="s">
        <v>866</v>
      </c>
      <c r="B107" s="7" t="s">
        <v>661</v>
      </c>
      <c r="C107" s="141"/>
      <c r="D107" s="141"/>
      <c r="E107" s="141"/>
      <c r="F107" s="27"/>
    </row>
    <row r="108" spans="1:6" ht="15">
      <c r="A108" s="38" t="s">
        <v>662</v>
      </c>
      <c r="B108" s="5" t="s">
        <v>663</v>
      </c>
      <c r="C108" s="85"/>
      <c r="D108" s="85"/>
      <c r="E108" s="85"/>
      <c r="F108" s="26"/>
    </row>
    <row r="109" spans="1:6" ht="15">
      <c r="A109" s="38" t="s">
        <v>664</v>
      </c>
      <c r="B109" s="5" t="s">
        <v>665</v>
      </c>
      <c r="C109" s="85">
        <v>5413</v>
      </c>
      <c r="D109" s="85">
        <v>11008</v>
      </c>
      <c r="E109" s="85">
        <v>5413</v>
      </c>
      <c r="F109" s="26"/>
    </row>
    <row r="110" spans="1:6" ht="15">
      <c r="A110" s="14" t="s">
        <v>666</v>
      </c>
      <c r="B110" s="7" t="s">
        <v>667</v>
      </c>
      <c r="C110" s="85">
        <v>156236</v>
      </c>
      <c r="D110" s="85">
        <v>156877</v>
      </c>
      <c r="E110" s="85">
        <v>148634</v>
      </c>
      <c r="F110" s="26"/>
    </row>
    <row r="111" spans="1:6" ht="15">
      <c r="A111" s="38" t="s">
        <v>668</v>
      </c>
      <c r="B111" s="5" t="s">
        <v>669</v>
      </c>
      <c r="C111" s="38"/>
      <c r="D111" s="38"/>
      <c r="E111" s="38"/>
      <c r="F111" s="26"/>
    </row>
    <row r="112" spans="1:6" ht="15">
      <c r="A112" s="38" t="s">
        <v>670</v>
      </c>
      <c r="B112" s="5" t="s">
        <v>671</v>
      </c>
      <c r="C112" s="38"/>
      <c r="D112" s="38"/>
      <c r="E112" s="38"/>
      <c r="F112" s="26"/>
    </row>
    <row r="113" spans="1:6" ht="15">
      <c r="A113" s="38" t="s">
        <v>672</v>
      </c>
      <c r="B113" s="5" t="s">
        <v>673</v>
      </c>
      <c r="C113" s="38"/>
      <c r="D113" s="38"/>
      <c r="E113" s="38"/>
      <c r="F113" s="26"/>
    </row>
    <row r="114" spans="1:6" ht="15">
      <c r="A114" s="39" t="s">
        <v>867</v>
      </c>
      <c r="B114" s="40" t="s">
        <v>674</v>
      </c>
      <c r="C114" s="141">
        <f>C102+C107+C108+C109+C110+C111+C112+C113</f>
        <v>163761</v>
      </c>
      <c r="D114" s="141">
        <f>D102+D107+D108+D109+D110+D111+D112+D113</f>
        <v>169997</v>
      </c>
      <c r="E114" s="141">
        <f>E102+E107+E108+E109+E110+E111+E112+E113</f>
        <v>156159</v>
      </c>
      <c r="F114" s="27"/>
    </row>
    <row r="115" spans="1:6" ht="15">
      <c r="A115" s="38" t="s">
        <v>675</v>
      </c>
      <c r="B115" s="5" t="s">
        <v>676</v>
      </c>
      <c r="C115" s="85"/>
      <c r="D115" s="85"/>
      <c r="E115" s="85"/>
      <c r="F115" s="26"/>
    </row>
    <row r="116" spans="1:6" ht="15">
      <c r="A116" s="13" t="s">
        <v>677</v>
      </c>
      <c r="B116" s="5" t="s">
        <v>678</v>
      </c>
      <c r="C116" s="142"/>
      <c r="D116" s="142"/>
      <c r="E116" s="142"/>
      <c r="F116" s="23"/>
    </row>
    <row r="117" spans="1:6" ht="15">
      <c r="A117" s="38" t="s">
        <v>908</v>
      </c>
      <c r="B117" s="5" t="s">
        <v>679</v>
      </c>
      <c r="C117" s="85"/>
      <c r="D117" s="85"/>
      <c r="E117" s="85"/>
      <c r="F117" s="26"/>
    </row>
    <row r="118" spans="1:6" ht="15">
      <c r="A118" s="38" t="s">
        <v>872</v>
      </c>
      <c r="B118" s="5" t="s">
        <v>680</v>
      </c>
      <c r="C118" s="85"/>
      <c r="D118" s="85"/>
      <c r="E118" s="85"/>
      <c r="F118" s="26"/>
    </row>
    <row r="119" spans="1:6" ht="15">
      <c r="A119" s="39" t="s">
        <v>873</v>
      </c>
      <c r="B119" s="40" t="s">
        <v>684</v>
      </c>
      <c r="C119" s="141"/>
      <c r="D119" s="141"/>
      <c r="E119" s="141"/>
      <c r="F119" s="27"/>
    </row>
    <row r="120" spans="1:6" ht="15">
      <c r="A120" s="13" t="s">
        <v>685</v>
      </c>
      <c r="B120" s="5" t="s">
        <v>686</v>
      </c>
      <c r="C120" s="142"/>
      <c r="D120" s="142"/>
      <c r="E120" s="142"/>
      <c r="F120" s="23"/>
    </row>
    <row r="121" spans="1:6" ht="15.75">
      <c r="A121" s="41" t="s">
        <v>912</v>
      </c>
      <c r="B121" s="42" t="s">
        <v>687</v>
      </c>
      <c r="C121" s="141">
        <f>C114+C119+C120</f>
        <v>163761</v>
      </c>
      <c r="D121" s="141">
        <f>D114+D119+D120</f>
        <v>169997</v>
      </c>
      <c r="E121" s="141">
        <f>E114+E119+E120</f>
        <v>156159</v>
      </c>
      <c r="F121" s="27"/>
    </row>
    <row r="122" spans="1:6" ht="15.75">
      <c r="A122" s="46" t="s">
        <v>3</v>
      </c>
      <c r="B122" s="47"/>
      <c r="C122" s="83">
        <f>C98+C121</f>
        <v>364931</v>
      </c>
      <c r="D122" s="83">
        <f>D98+D121</f>
        <v>387792</v>
      </c>
      <c r="E122" s="83">
        <f>E98+E121</f>
        <v>355165</v>
      </c>
      <c r="F122" s="24"/>
    </row>
    <row r="123" spans="2:6" ht="15">
      <c r="B123" s="24"/>
      <c r="C123" s="24"/>
      <c r="D123" s="24"/>
      <c r="E123" s="24"/>
      <c r="F123" s="24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57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1"/>
  <sheetViews>
    <sheetView zoomScalePageLayoutView="0" workbookViewId="0" topLeftCell="A40">
      <selection activeCell="E3" sqref="E3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spans="1:5" ht="24.75" customHeight="1">
      <c r="A1" s="97" t="s">
        <v>150</v>
      </c>
      <c r="B1" s="98"/>
      <c r="C1" s="98"/>
      <c r="D1" s="98"/>
      <c r="E1" s="98"/>
    </row>
    <row r="2" spans="1:5" ht="21.75" customHeight="1">
      <c r="A2" s="191" t="s">
        <v>50</v>
      </c>
      <c r="B2" s="192"/>
      <c r="C2" s="192"/>
      <c r="D2" s="192"/>
      <c r="E2" s="192"/>
    </row>
    <row r="3" spans="1:5" ht="18">
      <c r="A3" s="51"/>
      <c r="E3" t="s">
        <v>916</v>
      </c>
    </row>
    <row r="4" ht="15">
      <c r="A4" s="4" t="s">
        <v>486</v>
      </c>
    </row>
    <row r="5" spans="1:5" ht="30.75">
      <c r="A5" s="2" t="s">
        <v>508</v>
      </c>
      <c r="B5" s="3" t="s">
        <v>509</v>
      </c>
      <c r="C5" s="62" t="s">
        <v>335</v>
      </c>
      <c r="D5" s="101" t="s">
        <v>337</v>
      </c>
      <c r="E5" s="62" t="s">
        <v>155</v>
      </c>
    </row>
    <row r="6" spans="1:5" ht="15">
      <c r="A6" s="29" t="s">
        <v>510</v>
      </c>
      <c r="B6" s="30" t="s">
        <v>511</v>
      </c>
      <c r="C6" s="43">
        <f>OVI_kiadások!C6+PH_kiadások!C6+MŰV_kiadások!C6+ÖNK_kiadások!C6</f>
        <v>102947</v>
      </c>
      <c r="D6" s="43">
        <f>OVI_kiadások!D6+PH_kiadások!D6+MŰV_kiadások!D6+ÖNK_kiadások!D6</f>
        <v>101630</v>
      </c>
      <c r="E6" s="43">
        <f>OVI_kiadások!E6+PH_kiadások!E6+MŰV_kiadások!E6+ÖNK_kiadások!E6</f>
        <v>99151</v>
      </c>
    </row>
    <row r="7" spans="1:5" ht="15">
      <c r="A7" s="29" t="s">
        <v>512</v>
      </c>
      <c r="B7" s="31" t="s">
        <v>513</v>
      </c>
      <c r="C7" s="43">
        <f>OVI_kiadások!C7+PH_kiadások!C7+MŰV_kiadások!C7+ÖNK_kiadások!C7</f>
        <v>2055</v>
      </c>
      <c r="D7" s="43">
        <f>OVI_kiadások!D7+PH_kiadások!D7+MŰV_kiadások!D7+ÖNK_kiadások!D7</f>
        <v>2277</v>
      </c>
      <c r="E7" s="43">
        <f>OVI_kiadások!E7+PH_kiadások!E7+MŰV_kiadások!E7+ÖNK_kiadások!E7</f>
        <v>2277</v>
      </c>
    </row>
    <row r="8" spans="1:5" ht="15">
      <c r="A8" s="29" t="s">
        <v>514</v>
      </c>
      <c r="B8" s="31" t="s">
        <v>515</v>
      </c>
      <c r="C8" s="43">
        <f>OVI_kiadások!C8+PH_kiadások!C8+MŰV_kiadások!C8+ÖNK_kiadások!C8</f>
        <v>0</v>
      </c>
      <c r="D8" s="43">
        <f>OVI_kiadások!D8+PH_kiadások!D8+MŰV_kiadások!D8+ÖNK_kiadások!D8</f>
        <v>0</v>
      </c>
      <c r="E8" s="43">
        <f>OVI_kiadások!E8+PH_kiadások!E8+MŰV_kiadások!E8+ÖNK_kiadások!E8</f>
        <v>0</v>
      </c>
    </row>
    <row r="9" spans="1:5" ht="15">
      <c r="A9" s="32" t="s">
        <v>516</v>
      </c>
      <c r="B9" s="31" t="s">
        <v>517</v>
      </c>
      <c r="C9" s="43">
        <f>OVI_kiadások!C9+PH_kiadások!C9+MŰV_kiadások!C9+ÖNK_kiadások!C9</f>
        <v>1180</v>
      </c>
      <c r="D9" s="43">
        <f>OVI_kiadások!D9+PH_kiadások!D9+MŰV_kiadások!D9+ÖNK_kiadások!D9</f>
        <v>1402</v>
      </c>
      <c r="E9" s="43">
        <f>OVI_kiadások!E9+PH_kiadások!E9+MŰV_kiadások!E9+ÖNK_kiadások!E9</f>
        <v>1304</v>
      </c>
    </row>
    <row r="10" spans="1:5" ht="15">
      <c r="A10" s="32" t="s">
        <v>518</v>
      </c>
      <c r="B10" s="31" t="s">
        <v>519</v>
      </c>
      <c r="C10" s="43">
        <f>OVI_kiadások!C10+PH_kiadások!C10+MŰV_kiadások!C10+ÖNK_kiadások!C10</f>
        <v>0</v>
      </c>
      <c r="D10" s="43">
        <f>OVI_kiadások!D10+PH_kiadások!D10+MŰV_kiadások!D10+ÖNK_kiadások!D10</f>
        <v>0</v>
      </c>
      <c r="E10" s="43">
        <f>OVI_kiadások!E10+PH_kiadások!E10+MŰV_kiadások!E10+ÖNK_kiadások!E10</f>
        <v>0</v>
      </c>
    </row>
    <row r="11" spans="1:5" ht="15">
      <c r="A11" s="32" t="s">
        <v>520</v>
      </c>
      <c r="B11" s="31" t="s">
        <v>521</v>
      </c>
      <c r="C11" s="43">
        <f>OVI_kiadások!C11+PH_kiadások!C11+MŰV_kiadások!C11+ÖNK_kiadások!C11</f>
        <v>170</v>
      </c>
      <c r="D11" s="43">
        <f>OVI_kiadások!D11+PH_kiadások!D11+MŰV_kiadások!D11+ÖNK_kiadások!D11</f>
        <v>170</v>
      </c>
      <c r="E11" s="43">
        <f>OVI_kiadások!E11+PH_kiadások!E11+MŰV_kiadások!E11+ÖNK_kiadások!E11</f>
        <v>166</v>
      </c>
    </row>
    <row r="12" spans="1:5" ht="15">
      <c r="A12" s="32" t="s">
        <v>522</v>
      </c>
      <c r="B12" s="31" t="s">
        <v>523</v>
      </c>
      <c r="C12" s="43">
        <f>OVI_kiadások!C12+PH_kiadások!C12+MŰV_kiadások!C12+ÖNK_kiadások!C12</f>
        <v>4221</v>
      </c>
      <c r="D12" s="43">
        <f>OVI_kiadások!D12+PH_kiadások!D12+MŰV_kiadások!D12+ÖNK_kiadások!D12</f>
        <v>4191</v>
      </c>
      <c r="E12" s="43">
        <f>OVI_kiadások!E12+PH_kiadások!E12+MŰV_kiadások!E12+ÖNK_kiadások!E12</f>
        <v>4157</v>
      </c>
    </row>
    <row r="13" spans="1:5" ht="15">
      <c r="A13" s="32" t="s">
        <v>524</v>
      </c>
      <c r="B13" s="31" t="s">
        <v>525</v>
      </c>
      <c r="C13" s="43">
        <f>OVI_kiadások!C13+PH_kiadások!C13+MŰV_kiadások!C13+ÖNK_kiadások!C13</f>
        <v>0</v>
      </c>
      <c r="D13" s="43">
        <f>OVI_kiadások!D13+PH_kiadások!D13+MŰV_kiadások!D13+ÖNK_kiadások!D13</f>
        <v>0</v>
      </c>
      <c r="E13" s="43">
        <f>OVI_kiadások!E13+PH_kiadások!E13+MŰV_kiadások!E13+ÖNK_kiadások!E13</f>
        <v>0</v>
      </c>
    </row>
    <row r="14" spans="1:5" ht="15">
      <c r="A14" s="5" t="s">
        <v>526</v>
      </c>
      <c r="B14" s="31" t="s">
        <v>527</v>
      </c>
      <c r="C14" s="43">
        <f>OVI_kiadások!C14+PH_kiadások!C14+MŰV_kiadások!C14+ÖNK_kiadások!C14</f>
        <v>560</v>
      </c>
      <c r="D14" s="43">
        <f>OVI_kiadások!D14+PH_kiadások!D14+MŰV_kiadások!D14+ÖNK_kiadások!D14</f>
        <v>589</v>
      </c>
      <c r="E14" s="43">
        <f>OVI_kiadások!E14+PH_kiadások!E14+MŰV_kiadások!E14+ÖNK_kiadások!E14</f>
        <v>555</v>
      </c>
    </row>
    <row r="15" spans="1:5" ht="15">
      <c r="A15" s="5" t="s">
        <v>528</v>
      </c>
      <c r="B15" s="31" t="s">
        <v>529</v>
      </c>
      <c r="C15" s="43">
        <f>OVI_kiadások!C15+PH_kiadások!C15+MŰV_kiadások!C15+ÖNK_kiadások!C15</f>
        <v>0</v>
      </c>
      <c r="D15" s="43">
        <f>OVI_kiadások!D15+PH_kiadások!D15+MŰV_kiadások!D15+ÖNK_kiadások!D15</f>
        <v>0</v>
      </c>
      <c r="E15" s="43">
        <f>OVI_kiadások!E15+PH_kiadások!E15+MŰV_kiadások!E15+ÖNK_kiadások!E15</f>
        <v>0</v>
      </c>
    </row>
    <row r="16" spans="1:5" ht="15">
      <c r="A16" s="5" t="s">
        <v>530</v>
      </c>
      <c r="B16" s="31" t="s">
        <v>531</v>
      </c>
      <c r="C16" s="43">
        <f>OVI_kiadások!C16+PH_kiadások!C16+MŰV_kiadások!C16+ÖNK_kiadások!C16</f>
        <v>0</v>
      </c>
      <c r="D16" s="43">
        <f>OVI_kiadások!D16+PH_kiadások!D16+MŰV_kiadások!D16+ÖNK_kiadások!D16</f>
        <v>0</v>
      </c>
      <c r="E16" s="43">
        <f>OVI_kiadások!E16+PH_kiadások!E16+MŰV_kiadások!E16+ÖNK_kiadások!E16</f>
        <v>0</v>
      </c>
    </row>
    <row r="17" spans="1:5" ht="15">
      <c r="A17" s="5" t="s">
        <v>532</v>
      </c>
      <c r="B17" s="31" t="s">
        <v>533</v>
      </c>
      <c r="C17" s="43">
        <f>OVI_kiadások!C17+PH_kiadások!C17+MŰV_kiadások!C17+ÖNK_kiadások!C17</f>
        <v>0</v>
      </c>
      <c r="D17" s="43">
        <f>OVI_kiadások!D17+PH_kiadások!D17+MŰV_kiadások!D17+ÖNK_kiadások!D17</f>
        <v>0</v>
      </c>
      <c r="E17" s="43">
        <f>OVI_kiadások!E17+PH_kiadások!E17+MŰV_kiadások!E17+ÖNK_kiadások!E17</f>
        <v>0</v>
      </c>
    </row>
    <row r="18" spans="1:5" ht="15">
      <c r="A18" s="5" t="s">
        <v>874</v>
      </c>
      <c r="B18" s="31" t="s">
        <v>534</v>
      </c>
      <c r="C18" s="43">
        <f>OVI_kiadások!C18+PH_kiadások!C18+MŰV_kiadások!C18+ÖNK_kiadások!C18</f>
        <v>110</v>
      </c>
      <c r="D18" s="43">
        <f>OVI_kiadások!D18+PH_kiadások!D18+MŰV_kiadások!D18+ÖNK_kiadások!D18</f>
        <v>1494</v>
      </c>
      <c r="E18" s="43">
        <f>OVI_kiadások!E18+PH_kiadások!E18+MŰV_kiadások!E18+ÖNK_kiadások!E18</f>
        <v>1467</v>
      </c>
    </row>
    <row r="19" spans="1:5" ht="15">
      <c r="A19" s="33" t="s">
        <v>813</v>
      </c>
      <c r="B19" s="34" t="s">
        <v>535</v>
      </c>
      <c r="C19" s="43">
        <f>OVI_kiadások!C19+PH_kiadások!C19+MŰV_kiadások!C19+ÖNK_kiadások!C19</f>
        <v>111243</v>
      </c>
      <c r="D19" s="43">
        <f>OVI_kiadások!D19+PH_kiadások!D19+MŰV_kiadások!D19+ÖNK_kiadások!D19</f>
        <v>111753</v>
      </c>
      <c r="E19" s="43">
        <f>OVI_kiadások!E19+PH_kiadások!E19+MŰV_kiadások!E19+ÖNK_kiadások!E19</f>
        <v>109077</v>
      </c>
    </row>
    <row r="20" spans="1:5" ht="15">
      <c r="A20" s="5" t="s">
        <v>536</v>
      </c>
      <c r="B20" s="31" t="s">
        <v>537</v>
      </c>
      <c r="C20" s="43">
        <f>OVI_kiadások!C20+PH_kiadások!C20+MŰV_kiadások!C20+ÖNK_kiadások!C20</f>
        <v>8345</v>
      </c>
      <c r="D20" s="43">
        <f>OVI_kiadások!D20+PH_kiadások!D20+MŰV_kiadások!D20+ÖNK_kiadások!D20</f>
        <v>8345</v>
      </c>
      <c r="E20" s="43">
        <f>OVI_kiadások!E20+PH_kiadások!E20+MŰV_kiadások!E20+ÖNK_kiadások!E20</f>
        <v>8331</v>
      </c>
    </row>
    <row r="21" spans="1:5" ht="15">
      <c r="A21" s="5" t="s">
        <v>538</v>
      </c>
      <c r="B21" s="31" t="s">
        <v>539</v>
      </c>
      <c r="C21" s="43">
        <f>OVI_kiadások!C21+PH_kiadások!C21+MŰV_kiadások!C21+ÖNK_kiadások!C21</f>
        <v>1860</v>
      </c>
      <c r="D21" s="43">
        <f>OVI_kiadások!D21+PH_kiadások!D21+MŰV_kiadások!D21+ÖNK_kiadások!D21</f>
        <v>2294</v>
      </c>
      <c r="E21" s="43">
        <f>OVI_kiadások!E21+PH_kiadások!E21+MŰV_kiadások!E21+ÖNK_kiadások!E21</f>
        <v>2294</v>
      </c>
    </row>
    <row r="22" spans="1:5" ht="15">
      <c r="A22" s="6" t="s">
        <v>540</v>
      </c>
      <c r="B22" s="31" t="s">
        <v>541</v>
      </c>
      <c r="C22" s="43">
        <f>OVI_kiadások!C22+PH_kiadások!C22+MŰV_kiadások!C22+ÖNK_kiadások!C22</f>
        <v>2060</v>
      </c>
      <c r="D22" s="43">
        <f>OVI_kiadások!D22+PH_kiadások!D22+MŰV_kiadások!D22+ÖNK_kiadások!D22</f>
        <v>2228</v>
      </c>
      <c r="E22" s="43">
        <f>OVI_kiadások!E22+PH_kiadások!E22+MŰV_kiadások!E22+ÖNK_kiadások!E22</f>
        <v>2214</v>
      </c>
    </row>
    <row r="23" spans="1:5" ht="15">
      <c r="A23" s="7" t="s">
        <v>814</v>
      </c>
      <c r="B23" s="34" t="s">
        <v>542</v>
      </c>
      <c r="C23" s="43">
        <f>OVI_kiadások!C23+PH_kiadások!C23+MŰV_kiadások!C23+ÖNK_kiadások!C23</f>
        <v>12265</v>
      </c>
      <c r="D23" s="43">
        <f>OVI_kiadások!D23+PH_kiadások!D23+MŰV_kiadások!D23+ÖNK_kiadások!D23</f>
        <v>12867</v>
      </c>
      <c r="E23" s="43">
        <f>OVI_kiadások!E23+PH_kiadások!E23+MŰV_kiadások!E23+ÖNK_kiadások!E23</f>
        <v>12839</v>
      </c>
    </row>
    <row r="24" spans="1:5" ht="15">
      <c r="A24" s="54" t="s">
        <v>909</v>
      </c>
      <c r="B24" s="55" t="s">
        <v>543</v>
      </c>
      <c r="C24" s="43">
        <f>OVI_kiadások!C24+PH_kiadások!C24+MŰV_kiadások!C24+ÖNK_kiadások!C24</f>
        <v>123508</v>
      </c>
      <c r="D24" s="43">
        <f>OVI_kiadások!D24+PH_kiadások!D24+MŰV_kiadások!D24+ÖNK_kiadások!D24</f>
        <v>124620</v>
      </c>
      <c r="E24" s="43">
        <f>OVI_kiadások!E24+PH_kiadások!E24+MŰV_kiadások!E24+ÖNK_kiadások!E24</f>
        <v>121916</v>
      </c>
    </row>
    <row r="25" spans="1:5" ht="15">
      <c r="A25" s="40" t="s">
        <v>875</v>
      </c>
      <c r="B25" s="55" t="s">
        <v>544</v>
      </c>
      <c r="C25" s="43">
        <f>OVI_kiadások!C25+PH_kiadások!C25+MŰV_kiadások!C25+ÖNK_kiadások!C25</f>
        <v>32460</v>
      </c>
      <c r="D25" s="43">
        <f>OVI_kiadások!D25+PH_kiadások!D25+MŰV_kiadások!D25+ÖNK_kiadások!D25</f>
        <v>32916</v>
      </c>
      <c r="E25" s="43">
        <f>OVI_kiadások!E25+PH_kiadások!E25+MŰV_kiadások!E25+ÖNK_kiadások!E25</f>
        <v>32043</v>
      </c>
    </row>
    <row r="26" spans="1:5" ht="15">
      <c r="A26" s="5" t="s">
        <v>545</v>
      </c>
      <c r="B26" s="31" t="s">
        <v>546</v>
      </c>
      <c r="C26" s="43">
        <f>OVI_kiadások!C26+PH_kiadások!C26+MŰV_kiadások!C26+ÖNK_kiadások!C26</f>
        <v>1730</v>
      </c>
      <c r="D26" s="43">
        <f>OVI_kiadások!D26+PH_kiadások!D26+MŰV_kiadások!D26+ÖNK_kiadások!D26</f>
        <v>1770</v>
      </c>
      <c r="E26" s="43">
        <f>OVI_kiadások!E26+PH_kiadások!E26+MŰV_kiadások!E26+ÖNK_kiadások!E26</f>
        <v>1583</v>
      </c>
    </row>
    <row r="27" spans="1:5" ht="15">
      <c r="A27" s="5" t="s">
        <v>547</v>
      </c>
      <c r="B27" s="31" t="s">
        <v>548</v>
      </c>
      <c r="C27" s="43">
        <f>OVI_kiadások!C27+PH_kiadások!C27+MŰV_kiadások!C27+ÖNK_kiadások!C27</f>
        <v>2527</v>
      </c>
      <c r="D27" s="43">
        <f>OVI_kiadások!D27+PH_kiadások!D27+MŰV_kiadások!D27+ÖNK_kiadások!D27</f>
        <v>2955</v>
      </c>
      <c r="E27" s="43">
        <f>OVI_kiadások!E27+PH_kiadások!E27+MŰV_kiadások!E27+ÖNK_kiadások!E27</f>
        <v>2865</v>
      </c>
    </row>
    <row r="28" spans="1:5" ht="15">
      <c r="A28" s="5" t="s">
        <v>549</v>
      </c>
      <c r="B28" s="31" t="s">
        <v>550</v>
      </c>
      <c r="C28" s="43">
        <f>OVI_kiadások!C28+PH_kiadások!C28+MŰV_kiadások!C28+ÖNK_kiadások!C28</f>
        <v>0</v>
      </c>
      <c r="D28" s="43">
        <f>OVI_kiadások!D28+PH_kiadások!D28+MŰV_kiadások!D28+ÖNK_kiadások!D28</f>
        <v>0</v>
      </c>
      <c r="E28" s="43">
        <f>OVI_kiadások!E28+PH_kiadások!E28+MŰV_kiadások!E28+ÖNK_kiadások!E28</f>
        <v>0</v>
      </c>
    </row>
    <row r="29" spans="1:5" ht="15">
      <c r="A29" s="7" t="s">
        <v>815</v>
      </c>
      <c r="B29" s="34" t="s">
        <v>551</v>
      </c>
      <c r="C29" s="43">
        <f>OVI_kiadások!C29+PH_kiadások!C29+MŰV_kiadások!C29+ÖNK_kiadások!C29</f>
        <v>4257</v>
      </c>
      <c r="D29" s="43">
        <f>OVI_kiadások!D29+PH_kiadások!D29+MŰV_kiadások!D29+ÖNK_kiadások!D29</f>
        <v>4725</v>
      </c>
      <c r="E29" s="43">
        <f>OVI_kiadások!E29+PH_kiadások!E29+MŰV_kiadások!E29+ÖNK_kiadások!E29</f>
        <v>4448</v>
      </c>
    </row>
    <row r="30" spans="1:5" ht="15">
      <c r="A30" s="5" t="s">
        <v>552</v>
      </c>
      <c r="B30" s="31" t="s">
        <v>553</v>
      </c>
      <c r="C30" s="43">
        <f>OVI_kiadások!C30+PH_kiadások!C30+MŰV_kiadások!C30+ÖNK_kiadások!C30</f>
        <v>0</v>
      </c>
      <c r="D30" s="43">
        <f>OVI_kiadások!D30+PH_kiadások!D30+MŰV_kiadások!D30+ÖNK_kiadások!D30</f>
        <v>600</v>
      </c>
      <c r="E30" s="43">
        <f>OVI_kiadások!E30+PH_kiadások!E30+MŰV_kiadások!E30+ÖNK_kiadások!E30</f>
        <v>558</v>
      </c>
    </row>
    <row r="31" spans="1:5" ht="15">
      <c r="A31" s="5" t="s">
        <v>554</v>
      </c>
      <c r="B31" s="31" t="s">
        <v>555</v>
      </c>
      <c r="C31" s="43">
        <f>OVI_kiadások!C31+PH_kiadások!C31+MŰV_kiadások!C31+ÖNK_kiadások!C31</f>
        <v>1530</v>
      </c>
      <c r="D31" s="43">
        <f>OVI_kiadások!D31+PH_kiadások!D31+MŰV_kiadások!D31+ÖNK_kiadások!D31</f>
        <v>1681</v>
      </c>
      <c r="E31" s="43">
        <f>OVI_kiadások!E31+PH_kiadások!E31+MŰV_kiadások!E31+ÖNK_kiadások!E31</f>
        <v>1670</v>
      </c>
    </row>
    <row r="32" spans="1:5" ht="15" customHeight="1">
      <c r="A32" s="7" t="s">
        <v>910</v>
      </c>
      <c r="B32" s="34" t="s">
        <v>556</v>
      </c>
      <c r="C32" s="43">
        <f>OVI_kiadások!C32+PH_kiadások!C32+MŰV_kiadások!C32+ÖNK_kiadások!C32</f>
        <v>1530</v>
      </c>
      <c r="D32" s="43">
        <f>OVI_kiadások!D32+PH_kiadások!D32+MŰV_kiadások!D32+ÖNK_kiadások!D32</f>
        <v>2281</v>
      </c>
      <c r="E32" s="43">
        <f>OVI_kiadások!E32+PH_kiadások!E32+MŰV_kiadások!E32+ÖNK_kiadások!E32</f>
        <v>2228</v>
      </c>
    </row>
    <row r="33" spans="1:5" ht="15">
      <c r="A33" s="5" t="s">
        <v>557</v>
      </c>
      <c r="B33" s="31" t="s">
        <v>558</v>
      </c>
      <c r="C33" s="43">
        <f>OVI_kiadások!C33+PH_kiadások!C33+MŰV_kiadások!C33+ÖNK_kiadások!C33</f>
        <v>24200</v>
      </c>
      <c r="D33" s="43">
        <f>OVI_kiadások!D33+PH_kiadások!D33+MŰV_kiadások!D33+ÖNK_kiadások!D33</f>
        <v>22628</v>
      </c>
      <c r="E33" s="43">
        <f>OVI_kiadások!E33+PH_kiadások!E33+MŰV_kiadások!E33+ÖNK_kiadások!E33</f>
        <v>17794</v>
      </c>
    </row>
    <row r="34" spans="1:5" ht="15">
      <c r="A34" s="5" t="s">
        <v>559</v>
      </c>
      <c r="B34" s="31" t="s">
        <v>560</v>
      </c>
      <c r="C34" s="43">
        <f>OVI_kiadások!C34+PH_kiadások!C34+MŰV_kiadások!C34+ÖNK_kiadások!C34</f>
        <v>23577</v>
      </c>
      <c r="D34" s="43">
        <f>OVI_kiadások!D34+PH_kiadások!D34+MŰV_kiadások!D34+ÖNK_kiadások!D34</f>
        <v>26714</v>
      </c>
      <c r="E34" s="43">
        <f>OVI_kiadások!E34+PH_kiadások!E34+MŰV_kiadások!E34+ÖNK_kiadások!E34</f>
        <v>26712</v>
      </c>
    </row>
    <row r="35" spans="1:5" ht="15">
      <c r="A35" s="5" t="s">
        <v>876</v>
      </c>
      <c r="B35" s="31" t="s">
        <v>561</v>
      </c>
      <c r="C35" s="43">
        <f>OVI_kiadások!C35+PH_kiadások!C35+MŰV_kiadások!C35+ÖNK_kiadások!C35</f>
        <v>1340</v>
      </c>
      <c r="D35" s="43">
        <f>OVI_kiadások!D35+PH_kiadások!D35+MŰV_kiadások!D35+ÖNK_kiadások!D35</f>
        <v>1265</v>
      </c>
      <c r="E35" s="43">
        <f>OVI_kiadások!E35+PH_kiadások!E35+MŰV_kiadások!E35+ÖNK_kiadások!E35</f>
        <v>1205</v>
      </c>
    </row>
    <row r="36" spans="1:5" ht="15">
      <c r="A36" s="5" t="s">
        <v>562</v>
      </c>
      <c r="B36" s="31" t="s">
        <v>563</v>
      </c>
      <c r="C36" s="43">
        <f>OVI_kiadások!C36+PH_kiadások!C36+MŰV_kiadások!C36+ÖNK_kiadások!C36</f>
        <v>5620</v>
      </c>
      <c r="D36" s="43">
        <f>OVI_kiadások!D36+PH_kiadások!D36+MŰV_kiadások!D36+ÖNK_kiadások!D36</f>
        <v>7743</v>
      </c>
      <c r="E36" s="43">
        <f>OVI_kiadások!E36+PH_kiadások!E36+MŰV_kiadások!E36+ÖNK_kiadások!E36</f>
        <v>7251</v>
      </c>
    </row>
    <row r="37" spans="1:5" ht="15">
      <c r="A37" s="10" t="s">
        <v>877</v>
      </c>
      <c r="B37" s="31" t="s">
        <v>564</v>
      </c>
      <c r="C37" s="43">
        <f>OVI_kiadások!C37+PH_kiadások!C37+MŰV_kiadások!C37+ÖNK_kiadások!C37</f>
        <v>7860</v>
      </c>
      <c r="D37" s="43">
        <f>OVI_kiadások!D37+PH_kiadások!D37+MŰV_kiadások!D37+ÖNK_kiadások!D37</f>
        <v>7860</v>
      </c>
      <c r="E37" s="43">
        <f>OVI_kiadások!E37+PH_kiadások!E37+MŰV_kiadások!E37+ÖNK_kiadások!E37</f>
        <v>6668</v>
      </c>
    </row>
    <row r="38" spans="1:5" ht="15">
      <c r="A38" s="6" t="s">
        <v>565</v>
      </c>
      <c r="B38" s="31" t="s">
        <v>566</v>
      </c>
      <c r="C38" s="43">
        <f>OVI_kiadások!C38+PH_kiadások!C38+MŰV_kiadások!C38+ÖNK_kiadások!C38</f>
        <v>6955</v>
      </c>
      <c r="D38" s="43">
        <f>OVI_kiadások!D38+PH_kiadások!D38+MŰV_kiadások!D38+ÖNK_kiadások!D38</f>
        <v>8104</v>
      </c>
      <c r="E38" s="43">
        <f>OVI_kiadások!E38+PH_kiadások!E38+MŰV_kiadások!E38+ÖNK_kiadások!E38</f>
        <v>7704</v>
      </c>
    </row>
    <row r="39" spans="1:5" ht="15">
      <c r="A39" s="5" t="s">
        <v>878</v>
      </c>
      <c r="B39" s="31" t="s">
        <v>567</v>
      </c>
      <c r="C39" s="43">
        <f>OVI_kiadások!C39+PH_kiadások!C39+MŰV_kiadások!C39+ÖNK_kiadások!C39</f>
        <v>3270</v>
      </c>
      <c r="D39" s="43">
        <f>OVI_kiadások!D39+PH_kiadások!D39+MŰV_kiadások!D39+ÖNK_kiadások!D39</f>
        <v>8534</v>
      </c>
      <c r="E39" s="43">
        <f>OVI_kiadások!E39+PH_kiadások!E39+MŰV_kiadások!E39+ÖNK_kiadások!E39</f>
        <v>8469</v>
      </c>
    </row>
    <row r="40" spans="1:5" ht="15">
      <c r="A40" s="7" t="s">
        <v>816</v>
      </c>
      <c r="B40" s="34" t="s">
        <v>568</v>
      </c>
      <c r="C40" s="43">
        <f>OVI_kiadások!C40+PH_kiadások!C40+MŰV_kiadások!C40+ÖNK_kiadások!C40</f>
        <v>72822</v>
      </c>
      <c r="D40" s="43">
        <f>OVI_kiadások!D40+PH_kiadások!D40+MŰV_kiadások!D40+ÖNK_kiadások!D40</f>
        <v>82848</v>
      </c>
      <c r="E40" s="43">
        <f>OVI_kiadások!E40+PH_kiadások!E40+MŰV_kiadások!E40+ÖNK_kiadások!E40</f>
        <v>75803</v>
      </c>
    </row>
    <row r="41" spans="1:5" ht="15">
      <c r="A41" s="5" t="s">
        <v>569</v>
      </c>
      <c r="B41" s="31" t="s">
        <v>570</v>
      </c>
      <c r="C41" s="43">
        <f>OVI_kiadások!C41+PH_kiadások!C41+MŰV_kiadások!C41+ÖNK_kiadások!C41</f>
        <v>470</v>
      </c>
      <c r="D41" s="43">
        <f>OVI_kiadások!D41+PH_kiadások!D41+MŰV_kiadások!D41+ÖNK_kiadások!D41</f>
        <v>582</v>
      </c>
      <c r="E41" s="43">
        <f>OVI_kiadások!E41+PH_kiadások!E41+MŰV_kiadások!E41+ÖNK_kiadások!E41</f>
        <v>517</v>
      </c>
    </row>
    <row r="42" spans="1:5" ht="15">
      <c r="A42" s="5" t="s">
        <v>571</v>
      </c>
      <c r="B42" s="31" t="s">
        <v>572</v>
      </c>
      <c r="C42" s="43">
        <f>OVI_kiadások!C42+PH_kiadások!C42+MŰV_kiadások!C42+ÖNK_kiadások!C42</f>
        <v>0</v>
      </c>
      <c r="D42" s="43">
        <f>OVI_kiadások!D42+PH_kiadások!D42+MŰV_kiadások!D42+ÖNK_kiadások!D42</f>
        <v>0</v>
      </c>
      <c r="E42" s="43">
        <f>OVI_kiadások!E42+PH_kiadások!E42+MŰV_kiadások!E42+ÖNK_kiadások!E42</f>
        <v>0</v>
      </c>
    </row>
    <row r="43" spans="1:5" ht="15">
      <c r="A43" s="7" t="s">
        <v>817</v>
      </c>
      <c r="B43" s="34" t="s">
        <v>573</v>
      </c>
      <c r="C43" s="43">
        <f>OVI_kiadások!C43+PH_kiadások!C43+MŰV_kiadások!C43+ÖNK_kiadások!C43</f>
        <v>470</v>
      </c>
      <c r="D43" s="43">
        <f>OVI_kiadások!D43+PH_kiadások!D43+MŰV_kiadások!D43+ÖNK_kiadások!D43</f>
        <v>582</v>
      </c>
      <c r="E43" s="43">
        <f>OVI_kiadások!E43+PH_kiadások!E43+MŰV_kiadások!E43+ÖNK_kiadások!E43</f>
        <v>517</v>
      </c>
    </row>
    <row r="44" spans="1:5" ht="15">
      <c r="A44" s="5" t="s">
        <v>574</v>
      </c>
      <c r="B44" s="31" t="s">
        <v>575</v>
      </c>
      <c r="C44" s="43">
        <f>OVI_kiadások!C44+PH_kiadások!C44+MŰV_kiadások!C44+ÖNK_kiadások!C44</f>
        <v>22187</v>
      </c>
      <c r="D44" s="43">
        <f>OVI_kiadások!D44+PH_kiadások!D44+MŰV_kiadások!D44+ÖNK_kiadások!D44</f>
        <v>22804</v>
      </c>
      <c r="E44" s="43">
        <f>OVI_kiadások!E44+PH_kiadások!E44+MŰV_kiadások!E44+ÖNK_kiadások!E44</f>
        <v>20461</v>
      </c>
    </row>
    <row r="45" spans="1:5" ht="15">
      <c r="A45" s="5" t="s">
        <v>576</v>
      </c>
      <c r="B45" s="31" t="s">
        <v>577</v>
      </c>
      <c r="C45" s="43">
        <f>OVI_kiadások!C45+PH_kiadások!C45+MŰV_kiadások!C45+ÖNK_kiadások!C45</f>
        <v>0</v>
      </c>
      <c r="D45" s="43">
        <f>OVI_kiadások!D45+PH_kiadások!D45+MŰV_kiadások!D45+ÖNK_kiadások!D45</f>
        <v>711</v>
      </c>
      <c r="E45" s="43">
        <f>OVI_kiadások!E45+PH_kiadások!E45+MŰV_kiadások!E45+ÖNK_kiadások!E45</f>
        <v>711</v>
      </c>
    </row>
    <row r="46" spans="1:5" ht="15">
      <c r="A46" s="5" t="s">
        <v>879</v>
      </c>
      <c r="B46" s="31" t="s">
        <v>578</v>
      </c>
      <c r="C46" s="43">
        <f>OVI_kiadások!C46+PH_kiadások!C46+MŰV_kiadások!C46+ÖNK_kiadások!C46</f>
        <v>750</v>
      </c>
      <c r="D46" s="43">
        <f>OVI_kiadások!D46+PH_kiadások!D46+MŰV_kiadások!D46+ÖNK_kiadások!D46</f>
        <v>650</v>
      </c>
      <c r="E46" s="43">
        <f>OVI_kiadások!E46+PH_kiadások!E46+MŰV_kiadások!E46+ÖNK_kiadások!E46</f>
        <v>609</v>
      </c>
    </row>
    <row r="47" spans="1:5" ht="15">
      <c r="A47" s="5" t="s">
        <v>880</v>
      </c>
      <c r="B47" s="31" t="s">
        <v>579</v>
      </c>
      <c r="C47" s="43">
        <f>OVI_kiadások!C47+PH_kiadások!C47+MŰV_kiadások!C47+ÖNK_kiadások!C47</f>
        <v>3600</v>
      </c>
      <c r="D47" s="43">
        <f>OVI_kiadások!D47+PH_kiadások!D47+MŰV_kiadások!D47+ÖNK_kiadások!D47</f>
        <v>0</v>
      </c>
      <c r="E47" s="43">
        <f>OVI_kiadások!E47+PH_kiadások!E47+MŰV_kiadások!E47+ÖNK_kiadások!E47</f>
        <v>0</v>
      </c>
    </row>
    <row r="48" spans="1:5" ht="15">
      <c r="A48" s="5" t="s">
        <v>580</v>
      </c>
      <c r="B48" s="31" t="s">
        <v>581</v>
      </c>
      <c r="C48" s="43">
        <f>OVI_kiadások!C48+PH_kiadások!C48+MŰV_kiadások!C48+ÖNK_kiadások!C48</f>
        <v>7423</v>
      </c>
      <c r="D48" s="43">
        <f>OVI_kiadások!D48+PH_kiadások!D48+MŰV_kiadások!D48+ÖNK_kiadások!D48</f>
        <v>9047</v>
      </c>
      <c r="E48" s="43">
        <f>OVI_kiadások!E48+PH_kiadások!E48+MŰV_kiadások!E48+ÖNK_kiadások!E48</f>
        <v>8372</v>
      </c>
    </row>
    <row r="49" spans="1:5" ht="15">
      <c r="A49" s="7" t="s">
        <v>818</v>
      </c>
      <c r="B49" s="34" t="s">
        <v>582</v>
      </c>
      <c r="C49" s="43">
        <f>OVI_kiadások!C49+PH_kiadások!C49+MŰV_kiadások!C49+ÖNK_kiadások!C49</f>
        <v>33960</v>
      </c>
      <c r="D49" s="43">
        <f>OVI_kiadások!D49+PH_kiadások!D49+MŰV_kiadások!D49+ÖNK_kiadások!D49</f>
        <v>33212</v>
      </c>
      <c r="E49" s="43">
        <f>OVI_kiadások!E49+PH_kiadások!E49+MŰV_kiadások!E49+ÖNK_kiadások!E49</f>
        <v>30153</v>
      </c>
    </row>
    <row r="50" spans="1:5" ht="15">
      <c r="A50" s="40" t="s">
        <v>819</v>
      </c>
      <c r="B50" s="55" t="s">
        <v>583</v>
      </c>
      <c r="C50" s="43">
        <f>OVI_kiadások!C50+PH_kiadások!C50+MŰV_kiadások!C50+ÖNK_kiadások!C50</f>
        <v>113039</v>
      </c>
      <c r="D50" s="43">
        <f>OVI_kiadások!D50+PH_kiadások!D50+MŰV_kiadások!D50+ÖNK_kiadások!D50</f>
        <v>123648</v>
      </c>
      <c r="E50" s="43">
        <f>OVI_kiadások!E50+PH_kiadások!E50+MŰV_kiadások!E50+ÖNK_kiadások!E50</f>
        <v>113149</v>
      </c>
    </row>
    <row r="51" spans="1:5" ht="15">
      <c r="A51" s="13" t="s">
        <v>584</v>
      </c>
      <c r="B51" s="31" t="s">
        <v>585</v>
      </c>
      <c r="C51" s="43">
        <f>OVI_kiadások!C51+PH_kiadások!C51+MŰV_kiadások!C51+ÖNK_kiadások!C51</f>
        <v>0</v>
      </c>
      <c r="D51" s="43">
        <f>OVI_kiadások!D51+PH_kiadások!D51+MŰV_kiadások!D51+ÖNK_kiadások!D51</f>
        <v>0</v>
      </c>
      <c r="E51" s="43">
        <f>OVI_kiadások!E51+PH_kiadások!E51+MŰV_kiadások!E51+ÖNK_kiadások!E51</f>
        <v>0</v>
      </c>
    </row>
    <row r="52" spans="1:5" ht="15">
      <c r="A52" s="13" t="s">
        <v>820</v>
      </c>
      <c r="B52" s="31" t="s">
        <v>586</v>
      </c>
      <c r="C52" s="43">
        <f>OVI_kiadások!C52+PH_kiadások!C52+MŰV_kiadások!C52+ÖNK_kiadások!C52</f>
        <v>0</v>
      </c>
      <c r="D52" s="43">
        <f>OVI_kiadások!D52+PH_kiadások!D52+MŰV_kiadások!D52+ÖNK_kiadások!D52</f>
        <v>592</v>
      </c>
      <c r="E52" s="43">
        <f>OVI_kiadások!E52+PH_kiadások!E52+MŰV_kiadások!E52+ÖNK_kiadások!E52</f>
        <v>592</v>
      </c>
    </row>
    <row r="53" spans="1:5" ht="15">
      <c r="A53" s="17" t="s">
        <v>881</v>
      </c>
      <c r="B53" s="31" t="s">
        <v>587</v>
      </c>
      <c r="C53" s="43">
        <f>OVI_kiadások!C53+PH_kiadások!C53+MŰV_kiadások!C53+ÖNK_kiadások!C53</f>
        <v>0</v>
      </c>
      <c r="D53" s="43">
        <f>OVI_kiadások!D53+PH_kiadások!D53+MŰV_kiadások!D53+ÖNK_kiadások!D53</f>
        <v>0</v>
      </c>
      <c r="E53" s="43">
        <f>OVI_kiadások!E53+PH_kiadások!E53+MŰV_kiadások!E53+ÖNK_kiadások!E53</f>
        <v>0</v>
      </c>
    </row>
    <row r="54" spans="1:5" ht="15">
      <c r="A54" s="17" t="s">
        <v>882</v>
      </c>
      <c r="B54" s="31" t="s">
        <v>588</v>
      </c>
      <c r="C54" s="43">
        <f>OVI_kiadások!C54+PH_kiadások!C54+MŰV_kiadások!C54+ÖNK_kiadások!C54</f>
        <v>0</v>
      </c>
      <c r="D54" s="43">
        <f>OVI_kiadások!D54+PH_kiadások!D54+MŰV_kiadások!D54+ÖNK_kiadások!D54</f>
        <v>0</v>
      </c>
      <c r="E54" s="43">
        <f>OVI_kiadások!E54+PH_kiadások!E54+MŰV_kiadások!E54+ÖNK_kiadások!E54</f>
        <v>0</v>
      </c>
    </row>
    <row r="55" spans="1:5" ht="15">
      <c r="A55" s="17" t="s">
        <v>883</v>
      </c>
      <c r="B55" s="31" t="s">
        <v>589</v>
      </c>
      <c r="C55" s="43">
        <f>OVI_kiadások!C55+PH_kiadások!C55+MŰV_kiadások!C55+ÖNK_kiadások!C55</f>
        <v>0</v>
      </c>
      <c r="D55" s="43">
        <f>OVI_kiadások!D55+PH_kiadások!D55+MŰV_kiadások!D55+ÖNK_kiadások!D55</f>
        <v>0</v>
      </c>
      <c r="E55" s="43">
        <f>OVI_kiadások!E55+PH_kiadások!E55+MŰV_kiadások!E55+ÖNK_kiadások!E55</f>
        <v>0</v>
      </c>
    </row>
    <row r="56" spans="1:5" ht="15">
      <c r="A56" s="13" t="s">
        <v>884</v>
      </c>
      <c r="B56" s="31" t="s">
        <v>590</v>
      </c>
      <c r="C56" s="43">
        <f>OVI_kiadások!C56+PH_kiadások!C56+MŰV_kiadások!C56+ÖNK_kiadások!C56</f>
        <v>0</v>
      </c>
      <c r="D56" s="43">
        <f>OVI_kiadások!D56+PH_kiadások!D56+MŰV_kiadások!D56+ÖNK_kiadások!D56</f>
        <v>0</v>
      </c>
      <c r="E56" s="43">
        <f>OVI_kiadások!E56+PH_kiadások!E56+MŰV_kiadások!E56+ÖNK_kiadások!E56</f>
        <v>0</v>
      </c>
    </row>
    <row r="57" spans="1:5" ht="15">
      <c r="A57" s="13" t="s">
        <v>885</v>
      </c>
      <c r="B57" s="31" t="s">
        <v>591</v>
      </c>
      <c r="C57" s="43">
        <f>OVI_kiadások!C57+PH_kiadások!C57+MŰV_kiadások!C57+ÖNK_kiadások!C57</f>
        <v>0</v>
      </c>
      <c r="D57" s="43">
        <f>OVI_kiadások!D57+PH_kiadások!D57+MŰV_kiadások!D57+ÖNK_kiadások!D57</f>
        <v>0</v>
      </c>
      <c r="E57" s="43">
        <f>OVI_kiadások!E57+PH_kiadások!E57+MŰV_kiadások!E57+ÖNK_kiadások!E57</f>
        <v>0</v>
      </c>
    </row>
    <row r="58" spans="1:5" ht="15">
      <c r="A58" s="13" t="s">
        <v>886</v>
      </c>
      <c r="B58" s="31" t="s">
        <v>592</v>
      </c>
      <c r="C58" s="43">
        <f>OVI_kiadások!C58+PH_kiadások!C58+MŰV_kiadások!C58+ÖNK_kiadások!C58</f>
        <v>7221</v>
      </c>
      <c r="D58" s="43">
        <f>OVI_kiadások!D58+PH_kiadások!D58+MŰV_kiadások!D58+ÖNK_kiadások!D58</f>
        <v>8430</v>
      </c>
      <c r="E58" s="43">
        <f>OVI_kiadások!E58+PH_kiadások!E58+MŰV_kiadások!E58+ÖNK_kiadások!E58</f>
        <v>7064</v>
      </c>
    </row>
    <row r="59" spans="1:5" ht="15">
      <c r="A59" s="52" t="s">
        <v>849</v>
      </c>
      <c r="B59" s="55" t="s">
        <v>593</v>
      </c>
      <c r="C59" s="43">
        <f>OVI_kiadások!C59+PH_kiadások!C59+MŰV_kiadások!C59+ÖNK_kiadások!C59</f>
        <v>7221</v>
      </c>
      <c r="D59" s="43">
        <f>OVI_kiadások!D59+PH_kiadások!D59+MŰV_kiadások!D59+ÖNK_kiadások!D59</f>
        <v>9022</v>
      </c>
      <c r="E59" s="43">
        <f>OVI_kiadások!E59+PH_kiadások!E59+MŰV_kiadások!E59+ÖNK_kiadások!E59</f>
        <v>7656</v>
      </c>
    </row>
    <row r="60" spans="1:5" ht="15">
      <c r="A60" s="12" t="s">
        <v>892</v>
      </c>
      <c r="B60" s="31" t="s">
        <v>594</v>
      </c>
      <c r="C60" s="43">
        <f>OVI_kiadások!C60+PH_kiadások!C60+MŰV_kiadások!C60+ÖNK_kiadások!C60</f>
        <v>0</v>
      </c>
      <c r="D60" s="43">
        <f>OVI_kiadások!D60+PH_kiadások!D60+MŰV_kiadások!D60+ÖNK_kiadások!D60</f>
        <v>0</v>
      </c>
      <c r="E60" s="43">
        <f>OVI_kiadások!E60+PH_kiadások!E60+MŰV_kiadások!E60+ÖNK_kiadások!E60</f>
        <v>0</v>
      </c>
    </row>
    <row r="61" spans="1:5" ht="15">
      <c r="A61" s="12" t="s">
        <v>595</v>
      </c>
      <c r="B61" s="31" t="s">
        <v>596</v>
      </c>
      <c r="C61" s="43">
        <f>OVI_kiadások!C61+PH_kiadások!C61+MŰV_kiadások!C61+ÖNK_kiadások!C61</f>
        <v>0</v>
      </c>
      <c r="D61" s="43">
        <f>OVI_kiadások!D61+PH_kiadások!D61+MŰV_kiadások!D61+ÖNK_kiadások!D61</f>
        <v>0</v>
      </c>
      <c r="E61" s="43">
        <f>OVI_kiadások!E61+PH_kiadások!E61+MŰV_kiadások!E61+ÖNK_kiadások!E61</f>
        <v>0</v>
      </c>
    </row>
    <row r="62" spans="1:5" ht="15">
      <c r="A62" s="12" t="s">
        <v>597</v>
      </c>
      <c r="B62" s="31" t="s">
        <v>598</v>
      </c>
      <c r="C62" s="43">
        <f>OVI_kiadások!C62+PH_kiadások!C62+MŰV_kiadások!C62+ÖNK_kiadások!C62</f>
        <v>0</v>
      </c>
      <c r="D62" s="43">
        <f>OVI_kiadások!D62+PH_kiadások!D62+MŰV_kiadások!D62+ÖNK_kiadások!D62</f>
        <v>0</v>
      </c>
      <c r="E62" s="43">
        <f>OVI_kiadások!E62+PH_kiadások!E62+MŰV_kiadások!E62+ÖNK_kiadások!E62</f>
        <v>0</v>
      </c>
    </row>
    <row r="63" spans="1:5" ht="15">
      <c r="A63" s="12" t="s">
        <v>850</v>
      </c>
      <c r="B63" s="31" t="s">
        <v>599</v>
      </c>
      <c r="C63" s="43">
        <f>OVI_kiadások!C63+PH_kiadások!C63+MŰV_kiadások!C63+ÖNK_kiadások!C63</f>
        <v>0</v>
      </c>
      <c r="D63" s="43">
        <f>OVI_kiadások!D63+PH_kiadások!D63+MŰV_kiadások!D63+ÖNK_kiadások!D63</f>
        <v>0</v>
      </c>
      <c r="E63" s="43">
        <f>OVI_kiadások!E63+PH_kiadások!E63+MŰV_kiadások!E63+ÖNK_kiadások!E63</f>
        <v>0</v>
      </c>
    </row>
    <row r="64" spans="1:5" ht="15">
      <c r="A64" s="12" t="s">
        <v>893</v>
      </c>
      <c r="B64" s="31" t="s">
        <v>600</v>
      </c>
      <c r="C64" s="43">
        <f>OVI_kiadások!C64+PH_kiadások!C64+MŰV_kiadások!C64+ÖNK_kiadások!C64</f>
        <v>0</v>
      </c>
      <c r="D64" s="43">
        <f>OVI_kiadások!D64+PH_kiadások!D64+MŰV_kiadások!D64+ÖNK_kiadások!D64</f>
        <v>0</v>
      </c>
      <c r="E64" s="43">
        <f>OVI_kiadások!E64+PH_kiadások!E64+MŰV_kiadások!E64+ÖNK_kiadások!E64</f>
        <v>0</v>
      </c>
    </row>
    <row r="65" spans="1:5" ht="15">
      <c r="A65" s="12" t="s">
        <v>852</v>
      </c>
      <c r="B65" s="31" t="s">
        <v>601</v>
      </c>
      <c r="C65" s="43">
        <f>OVI_kiadások!C65+PH_kiadások!C65+MŰV_kiadások!C65+ÖNK_kiadások!C65</f>
        <v>600</v>
      </c>
      <c r="D65" s="43">
        <f>OVI_kiadások!D65+PH_kiadások!D65+MŰV_kiadások!D65+ÖNK_kiadások!D65</f>
        <v>700</v>
      </c>
      <c r="E65" s="43">
        <f>OVI_kiadások!E65+PH_kiadások!E65+MŰV_kiadások!E65+ÖNK_kiadások!E65</f>
        <v>700</v>
      </c>
    </row>
    <row r="66" spans="1:5" ht="15">
      <c r="A66" s="12" t="s">
        <v>894</v>
      </c>
      <c r="B66" s="31" t="s">
        <v>602</v>
      </c>
      <c r="C66" s="43">
        <f>OVI_kiadások!C66+PH_kiadások!C66+MŰV_kiadások!C66+ÖNK_kiadások!C66</f>
        <v>0</v>
      </c>
      <c r="D66" s="43">
        <f>OVI_kiadások!D66+PH_kiadások!D66+MŰV_kiadások!D66+ÖNK_kiadások!D66</f>
        <v>0</v>
      </c>
      <c r="E66" s="43">
        <f>OVI_kiadások!E66+PH_kiadások!E66+MŰV_kiadások!E66+ÖNK_kiadások!E66</f>
        <v>0</v>
      </c>
    </row>
    <row r="67" spans="1:5" ht="15">
      <c r="A67" s="12" t="s">
        <v>895</v>
      </c>
      <c r="B67" s="31" t="s">
        <v>603</v>
      </c>
      <c r="C67" s="43">
        <f>OVI_kiadások!C67+PH_kiadások!C67+MŰV_kiadások!C67+ÖNK_kiadások!C67</f>
        <v>0</v>
      </c>
      <c r="D67" s="43">
        <f>OVI_kiadások!D67+PH_kiadások!D67+MŰV_kiadások!D67+ÖNK_kiadások!D67</f>
        <v>0</v>
      </c>
      <c r="E67" s="43">
        <f>OVI_kiadások!E67+PH_kiadások!E67+MŰV_kiadások!E67+ÖNK_kiadások!E67</f>
        <v>0</v>
      </c>
    </row>
    <row r="68" spans="1:5" ht="15">
      <c r="A68" s="12" t="s">
        <v>604</v>
      </c>
      <c r="B68" s="31" t="s">
        <v>605</v>
      </c>
      <c r="C68" s="43">
        <f>OVI_kiadások!C68+PH_kiadások!C68+MŰV_kiadások!C68+ÖNK_kiadások!C68</f>
        <v>0</v>
      </c>
      <c r="D68" s="43">
        <f>OVI_kiadások!D68+PH_kiadások!D68+MŰV_kiadások!D68+ÖNK_kiadások!D68</f>
        <v>0</v>
      </c>
      <c r="E68" s="43">
        <f>OVI_kiadások!E68+PH_kiadások!E68+MŰV_kiadások!E68+ÖNK_kiadások!E68</f>
        <v>0</v>
      </c>
    </row>
    <row r="69" spans="1:5" ht="15">
      <c r="A69" s="20" t="s">
        <v>606</v>
      </c>
      <c r="B69" s="31" t="s">
        <v>607</v>
      </c>
      <c r="C69" s="43">
        <f>OVI_kiadások!C69+PH_kiadások!C69+MŰV_kiadások!C69+ÖNK_kiadások!C69</f>
        <v>0</v>
      </c>
      <c r="D69" s="43">
        <f>OVI_kiadások!D69+PH_kiadások!D69+MŰV_kiadások!D69+ÖNK_kiadások!D69</f>
        <v>0</v>
      </c>
      <c r="E69" s="43">
        <f>OVI_kiadások!E69+PH_kiadások!E69+MŰV_kiadások!E69+ÖNK_kiadások!E69</f>
        <v>0</v>
      </c>
    </row>
    <row r="70" spans="1:5" ht="15">
      <c r="A70" s="12" t="s">
        <v>896</v>
      </c>
      <c r="B70" s="31" t="s">
        <v>608</v>
      </c>
      <c r="C70" s="43">
        <f>OVI_kiadások!C70+PH_kiadások!C70+MŰV_kiadások!C70+ÖNK_kiadások!C70</f>
        <v>31576</v>
      </c>
      <c r="D70" s="43">
        <f>OVI_kiadások!D70+PH_kiadások!D70+MŰV_kiadások!D70+ÖNK_kiadások!D70</f>
        <v>36538</v>
      </c>
      <c r="E70" s="43">
        <f>OVI_kiadások!E70+PH_kiadások!E70+MŰV_kiadások!E70+ÖNK_kiadások!E70</f>
        <v>36409</v>
      </c>
    </row>
    <row r="71" spans="1:5" ht="15">
      <c r="A71" s="20" t="s">
        <v>140</v>
      </c>
      <c r="B71" s="31" t="s">
        <v>609</v>
      </c>
      <c r="C71" s="43">
        <f>OVI_kiadások!C71+PH_kiadások!C71+MŰV_kiadások!C71+ÖNK_kiadások!C71</f>
        <v>15440</v>
      </c>
      <c r="D71" s="43">
        <f>OVI_kiadások!D71+PH_kiadások!D71+MŰV_kiadások!D71+ÖNK_kiadások!D71</f>
        <v>10397</v>
      </c>
      <c r="E71" s="43">
        <f>OVI_kiadások!E71+PH_kiadások!E71+MŰV_kiadások!E71+ÖNK_kiadások!E71</f>
        <v>0</v>
      </c>
    </row>
    <row r="72" spans="1:5" ht="15">
      <c r="A72" s="20" t="s">
        <v>141</v>
      </c>
      <c r="B72" s="31" t="s">
        <v>609</v>
      </c>
      <c r="C72" s="43">
        <f>OVI_kiadások!C72+PH_kiadások!C72+MŰV_kiadások!C72+ÖNK_kiadások!C72</f>
        <v>0</v>
      </c>
      <c r="D72" s="43">
        <f>OVI_kiadások!D72+PH_kiadások!D72+MŰV_kiadások!D72+ÖNK_kiadások!D72</f>
        <v>0</v>
      </c>
      <c r="E72" s="43">
        <f>OVI_kiadások!E72+PH_kiadások!E72+MŰV_kiadások!E72+ÖNK_kiadások!E72</f>
        <v>0</v>
      </c>
    </row>
    <row r="73" spans="1:5" ht="15">
      <c r="A73" s="52" t="s">
        <v>855</v>
      </c>
      <c r="B73" s="55" t="s">
        <v>610</v>
      </c>
      <c r="C73" s="43">
        <f>OVI_kiadások!C73+PH_kiadások!C73+MŰV_kiadások!C73+ÖNK_kiadások!C73</f>
        <v>47616</v>
      </c>
      <c r="D73" s="43">
        <f>OVI_kiadások!D73+PH_kiadások!D73+MŰV_kiadások!D73+ÖNK_kiadások!D73</f>
        <v>47635</v>
      </c>
      <c r="E73" s="43">
        <f>OVI_kiadások!E73+PH_kiadások!E73+MŰV_kiadások!E73+ÖNK_kiadások!E73</f>
        <v>37109</v>
      </c>
    </row>
    <row r="74" spans="1:5" ht="15.75">
      <c r="A74" s="61" t="s">
        <v>89</v>
      </c>
      <c r="B74" s="55"/>
      <c r="C74" s="43">
        <f>OVI_kiadások!C74+PH_kiadások!C74+MŰV_kiadások!C74+ÖNK_kiadások!C74</f>
        <v>0</v>
      </c>
      <c r="D74" s="43">
        <f>OVI_kiadások!D74+PH_kiadások!D74+MŰV_kiadások!D74+ÖNK_kiadások!D74</f>
        <v>0</v>
      </c>
      <c r="E74" s="43">
        <f>OVI_kiadások!E74+PH_kiadások!E74+MŰV_kiadások!E74+ÖNK_kiadások!E74</f>
        <v>0</v>
      </c>
    </row>
    <row r="75" spans="1:5" ht="15">
      <c r="A75" s="35" t="s">
        <v>611</v>
      </c>
      <c r="B75" s="31" t="s">
        <v>612</v>
      </c>
      <c r="C75" s="43">
        <f>OVI_kiadások!C75+PH_kiadások!C75+MŰV_kiadások!C75+ÖNK_kiadások!C75</f>
        <v>950</v>
      </c>
      <c r="D75" s="43">
        <f>OVI_kiadások!D75+PH_kiadások!D75+MŰV_kiadások!D75+ÖNK_kiadások!D75</f>
        <v>3550</v>
      </c>
      <c r="E75" s="43">
        <f>OVI_kiadások!E75+PH_kiadások!E75+MŰV_kiadások!E75+ÖNK_kiadások!E75</f>
        <v>3450</v>
      </c>
    </row>
    <row r="76" spans="1:5" ht="15">
      <c r="A76" s="35" t="s">
        <v>897</v>
      </c>
      <c r="B76" s="31" t="s">
        <v>613</v>
      </c>
      <c r="C76" s="43">
        <f>OVI_kiadások!C76+PH_kiadások!C76+MŰV_kiadások!C76+ÖNK_kiadások!C76</f>
        <v>7867</v>
      </c>
      <c r="D76" s="43">
        <f>OVI_kiadások!D76+PH_kiadások!D76+MŰV_kiadások!D76+ÖNK_kiadások!D76</f>
        <v>6988</v>
      </c>
      <c r="E76" s="43">
        <f>OVI_kiadások!E76+PH_kiadások!E76+MŰV_kiadások!E76+ÖNK_kiadások!E76</f>
        <v>6968</v>
      </c>
    </row>
    <row r="77" spans="1:5" ht="15">
      <c r="A77" s="35" t="s">
        <v>614</v>
      </c>
      <c r="B77" s="31" t="s">
        <v>615</v>
      </c>
      <c r="C77" s="43">
        <f>OVI_kiadások!C77+PH_kiadások!C77+MŰV_kiadások!C77+ÖNK_kiadások!C77</f>
        <v>441</v>
      </c>
      <c r="D77" s="43">
        <f>OVI_kiadások!D77+PH_kiadások!D77+MŰV_kiadások!D77+ÖNK_kiadások!D77</f>
        <v>441</v>
      </c>
      <c r="E77" s="43">
        <f>OVI_kiadások!E77+PH_kiadások!E77+MŰV_kiadások!E77+ÖNK_kiadások!E77</f>
        <v>205</v>
      </c>
    </row>
    <row r="78" spans="1:5" ht="15">
      <c r="A78" s="35" t="s">
        <v>616</v>
      </c>
      <c r="B78" s="31" t="s">
        <v>617</v>
      </c>
      <c r="C78" s="43">
        <f>OVI_kiadások!C78+PH_kiadások!C78+MŰV_kiadások!C78+ÖNK_kiadások!C78</f>
        <v>820</v>
      </c>
      <c r="D78" s="43">
        <f>OVI_kiadások!D78+PH_kiadások!D78+MŰV_kiadások!D78+ÖNK_kiadások!D78</f>
        <v>1261</v>
      </c>
      <c r="E78" s="43">
        <f>OVI_kiadások!E78+PH_kiadások!E78+MŰV_kiadások!E78+ÖNK_kiadások!E78</f>
        <v>1259</v>
      </c>
    </row>
    <row r="79" spans="1:5" ht="15">
      <c r="A79" s="6" t="s">
        <v>618</v>
      </c>
      <c r="B79" s="31" t="s">
        <v>619</v>
      </c>
      <c r="C79" s="43">
        <f>OVI_kiadások!C79+PH_kiadások!C79+MŰV_kiadások!C79+ÖNK_kiadások!C79</f>
        <v>0</v>
      </c>
      <c r="D79" s="43">
        <f>OVI_kiadások!D79+PH_kiadások!D79+MŰV_kiadások!D79+ÖNK_kiadások!D79</f>
        <v>0</v>
      </c>
      <c r="E79" s="43">
        <f>OVI_kiadások!E79+PH_kiadások!E79+MŰV_kiadások!E79+ÖNK_kiadások!E79</f>
        <v>0</v>
      </c>
    </row>
    <row r="80" spans="1:5" ht="15">
      <c r="A80" s="6" t="s">
        <v>620</v>
      </c>
      <c r="B80" s="31" t="s">
        <v>621</v>
      </c>
      <c r="C80" s="43">
        <f>OVI_kiadások!C80+PH_kiadások!C80+MŰV_kiadások!C80+ÖNK_kiadások!C80</f>
        <v>0</v>
      </c>
      <c r="D80" s="43">
        <f>OVI_kiadások!D80+PH_kiadások!D80+MŰV_kiadások!D80+ÖNK_kiadások!D80</f>
        <v>0</v>
      </c>
      <c r="E80" s="43">
        <f>OVI_kiadások!E80+PH_kiadások!E80+MŰV_kiadások!E80+ÖNK_kiadások!E80</f>
        <v>0</v>
      </c>
    </row>
    <row r="81" spans="1:5" ht="15">
      <c r="A81" s="6" t="s">
        <v>622</v>
      </c>
      <c r="B81" s="31" t="s">
        <v>623</v>
      </c>
      <c r="C81" s="43">
        <f>OVI_kiadások!C81+PH_kiadások!C81+MŰV_kiadások!C81+ÖNK_kiadások!C81</f>
        <v>1139</v>
      </c>
      <c r="D81" s="43">
        <f>OVI_kiadások!D81+PH_kiadások!D81+MŰV_kiadások!D81+ÖNK_kiadások!D81</f>
        <v>1604</v>
      </c>
      <c r="E81" s="43">
        <f>OVI_kiadások!E81+PH_kiadások!E81+MŰV_kiadások!E81+ÖNK_kiadások!E81</f>
        <v>1496</v>
      </c>
    </row>
    <row r="82" spans="1:5" ht="15">
      <c r="A82" s="53" t="s">
        <v>856</v>
      </c>
      <c r="B82" s="55" t="s">
        <v>624</v>
      </c>
      <c r="C82" s="43">
        <f>OVI_kiadások!C82+PH_kiadások!C82+MŰV_kiadások!C82+ÖNK_kiadások!C82</f>
        <v>11217</v>
      </c>
      <c r="D82" s="43">
        <f>OVI_kiadások!D82+PH_kiadások!D82+MŰV_kiadások!D82+ÖNK_kiadások!D82</f>
        <v>13844</v>
      </c>
      <c r="E82" s="43">
        <f>OVI_kiadások!E82+PH_kiadások!E82+MŰV_kiadások!E82+ÖNK_kiadások!E82</f>
        <v>13378</v>
      </c>
    </row>
    <row r="83" spans="1:5" ht="15">
      <c r="A83" s="13" t="s">
        <v>625</v>
      </c>
      <c r="B83" s="31" t="s">
        <v>626</v>
      </c>
      <c r="C83" s="43">
        <f>OVI_kiadások!C83+PH_kiadások!C83+MŰV_kiadások!C83+ÖNK_kiadások!C83</f>
        <v>16170</v>
      </c>
      <c r="D83" s="43">
        <f>OVI_kiadások!D83+PH_kiadások!D83+MŰV_kiadások!D83+ÖNK_kiadások!D83</f>
        <v>19371</v>
      </c>
      <c r="E83" s="43">
        <f>OVI_kiadások!E83+PH_kiadások!E83+MŰV_kiadások!E83+ÖNK_kiadások!E83</f>
        <v>19372</v>
      </c>
    </row>
    <row r="84" spans="1:5" ht="15">
      <c r="A84" s="13" t="s">
        <v>627</v>
      </c>
      <c r="B84" s="31" t="s">
        <v>628</v>
      </c>
      <c r="C84" s="43">
        <f>OVI_kiadások!C84+PH_kiadások!C84+MŰV_kiadások!C84+ÖNK_kiadások!C84</f>
        <v>0</v>
      </c>
      <c r="D84" s="43">
        <f>OVI_kiadások!D84+PH_kiadások!D84+MŰV_kiadások!D84+ÖNK_kiadások!D84</f>
        <v>0</v>
      </c>
      <c r="E84" s="43">
        <f>OVI_kiadások!E84+PH_kiadások!E84+MŰV_kiadások!E84+ÖNK_kiadások!E84</f>
        <v>0</v>
      </c>
    </row>
    <row r="85" spans="1:5" ht="15">
      <c r="A85" s="13" t="s">
        <v>629</v>
      </c>
      <c r="B85" s="31" t="s">
        <v>630</v>
      </c>
      <c r="C85" s="43">
        <f>OVI_kiadások!C85+PH_kiadások!C85+MŰV_kiadások!C85+ÖNK_kiadások!C85</f>
        <v>0</v>
      </c>
      <c r="D85" s="43">
        <f>OVI_kiadások!D85+PH_kiadások!D85+MŰV_kiadások!D85+ÖNK_kiadások!D85</f>
        <v>0</v>
      </c>
      <c r="E85" s="43">
        <f>OVI_kiadások!E85+PH_kiadások!E85+MŰV_kiadások!E85+ÖNK_kiadások!E85</f>
        <v>0</v>
      </c>
    </row>
    <row r="86" spans="1:5" ht="15">
      <c r="A86" s="13" t="s">
        <v>631</v>
      </c>
      <c r="B86" s="31" t="s">
        <v>632</v>
      </c>
      <c r="C86" s="43">
        <f>OVI_kiadások!C86+PH_kiadások!C86+MŰV_kiadások!C86+ÖNK_kiadások!C86</f>
        <v>4367</v>
      </c>
      <c r="D86" s="43">
        <f>OVI_kiadások!D86+PH_kiadások!D86+MŰV_kiadások!D86+ÖNK_kiadások!D86</f>
        <v>5248</v>
      </c>
      <c r="E86" s="43">
        <f>OVI_kiadások!E86+PH_kiadások!E86+MŰV_kiadások!E86+ÖNK_kiadások!E86</f>
        <v>5230</v>
      </c>
    </row>
    <row r="87" spans="1:5" ht="15">
      <c r="A87" s="52" t="s">
        <v>857</v>
      </c>
      <c r="B87" s="55" t="s">
        <v>633</v>
      </c>
      <c r="C87" s="43">
        <f>OVI_kiadások!C87+PH_kiadások!C87+MŰV_kiadások!C87+ÖNK_kiadások!C87</f>
        <v>20537</v>
      </c>
      <c r="D87" s="43">
        <f>OVI_kiadások!D87+PH_kiadások!D87+MŰV_kiadások!D87+ÖNK_kiadások!D87</f>
        <v>24619</v>
      </c>
      <c r="E87" s="43">
        <f>OVI_kiadások!E87+PH_kiadások!E87+MŰV_kiadások!E87+ÖNK_kiadások!E87</f>
        <v>24602</v>
      </c>
    </row>
    <row r="88" spans="1:5" ht="30">
      <c r="A88" s="13" t="s">
        <v>634</v>
      </c>
      <c r="B88" s="31" t="s">
        <v>635</v>
      </c>
      <c r="C88" s="43">
        <f>OVI_kiadások!C88+PH_kiadások!C88+MŰV_kiadások!C88+ÖNK_kiadások!C88</f>
        <v>0</v>
      </c>
      <c r="D88" s="43">
        <f>OVI_kiadások!D88+PH_kiadások!D88+MŰV_kiadások!D88+ÖNK_kiadások!D88</f>
        <v>0</v>
      </c>
      <c r="E88" s="43">
        <f>OVI_kiadások!E88+PH_kiadások!E88+MŰV_kiadások!E88+ÖNK_kiadások!E88</f>
        <v>0</v>
      </c>
    </row>
    <row r="89" spans="1:5" ht="15">
      <c r="A89" s="13" t="s">
        <v>898</v>
      </c>
      <c r="B89" s="31" t="s">
        <v>636</v>
      </c>
      <c r="C89" s="43">
        <f>OVI_kiadások!C89+PH_kiadások!C89+MŰV_kiadások!C89+ÖNK_kiadások!C89</f>
        <v>0</v>
      </c>
      <c r="D89" s="43">
        <f>OVI_kiadások!D89+PH_kiadások!D89+MŰV_kiadások!D89+ÖNK_kiadások!D89</f>
        <v>0</v>
      </c>
      <c r="E89" s="43">
        <f>OVI_kiadások!E89+PH_kiadások!E89+MŰV_kiadások!E89+ÖNK_kiadások!E89</f>
        <v>0</v>
      </c>
    </row>
    <row r="90" spans="1:5" ht="30">
      <c r="A90" s="13" t="s">
        <v>899</v>
      </c>
      <c r="B90" s="31" t="s">
        <v>637</v>
      </c>
      <c r="C90" s="43">
        <f>OVI_kiadások!C90+PH_kiadások!C90+MŰV_kiadások!C90+ÖNK_kiadások!C90</f>
        <v>0</v>
      </c>
      <c r="D90" s="43">
        <f>OVI_kiadások!D90+PH_kiadások!D90+MŰV_kiadások!D90+ÖNK_kiadások!D90</f>
        <v>0</v>
      </c>
      <c r="E90" s="43">
        <f>OVI_kiadások!E90+PH_kiadások!E90+MŰV_kiadások!E90+ÖNK_kiadások!E90</f>
        <v>0</v>
      </c>
    </row>
    <row r="91" spans="1:5" ht="15">
      <c r="A91" s="13" t="s">
        <v>900</v>
      </c>
      <c r="B91" s="31" t="s">
        <v>638</v>
      </c>
      <c r="C91" s="43">
        <f>OVI_kiadások!C91+PH_kiadások!C91+MŰV_kiadások!C91+ÖNK_kiadások!C91</f>
        <v>0</v>
      </c>
      <c r="D91" s="43">
        <f>OVI_kiadások!D91+PH_kiadások!D91+MŰV_kiadások!D91+ÖNK_kiadások!D91</f>
        <v>0</v>
      </c>
      <c r="E91" s="43">
        <f>OVI_kiadások!E91+PH_kiadások!E91+MŰV_kiadások!E91+ÖNK_kiadások!E91</f>
        <v>0</v>
      </c>
    </row>
    <row r="92" spans="1:5" ht="30">
      <c r="A92" s="13" t="s">
        <v>901</v>
      </c>
      <c r="B92" s="31" t="s">
        <v>639</v>
      </c>
      <c r="C92" s="43">
        <f>OVI_kiadások!C92+PH_kiadások!C92+MŰV_kiadások!C92+ÖNK_kiadások!C92</f>
        <v>0</v>
      </c>
      <c r="D92" s="43">
        <f>OVI_kiadások!D92+PH_kiadások!D92+MŰV_kiadások!D92+ÖNK_kiadások!D92</f>
        <v>0</v>
      </c>
      <c r="E92" s="43">
        <f>OVI_kiadások!E92+PH_kiadások!E92+MŰV_kiadások!E92+ÖNK_kiadások!E92</f>
        <v>0</v>
      </c>
    </row>
    <row r="93" spans="1:5" ht="15">
      <c r="A93" s="13" t="s">
        <v>902</v>
      </c>
      <c r="B93" s="31" t="s">
        <v>640</v>
      </c>
      <c r="C93" s="43">
        <f>OVI_kiadások!C93+PH_kiadások!C93+MŰV_kiadások!C93+ÖNK_kiadások!C93</f>
        <v>0</v>
      </c>
      <c r="D93" s="43">
        <f>OVI_kiadások!D93+PH_kiadások!D93+MŰV_kiadások!D93+ÖNK_kiadások!D93</f>
        <v>0</v>
      </c>
      <c r="E93" s="43">
        <f>OVI_kiadások!E93+PH_kiadások!E93+MŰV_kiadások!E93+ÖNK_kiadások!E93</f>
        <v>0</v>
      </c>
    </row>
    <row r="94" spans="1:5" ht="15">
      <c r="A94" s="13" t="s">
        <v>641</v>
      </c>
      <c r="B94" s="31" t="s">
        <v>642</v>
      </c>
      <c r="C94" s="43">
        <f>OVI_kiadások!C94+PH_kiadások!C94+MŰV_kiadások!C94+ÖNK_kiadások!C94</f>
        <v>0</v>
      </c>
      <c r="D94" s="43">
        <f>OVI_kiadások!D94+PH_kiadások!D94+MŰV_kiadások!D94+ÖNK_kiadások!D94</f>
        <v>0</v>
      </c>
      <c r="E94" s="43">
        <f>OVI_kiadások!E94+PH_kiadások!E94+MŰV_kiadások!E94+ÖNK_kiadások!E94</f>
        <v>0</v>
      </c>
    </row>
    <row r="95" spans="1:5" ht="15">
      <c r="A95" s="13" t="s">
        <v>903</v>
      </c>
      <c r="B95" s="31" t="s">
        <v>643</v>
      </c>
      <c r="C95" s="43">
        <f>OVI_kiadások!C95+PH_kiadások!C95+MŰV_kiadások!C95+ÖNK_kiadások!C95</f>
        <v>4500</v>
      </c>
      <c r="D95" s="43">
        <f>OVI_kiadások!D95+PH_kiadások!D95+MŰV_kiadások!D95+ÖNK_kiadások!D95</f>
        <v>2770</v>
      </c>
      <c r="E95" s="43">
        <f>OVI_kiadások!E95+PH_kiadások!E95+MŰV_kiadások!E95+ÖNK_kiadások!E95</f>
        <v>2125</v>
      </c>
    </row>
    <row r="96" spans="1:5" ht="15">
      <c r="A96" s="52" t="s">
        <v>858</v>
      </c>
      <c r="B96" s="55" t="s">
        <v>644</v>
      </c>
      <c r="C96" s="43">
        <f>OVI_kiadások!C96+PH_kiadások!C96+MŰV_kiadások!C96+ÖNK_kiadások!C96</f>
        <v>4500</v>
      </c>
      <c r="D96" s="43">
        <f>OVI_kiadások!D96+PH_kiadások!D96+MŰV_kiadások!D96+ÖNK_kiadások!D96</f>
        <v>2770</v>
      </c>
      <c r="E96" s="43">
        <f>OVI_kiadások!E96+PH_kiadások!E96+MŰV_kiadások!E96+ÖNK_kiadások!E96</f>
        <v>2125</v>
      </c>
    </row>
    <row r="97" spans="1:5" ht="15.75">
      <c r="A97" s="61" t="s">
        <v>88</v>
      </c>
      <c r="B97" s="55"/>
      <c r="C97" s="43">
        <f>OVI_kiadások!C97+PH_kiadások!C97+MŰV_kiadások!C97+ÖNK_kiadások!C97</f>
        <v>0</v>
      </c>
      <c r="D97" s="43">
        <f>OVI_kiadások!D97+PH_kiadások!D97+MŰV_kiadások!D97+ÖNK_kiadások!D97</f>
        <v>0</v>
      </c>
      <c r="E97" s="43">
        <f>OVI_kiadások!E97+PH_kiadások!E97+MŰV_kiadások!E97+ÖNK_kiadások!E97</f>
        <v>0</v>
      </c>
    </row>
    <row r="98" spans="1:5" ht="15.75">
      <c r="A98" s="36" t="s">
        <v>911</v>
      </c>
      <c r="B98" s="37" t="s">
        <v>645</v>
      </c>
      <c r="C98" s="43">
        <f>OVI_kiadások!C98+PH_kiadások!C98+MŰV_kiadások!C98+ÖNK_kiadások!C98</f>
        <v>360098</v>
      </c>
      <c r="D98" s="43">
        <f>OVI_kiadások!D98+PH_kiadások!D98+MŰV_kiadások!D98+ÖNK_kiadások!D98</f>
        <v>379074</v>
      </c>
      <c r="E98" s="43">
        <f>OVI_kiadások!E98+PH_kiadások!E98+MŰV_kiadások!E98+ÖNK_kiadások!E98</f>
        <v>351978</v>
      </c>
    </row>
    <row r="99" spans="1:24" ht="15">
      <c r="A99" s="13" t="s">
        <v>904</v>
      </c>
      <c r="B99" s="5" t="s">
        <v>646</v>
      </c>
      <c r="C99" s="43">
        <f>OVI_kiadások!C99+PH_kiadások!C99+MŰV_kiadások!C99+ÖNK_kiadások!C99</f>
        <v>2112</v>
      </c>
      <c r="D99" s="43">
        <f>OVI_kiadások!D99+PH_kiadások!D99+MŰV_kiadások!D99+ÖNK_kiadások!D99</f>
        <v>2112</v>
      </c>
      <c r="E99" s="43">
        <f>OVI_kiadások!E99+PH_kiadások!E99+MŰV_kiadások!E99+ÖNK_kiadások!E99</f>
        <v>2112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649</v>
      </c>
      <c r="B100" s="5" t="s">
        <v>650</v>
      </c>
      <c r="C100" s="43">
        <f>OVI_kiadások!C100+PH_kiadások!C100+MŰV_kiadások!C100+ÖNK_kiadások!C100</f>
        <v>0</v>
      </c>
      <c r="D100" s="43">
        <f>OVI_kiadások!D100+PH_kiadások!D100+MŰV_kiadások!D100+ÖNK_kiadások!D100</f>
        <v>0</v>
      </c>
      <c r="E100" s="43">
        <f>OVI_kiadások!E100+PH_kiadások!E100+MŰV_kiadások!E100+ÖNK_kiadások!E100</f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905</v>
      </c>
      <c r="B101" s="5" t="s">
        <v>651</v>
      </c>
      <c r="C101" s="43">
        <f>OVI_kiadások!C101+PH_kiadások!C101+MŰV_kiadások!C101+ÖNK_kiadások!C101</f>
        <v>0</v>
      </c>
      <c r="D101" s="43">
        <f>OVI_kiadások!D101+PH_kiadások!D101+MŰV_kiadások!D101+ÖNK_kiadások!D101</f>
        <v>0</v>
      </c>
      <c r="E101" s="43">
        <f>OVI_kiadások!E101+PH_kiadások!E101+MŰV_kiadások!E101+ÖNK_kiadások!E101</f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863</v>
      </c>
      <c r="B102" s="7" t="s">
        <v>653</v>
      </c>
      <c r="C102" s="43">
        <f>OVI_kiadások!C102+PH_kiadások!C102+MŰV_kiadások!C102+ÖNK_kiadások!C102</f>
        <v>2112</v>
      </c>
      <c r="D102" s="43">
        <f>OVI_kiadások!D102+PH_kiadások!D102+MŰV_kiadások!D102+ÖNK_kiadások!D102</f>
        <v>2112</v>
      </c>
      <c r="E102" s="43">
        <f>OVI_kiadások!E102+PH_kiadások!E102+MŰV_kiadások!E102+ÖNK_kiadások!E102</f>
        <v>2112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8" t="s">
        <v>906</v>
      </c>
      <c r="B103" s="5" t="s">
        <v>654</v>
      </c>
      <c r="C103" s="43">
        <f>OVI_kiadások!C103+PH_kiadások!C103+MŰV_kiadások!C103+ÖNK_kiadások!C103</f>
        <v>0</v>
      </c>
      <c r="D103" s="43">
        <f>OVI_kiadások!D103+PH_kiadások!D103+MŰV_kiadások!D103+ÖNK_kiadások!D103</f>
        <v>0</v>
      </c>
      <c r="E103" s="43">
        <f>OVI_kiadások!E103+PH_kiadások!E103+MŰV_kiadások!E103+ÖNK_kiadások!E103</f>
        <v>0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8" t="s">
        <v>869</v>
      </c>
      <c r="B104" s="5" t="s">
        <v>657</v>
      </c>
      <c r="C104" s="43">
        <f>OVI_kiadások!C104+PH_kiadások!C104+MŰV_kiadások!C104+ÖNK_kiadások!C104</f>
        <v>0</v>
      </c>
      <c r="D104" s="43">
        <f>OVI_kiadások!D104+PH_kiadások!D104+MŰV_kiadások!D104+ÖNK_kiadások!D104</f>
        <v>0</v>
      </c>
      <c r="E104" s="43">
        <f>OVI_kiadások!E104+PH_kiadások!E104+MŰV_kiadások!E104+ÖNK_kiadások!E104</f>
        <v>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658</v>
      </c>
      <c r="B105" s="5" t="s">
        <v>659</v>
      </c>
      <c r="C105" s="43">
        <f>OVI_kiadások!C105+PH_kiadások!C105+MŰV_kiadások!C105+ÖNK_kiadások!C105</f>
        <v>0</v>
      </c>
      <c r="D105" s="43">
        <f>OVI_kiadások!D105+PH_kiadások!D105+MŰV_kiadások!D105+ÖNK_kiadások!D105</f>
        <v>0</v>
      </c>
      <c r="E105" s="43">
        <f>OVI_kiadások!E105+PH_kiadások!E105+MŰV_kiadások!E105+ÖNK_kiadások!E105</f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907</v>
      </c>
      <c r="B106" s="5" t="s">
        <v>660</v>
      </c>
      <c r="C106" s="43">
        <f>OVI_kiadások!C106+PH_kiadások!C106+MŰV_kiadások!C106+ÖNK_kiadások!C106</f>
        <v>0</v>
      </c>
      <c r="D106" s="43">
        <f>OVI_kiadások!D106+PH_kiadások!D106+MŰV_kiadások!D106+ÖNK_kiadások!D106</f>
        <v>0</v>
      </c>
      <c r="E106" s="43">
        <f>OVI_kiadások!E106+PH_kiadások!E106+MŰV_kiadások!E106+ÖNK_kiadások!E106</f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866</v>
      </c>
      <c r="B107" s="7" t="s">
        <v>661</v>
      </c>
      <c r="C107" s="43">
        <f>OVI_kiadások!C107+PH_kiadások!C107+MŰV_kiadások!C107+ÖNK_kiadások!C107</f>
        <v>0</v>
      </c>
      <c r="D107" s="43">
        <f>OVI_kiadások!D107+PH_kiadások!D107+MŰV_kiadások!D107+ÖNK_kiadások!D107</f>
        <v>0</v>
      </c>
      <c r="E107" s="43">
        <f>OVI_kiadások!E107+PH_kiadások!E107+MŰV_kiadások!E107+ÖNK_kiadások!E107</f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8" t="s">
        <v>662</v>
      </c>
      <c r="B108" s="5" t="s">
        <v>663</v>
      </c>
      <c r="C108" s="43">
        <f>OVI_kiadások!C108+PH_kiadások!C108+MŰV_kiadások!C108+ÖNK_kiadások!C108</f>
        <v>0</v>
      </c>
      <c r="D108" s="43">
        <f>OVI_kiadások!D108+PH_kiadások!D108+MŰV_kiadások!D108+ÖNK_kiadások!D108</f>
        <v>0</v>
      </c>
      <c r="E108" s="43">
        <f>OVI_kiadások!E108+PH_kiadások!E108+MŰV_kiadások!E108+ÖNK_kiadások!E108</f>
        <v>0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8" t="s">
        <v>664</v>
      </c>
      <c r="B109" s="5" t="s">
        <v>665</v>
      </c>
      <c r="C109" s="43">
        <f>OVI_kiadások!C109+PH_kiadások!C109+MŰV_kiadások!C109+ÖNK_kiadások!C109</f>
        <v>5413</v>
      </c>
      <c r="D109" s="43">
        <f>OVI_kiadások!D109+PH_kiadások!D109+MŰV_kiadások!D109+ÖNK_kiadások!D109</f>
        <v>11008</v>
      </c>
      <c r="E109" s="43">
        <f>OVI_kiadások!E109+PH_kiadások!E109+MŰV_kiadások!E109+ÖNK_kiadások!E109</f>
        <v>5413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666</v>
      </c>
      <c r="B110" s="7" t="s">
        <v>667</v>
      </c>
      <c r="C110" s="177"/>
      <c r="D110" s="177"/>
      <c r="E110" s="177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8" t="s">
        <v>668</v>
      </c>
      <c r="B111" s="5" t="s">
        <v>669</v>
      </c>
      <c r="C111" s="43">
        <f>OVI_kiadások!C111+PH_kiadások!C111+MŰV_kiadások!C111+ÖNK_kiadások!C111</f>
        <v>0</v>
      </c>
      <c r="D111" s="43">
        <f>OVI_kiadások!D111+PH_kiadások!D111+MŰV_kiadások!D111+ÖNK_kiadások!D111</f>
        <v>0</v>
      </c>
      <c r="E111" s="43">
        <f>OVI_kiadások!E111+PH_kiadások!E111+MŰV_kiadások!E111+ÖNK_kiadások!E111</f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8" t="s">
        <v>670</v>
      </c>
      <c r="B112" s="5" t="s">
        <v>671</v>
      </c>
      <c r="C112" s="43">
        <f>OVI_kiadások!C112+PH_kiadások!C112+MŰV_kiadások!C112+ÖNK_kiadások!C112</f>
        <v>0</v>
      </c>
      <c r="D112" s="43">
        <f>OVI_kiadások!D112+PH_kiadások!D112+MŰV_kiadások!D112+ÖNK_kiadások!D112</f>
        <v>0</v>
      </c>
      <c r="E112" s="43">
        <f>OVI_kiadások!E112+PH_kiadások!E112+MŰV_kiadások!E112+ÖNK_kiadások!E112</f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8" t="s">
        <v>672</v>
      </c>
      <c r="B113" s="5" t="s">
        <v>673</v>
      </c>
      <c r="C113" s="43">
        <f>OVI_kiadások!C113+PH_kiadások!C113+MŰV_kiadások!C113+ÖNK_kiadások!C113</f>
        <v>0</v>
      </c>
      <c r="D113" s="43">
        <f>OVI_kiadások!D113+PH_kiadások!D113+MŰV_kiadások!D113+ÖNK_kiadások!D113</f>
        <v>0</v>
      </c>
      <c r="E113" s="43">
        <f>OVI_kiadások!E113+PH_kiadások!E113+MŰV_kiadások!E113+ÖNK_kiadások!E113</f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9" t="s">
        <v>867</v>
      </c>
      <c r="B114" s="40" t="s">
        <v>674</v>
      </c>
      <c r="C114" s="177">
        <f>C102+C107+C108+C109+C110+C111+C112+C113</f>
        <v>7525</v>
      </c>
      <c r="D114" s="177">
        <f>D102+D107+D108+D109+D110+D111+D112+D113</f>
        <v>13120</v>
      </c>
      <c r="E114" s="177">
        <f>E102+E107+E108+E109+E110+E111+E112+E113</f>
        <v>7525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8" t="s">
        <v>675</v>
      </c>
      <c r="B115" s="5" t="s">
        <v>676</v>
      </c>
      <c r="C115" s="43">
        <f>OVI_kiadások!C115+PH_kiadások!C115+MŰV_kiadások!C115+ÖNK_kiadások!C115</f>
        <v>0</v>
      </c>
      <c r="D115" s="43">
        <f>OVI_kiadások!D115+PH_kiadások!D115+MŰV_kiadások!D115+ÖNK_kiadások!D115</f>
        <v>0</v>
      </c>
      <c r="E115" s="43">
        <f>OVI_kiadások!E115+PH_kiadások!E115+MŰV_kiadások!E115+ÖNK_kiadások!E115</f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677</v>
      </c>
      <c r="B116" s="5" t="s">
        <v>678</v>
      </c>
      <c r="C116" s="43">
        <f>OVI_kiadások!C116+PH_kiadások!C116+MŰV_kiadások!C116+ÖNK_kiadások!C116</f>
        <v>0</v>
      </c>
      <c r="D116" s="43">
        <f>OVI_kiadások!D116+PH_kiadások!D116+MŰV_kiadások!D116+ÖNK_kiadások!D116</f>
        <v>0</v>
      </c>
      <c r="E116" s="43">
        <f>OVI_kiadások!E116+PH_kiadások!E116+MŰV_kiadások!E116+ÖNK_kiadások!E116</f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8" t="s">
        <v>908</v>
      </c>
      <c r="B117" s="5" t="s">
        <v>679</v>
      </c>
      <c r="C117" s="43">
        <f>OVI_kiadások!C117+PH_kiadások!C117+MŰV_kiadások!C117+ÖNK_kiadások!C117</f>
        <v>0</v>
      </c>
      <c r="D117" s="43">
        <f>OVI_kiadások!D117+PH_kiadások!D117+MŰV_kiadások!D117+ÖNK_kiadások!D117</f>
        <v>0</v>
      </c>
      <c r="E117" s="43">
        <f>OVI_kiadások!E117+PH_kiadások!E117+MŰV_kiadások!E117+ÖNK_kiadások!E117</f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8" t="s">
        <v>872</v>
      </c>
      <c r="B118" s="5" t="s">
        <v>680</v>
      </c>
      <c r="C118" s="43">
        <f>OVI_kiadások!C118+PH_kiadások!C118+MŰV_kiadások!C118+ÖNK_kiadások!C118</f>
        <v>0</v>
      </c>
      <c r="D118" s="43">
        <f>OVI_kiadások!D118+PH_kiadások!D118+MŰV_kiadások!D118+ÖNK_kiadások!D118</f>
        <v>0</v>
      </c>
      <c r="E118" s="43">
        <f>OVI_kiadások!E118+PH_kiadások!E118+MŰV_kiadások!E118+ÖNK_kiadások!E118</f>
        <v>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9" t="s">
        <v>873</v>
      </c>
      <c r="B119" s="40" t="s">
        <v>684</v>
      </c>
      <c r="C119" s="43">
        <f>OVI_kiadások!C119+PH_kiadások!C119+MŰV_kiadások!C119+ÖNK_kiadások!C119</f>
        <v>0</v>
      </c>
      <c r="D119" s="43">
        <f>OVI_kiadások!D119+PH_kiadások!D119+MŰV_kiadások!D119+ÖNK_kiadások!D119</f>
        <v>0</v>
      </c>
      <c r="E119" s="43">
        <f>OVI_kiadások!E119+PH_kiadások!E119+MŰV_kiadások!E119+ÖNK_kiadások!E119</f>
        <v>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685</v>
      </c>
      <c r="B120" s="5" t="s">
        <v>686</v>
      </c>
      <c r="C120" s="43">
        <f>OVI_kiadások!C120+PH_kiadások!C120+MŰV_kiadások!C120+ÖNK_kiadások!C120</f>
        <v>0</v>
      </c>
      <c r="D120" s="43">
        <f>OVI_kiadások!D120+PH_kiadások!D120+MŰV_kiadások!D120+ÖNK_kiadások!D120</f>
        <v>0</v>
      </c>
      <c r="E120" s="43">
        <f>OVI_kiadások!E120+PH_kiadások!E120+MŰV_kiadások!E120+ÖNK_kiadások!E120</f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41" t="s">
        <v>912</v>
      </c>
      <c r="B121" s="42" t="s">
        <v>687</v>
      </c>
      <c r="C121" s="177">
        <f>C120+C119+C114</f>
        <v>7525</v>
      </c>
      <c r="D121" s="177">
        <f>D120+D119+D114</f>
        <v>13120</v>
      </c>
      <c r="E121" s="177">
        <f>E120+E119+E114</f>
        <v>7525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46" t="s">
        <v>3</v>
      </c>
      <c r="B122" s="47"/>
      <c r="C122" s="178">
        <f>C121+C98</f>
        <v>367623</v>
      </c>
      <c r="D122" s="178">
        <f>D121+D98</f>
        <v>392194</v>
      </c>
      <c r="E122" s="178">
        <f>E121+E98</f>
        <v>359503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4.421875" style="0" customWidth="1"/>
    <col min="4" max="4" width="13.00390625" style="0" customWidth="1"/>
    <col min="5" max="5" width="14.421875" style="0" customWidth="1"/>
  </cols>
  <sheetData>
    <row r="1" spans="1:5" ht="27" customHeight="1">
      <c r="A1" s="193" t="s">
        <v>150</v>
      </c>
      <c r="B1" s="194"/>
      <c r="C1" s="194"/>
      <c r="D1" s="194"/>
      <c r="E1" s="194"/>
    </row>
    <row r="2" spans="1:5" ht="23.25" customHeight="1">
      <c r="A2" s="191" t="s">
        <v>49</v>
      </c>
      <c r="B2" s="192"/>
      <c r="C2" s="192"/>
      <c r="D2" s="192"/>
      <c r="E2" s="192"/>
    </row>
    <row r="3" spans="1:4" ht="18">
      <c r="A3" s="51"/>
      <c r="D3" t="s">
        <v>195</v>
      </c>
    </row>
    <row r="4" ht="15">
      <c r="A4" s="87" t="s">
        <v>947</v>
      </c>
    </row>
    <row r="5" spans="1:5" ht="45.75">
      <c r="A5" s="2" t="s">
        <v>508</v>
      </c>
      <c r="B5" s="3" t="s">
        <v>333</v>
      </c>
      <c r="C5" s="62" t="s">
        <v>335</v>
      </c>
      <c r="D5" s="101" t="s">
        <v>337</v>
      </c>
      <c r="E5" s="62" t="s">
        <v>155</v>
      </c>
    </row>
    <row r="6" spans="1:5" ht="15" customHeight="1">
      <c r="A6" s="32" t="s">
        <v>688</v>
      </c>
      <c r="B6" s="6" t="s">
        <v>689</v>
      </c>
      <c r="C6" s="28"/>
      <c r="D6" s="28"/>
      <c r="E6" s="28"/>
    </row>
    <row r="7" spans="1:5" ht="15" customHeight="1">
      <c r="A7" s="5" t="s">
        <v>690</v>
      </c>
      <c r="B7" s="6" t="s">
        <v>691</v>
      </c>
      <c r="C7" s="28"/>
      <c r="D7" s="28"/>
      <c r="E7" s="28"/>
    </row>
    <row r="8" spans="1:5" ht="15" customHeight="1">
      <c r="A8" s="5" t="s">
        <v>692</v>
      </c>
      <c r="B8" s="6" t="s">
        <v>693</v>
      </c>
      <c r="C8" s="28"/>
      <c r="D8" s="28"/>
      <c r="E8" s="28"/>
    </row>
    <row r="9" spans="1:5" ht="15" customHeight="1">
      <c r="A9" s="5" t="s">
        <v>694</v>
      </c>
      <c r="B9" s="6" t="s">
        <v>695</v>
      </c>
      <c r="C9" s="28"/>
      <c r="D9" s="28"/>
      <c r="E9" s="28"/>
    </row>
    <row r="10" spans="1:5" ht="15" customHeight="1">
      <c r="A10" s="5" t="s">
        <v>696</v>
      </c>
      <c r="B10" s="6" t="s">
        <v>697</v>
      </c>
      <c r="C10" s="28"/>
      <c r="D10" s="28"/>
      <c r="E10" s="28"/>
    </row>
    <row r="11" spans="1:5" ht="15" customHeight="1">
      <c r="A11" s="5" t="s">
        <v>698</v>
      </c>
      <c r="B11" s="6" t="s">
        <v>699</v>
      </c>
      <c r="C11" s="28"/>
      <c r="D11" s="28"/>
      <c r="E11" s="28"/>
    </row>
    <row r="12" spans="1:5" ht="15" customHeight="1">
      <c r="A12" s="7" t="s">
        <v>6</v>
      </c>
      <c r="B12" s="8" t="s">
        <v>700</v>
      </c>
      <c r="C12" s="28"/>
      <c r="D12" s="28"/>
      <c r="E12" s="28"/>
    </row>
    <row r="13" spans="1:5" ht="15" customHeight="1">
      <c r="A13" s="5" t="s">
        <v>701</v>
      </c>
      <c r="B13" s="6" t="s">
        <v>702</v>
      </c>
      <c r="C13" s="28"/>
      <c r="D13" s="28"/>
      <c r="E13" s="28"/>
    </row>
    <row r="14" spans="1:5" ht="15" customHeight="1">
      <c r="A14" s="5" t="s">
        <v>703</v>
      </c>
      <c r="B14" s="6" t="s">
        <v>704</v>
      </c>
      <c r="C14" s="28"/>
      <c r="D14" s="28"/>
      <c r="E14" s="28"/>
    </row>
    <row r="15" spans="1:5" ht="15" customHeight="1">
      <c r="A15" s="5" t="s">
        <v>913</v>
      </c>
      <c r="B15" s="6" t="s">
        <v>705</v>
      </c>
      <c r="C15" s="28"/>
      <c r="D15" s="28"/>
      <c r="E15" s="28"/>
    </row>
    <row r="16" spans="1:5" ht="15" customHeight="1">
      <c r="A16" s="5" t="s">
        <v>914</v>
      </c>
      <c r="B16" s="6" t="s">
        <v>706</v>
      </c>
      <c r="C16" s="28"/>
      <c r="D16" s="28"/>
      <c r="E16" s="28"/>
    </row>
    <row r="17" spans="1:5" ht="15" customHeight="1">
      <c r="A17" s="5" t="s">
        <v>929</v>
      </c>
      <c r="B17" s="6" t="s">
        <v>707</v>
      </c>
      <c r="C17" s="28">
        <v>0</v>
      </c>
      <c r="D17" s="28">
        <v>98</v>
      </c>
      <c r="E17" s="28">
        <v>198</v>
      </c>
    </row>
    <row r="18" spans="1:5" ht="15" customHeight="1">
      <c r="A18" s="40" t="s">
        <v>7</v>
      </c>
      <c r="B18" s="53" t="s">
        <v>708</v>
      </c>
      <c r="C18" s="28">
        <f>SUM(C12:C17)</f>
        <v>0</v>
      </c>
      <c r="D18" s="28">
        <f>SUM(D12:D17)</f>
        <v>98</v>
      </c>
      <c r="E18" s="28">
        <f>SUM(E12:E17)</f>
        <v>198</v>
      </c>
    </row>
    <row r="19" spans="1:5" ht="15" customHeight="1">
      <c r="A19" s="5" t="s">
        <v>933</v>
      </c>
      <c r="B19" s="6" t="s">
        <v>717</v>
      </c>
      <c r="C19" s="28"/>
      <c r="D19" s="28"/>
      <c r="E19" s="28"/>
    </row>
    <row r="20" spans="1:5" ht="15" customHeight="1">
      <c r="A20" s="5" t="s">
        <v>934</v>
      </c>
      <c r="B20" s="6" t="s">
        <v>718</v>
      </c>
      <c r="C20" s="28"/>
      <c r="D20" s="28"/>
      <c r="E20" s="28"/>
    </row>
    <row r="21" spans="1:5" ht="15" customHeight="1">
      <c r="A21" s="7" t="s">
        <v>9</v>
      </c>
      <c r="B21" s="8" t="s">
        <v>719</v>
      </c>
      <c r="C21" s="28"/>
      <c r="D21" s="28"/>
      <c r="E21" s="28"/>
    </row>
    <row r="22" spans="1:5" ht="15" customHeight="1">
      <c r="A22" s="5" t="s">
        <v>935</v>
      </c>
      <c r="B22" s="6" t="s">
        <v>720</v>
      </c>
      <c r="C22" s="28"/>
      <c r="D22" s="28"/>
      <c r="E22" s="28"/>
    </row>
    <row r="23" spans="1:5" ht="15" customHeight="1">
      <c r="A23" s="5" t="s">
        <v>936</v>
      </c>
      <c r="B23" s="6" t="s">
        <v>721</v>
      </c>
      <c r="C23" s="28"/>
      <c r="D23" s="28"/>
      <c r="E23" s="28"/>
    </row>
    <row r="24" spans="1:5" ht="15" customHeight="1">
      <c r="A24" s="5" t="s">
        <v>937</v>
      </c>
      <c r="B24" s="6" t="s">
        <v>722</v>
      </c>
      <c r="C24" s="28"/>
      <c r="D24" s="28"/>
      <c r="E24" s="28"/>
    </row>
    <row r="25" spans="1:5" ht="15" customHeight="1">
      <c r="A25" s="5" t="s">
        <v>938</v>
      </c>
      <c r="B25" s="6" t="s">
        <v>723</v>
      </c>
      <c r="C25" s="28"/>
      <c r="D25" s="28"/>
      <c r="E25" s="28"/>
    </row>
    <row r="26" spans="1:5" ht="15" customHeight="1">
      <c r="A26" s="5" t="s">
        <v>939</v>
      </c>
      <c r="B26" s="6" t="s">
        <v>726</v>
      </c>
      <c r="C26" s="28"/>
      <c r="D26" s="28"/>
      <c r="E26" s="28"/>
    </row>
    <row r="27" spans="1:5" ht="15" customHeight="1">
      <c r="A27" s="5" t="s">
        <v>727</v>
      </c>
      <c r="B27" s="6" t="s">
        <v>728</v>
      </c>
      <c r="C27" s="28"/>
      <c r="D27" s="28"/>
      <c r="E27" s="28"/>
    </row>
    <row r="28" spans="1:5" ht="15" customHeight="1">
      <c r="A28" s="5" t="s">
        <v>940</v>
      </c>
      <c r="B28" s="6" t="s">
        <v>729</v>
      </c>
      <c r="C28" s="28"/>
      <c r="D28" s="28"/>
      <c r="E28" s="28"/>
    </row>
    <row r="29" spans="1:5" ht="15" customHeight="1">
      <c r="A29" s="5" t="s">
        <v>941</v>
      </c>
      <c r="B29" s="6" t="s">
        <v>734</v>
      </c>
      <c r="C29" s="28"/>
      <c r="D29" s="28"/>
      <c r="E29" s="28"/>
    </row>
    <row r="30" spans="1:5" ht="15" customHeight="1">
      <c r="A30" s="7" t="s">
        <v>10</v>
      </c>
      <c r="B30" s="8" t="s">
        <v>737</v>
      </c>
      <c r="C30" s="28"/>
      <c r="D30" s="28"/>
      <c r="E30" s="28"/>
    </row>
    <row r="31" spans="1:5" ht="15" customHeight="1">
      <c r="A31" s="5" t="s">
        <v>942</v>
      </c>
      <c r="B31" s="6" t="s">
        <v>738</v>
      </c>
      <c r="C31" s="28"/>
      <c r="D31" s="28"/>
      <c r="E31" s="28"/>
    </row>
    <row r="32" spans="1:5" ht="15" customHeight="1">
      <c r="A32" s="40" t="s">
        <v>11</v>
      </c>
      <c r="B32" s="53" t="s">
        <v>739</v>
      </c>
      <c r="C32" s="28"/>
      <c r="D32" s="28"/>
      <c r="E32" s="28"/>
    </row>
    <row r="33" spans="1:5" ht="15" customHeight="1">
      <c r="A33" s="13" t="s">
        <v>740</v>
      </c>
      <c r="B33" s="6" t="s">
        <v>741</v>
      </c>
      <c r="C33" s="28"/>
      <c r="D33" s="28"/>
      <c r="E33" s="28"/>
    </row>
    <row r="34" spans="1:5" ht="15" customHeight="1">
      <c r="A34" s="13" t="s">
        <v>943</v>
      </c>
      <c r="B34" s="6" t="s">
        <v>742</v>
      </c>
      <c r="C34" s="28">
        <v>0</v>
      </c>
      <c r="D34" s="28">
        <v>0</v>
      </c>
      <c r="E34" s="28">
        <v>40</v>
      </c>
    </row>
    <row r="35" spans="1:5" ht="15" customHeight="1">
      <c r="A35" s="13" t="s">
        <v>944</v>
      </c>
      <c r="B35" s="6" t="s">
        <v>743</v>
      </c>
      <c r="C35" s="28"/>
      <c r="D35" s="28"/>
      <c r="E35" s="28"/>
    </row>
    <row r="36" spans="1:5" ht="15" customHeight="1">
      <c r="A36" s="13" t="s">
        <v>948</v>
      </c>
      <c r="B36" s="6" t="s">
        <v>744</v>
      </c>
      <c r="C36" s="28"/>
      <c r="D36" s="28"/>
      <c r="E36" s="28"/>
    </row>
    <row r="37" spans="1:5" ht="15" customHeight="1">
      <c r="A37" s="13" t="s">
        <v>745</v>
      </c>
      <c r="B37" s="6" t="s">
        <v>746</v>
      </c>
      <c r="C37" s="28">
        <v>1206</v>
      </c>
      <c r="D37" s="28">
        <v>1206</v>
      </c>
      <c r="E37" s="28">
        <v>1001</v>
      </c>
    </row>
    <row r="38" spans="1:5" ht="15" customHeight="1">
      <c r="A38" s="13" t="s">
        <v>747</v>
      </c>
      <c r="B38" s="6" t="s">
        <v>748</v>
      </c>
      <c r="C38" s="28">
        <v>326</v>
      </c>
      <c r="D38" s="28">
        <v>326</v>
      </c>
      <c r="E38" s="28">
        <v>270</v>
      </c>
    </row>
    <row r="39" spans="1:5" ht="15" customHeight="1">
      <c r="A39" s="13" t="s">
        <v>749</v>
      </c>
      <c r="B39" s="6" t="s">
        <v>750</v>
      </c>
      <c r="C39" s="28">
        <v>500</v>
      </c>
      <c r="D39" s="28">
        <v>500</v>
      </c>
      <c r="E39" s="28">
        <v>847</v>
      </c>
    </row>
    <row r="40" spans="1:5" ht="15" customHeight="1">
      <c r="A40" s="13" t="s">
        <v>949</v>
      </c>
      <c r="B40" s="6" t="s">
        <v>751</v>
      </c>
      <c r="C40" s="28"/>
      <c r="D40" s="28"/>
      <c r="E40" s="28"/>
    </row>
    <row r="41" spans="1:5" ht="15" customHeight="1">
      <c r="A41" s="13" t="s">
        <v>950</v>
      </c>
      <c r="B41" s="6" t="s">
        <v>752</v>
      </c>
      <c r="C41" s="28"/>
      <c r="D41" s="28"/>
      <c r="E41" s="28"/>
    </row>
    <row r="42" spans="1:5" ht="15" customHeight="1">
      <c r="A42" s="13" t="s">
        <v>951</v>
      </c>
      <c r="B42" s="6" t="s">
        <v>753</v>
      </c>
      <c r="C42" s="28"/>
      <c r="D42" s="28"/>
      <c r="E42" s="28"/>
    </row>
    <row r="43" spans="1:5" ht="15" customHeight="1">
      <c r="A43" s="52" t="s">
        <v>12</v>
      </c>
      <c r="B43" s="53" t="s">
        <v>754</v>
      </c>
      <c r="C43" s="28">
        <f>SUM(C33:C42)</f>
        <v>2032</v>
      </c>
      <c r="D43" s="28">
        <f>SUM(D33:D42)</f>
        <v>2032</v>
      </c>
      <c r="E43" s="28">
        <f>SUM(E33:E42)</f>
        <v>2158</v>
      </c>
    </row>
    <row r="44" spans="1:5" ht="15" customHeight="1">
      <c r="A44" s="13" t="s">
        <v>763</v>
      </c>
      <c r="B44" s="6" t="s">
        <v>764</v>
      </c>
      <c r="C44" s="28"/>
      <c r="D44" s="28"/>
      <c r="E44" s="28"/>
    </row>
    <row r="45" spans="1:2" ht="15" customHeight="1">
      <c r="A45" s="5" t="s">
        <v>955</v>
      </c>
      <c r="B45" s="6" t="s">
        <v>765</v>
      </c>
    </row>
    <row r="46" spans="1:5" ht="15" customHeight="1">
      <c r="A46" s="13" t="s">
        <v>956</v>
      </c>
      <c r="B46" s="6" t="s">
        <v>211</v>
      </c>
      <c r="C46" s="28">
        <v>0</v>
      </c>
      <c r="D46" s="28">
        <v>200</v>
      </c>
      <c r="E46" s="28">
        <v>200</v>
      </c>
    </row>
    <row r="47" spans="1:5" ht="15" customHeight="1">
      <c r="A47" s="40" t="s">
        <v>14</v>
      </c>
      <c r="B47" s="53" t="s">
        <v>767</v>
      </c>
      <c r="C47" s="28">
        <f>SUM(C44:C46)</f>
        <v>0</v>
      </c>
      <c r="D47" s="28">
        <f>SUM(D44:D46)</f>
        <v>200</v>
      </c>
      <c r="E47" s="28">
        <f>SUM(E44:E46)</f>
        <v>200</v>
      </c>
    </row>
    <row r="48" spans="1:5" ht="15" customHeight="1">
      <c r="A48" s="61" t="s">
        <v>89</v>
      </c>
      <c r="B48" s="65"/>
      <c r="C48" s="28"/>
      <c r="D48" s="28"/>
      <c r="E48" s="28"/>
    </row>
    <row r="49" spans="1:5" ht="15" customHeight="1">
      <c r="A49" s="5" t="s">
        <v>709</v>
      </c>
      <c r="B49" s="6" t="s">
        <v>710</v>
      </c>
      <c r="C49" s="28"/>
      <c r="D49" s="28"/>
      <c r="E49" s="28"/>
    </row>
    <row r="50" spans="1:5" ht="15" customHeight="1">
      <c r="A50" s="5" t="s">
        <v>711</v>
      </c>
      <c r="B50" s="6" t="s">
        <v>712</v>
      </c>
      <c r="C50" s="28"/>
      <c r="D50" s="28"/>
      <c r="E50" s="28"/>
    </row>
    <row r="51" spans="1:5" ht="15" customHeight="1">
      <c r="A51" s="5" t="s">
        <v>930</v>
      </c>
      <c r="B51" s="6" t="s">
        <v>713</v>
      </c>
      <c r="C51" s="28"/>
      <c r="D51" s="28"/>
      <c r="E51" s="28"/>
    </row>
    <row r="52" spans="1:5" ht="15" customHeight="1">
      <c r="A52" s="5" t="s">
        <v>931</v>
      </c>
      <c r="B52" s="6" t="s">
        <v>714</v>
      </c>
      <c r="C52" s="28"/>
      <c r="D52" s="28"/>
      <c r="E52" s="28"/>
    </row>
    <row r="53" spans="1:5" ht="15" customHeight="1">
      <c r="A53" s="5" t="s">
        <v>932</v>
      </c>
      <c r="B53" s="6" t="s">
        <v>715</v>
      </c>
      <c r="C53" s="28"/>
      <c r="D53" s="28"/>
      <c r="E53" s="28"/>
    </row>
    <row r="54" spans="1:5" ht="15" customHeight="1">
      <c r="A54" s="40" t="s">
        <v>8</v>
      </c>
      <c r="B54" s="53" t="s">
        <v>716</v>
      </c>
      <c r="C54" s="28"/>
      <c r="D54" s="28"/>
      <c r="E54" s="28"/>
    </row>
    <row r="55" spans="1:5" ht="15" customHeight="1">
      <c r="A55" s="13" t="s">
        <v>952</v>
      </c>
      <c r="B55" s="6" t="s">
        <v>755</v>
      </c>
      <c r="C55" s="28"/>
      <c r="D55" s="28"/>
      <c r="E55" s="28"/>
    </row>
    <row r="56" spans="1:5" ht="15" customHeight="1">
      <c r="A56" s="13" t="s">
        <v>953</v>
      </c>
      <c r="B56" s="6" t="s">
        <v>756</v>
      </c>
      <c r="C56" s="28"/>
      <c r="D56" s="28"/>
      <c r="E56" s="28"/>
    </row>
    <row r="57" spans="1:5" ht="15" customHeight="1">
      <c r="A57" s="13" t="s">
        <v>757</v>
      </c>
      <c r="B57" s="6" t="s">
        <v>758</v>
      </c>
      <c r="C57" s="28"/>
      <c r="D57" s="28"/>
      <c r="E57" s="28"/>
    </row>
    <row r="58" spans="1:5" ht="15" customHeight="1">
      <c r="A58" s="13" t="s">
        <v>954</v>
      </c>
      <c r="B58" s="6" t="s">
        <v>759</v>
      </c>
      <c r="C58" s="28"/>
      <c r="D58" s="28"/>
      <c r="E58" s="28"/>
    </row>
    <row r="59" spans="1:5" ht="15" customHeight="1">
      <c r="A59" s="13" t="s">
        <v>760</v>
      </c>
      <c r="B59" s="6" t="s">
        <v>761</v>
      </c>
      <c r="C59" s="28"/>
      <c r="D59" s="28"/>
      <c r="E59" s="28"/>
    </row>
    <row r="60" spans="1:5" ht="15" customHeight="1">
      <c r="A60" s="40" t="s">
        <v>13</v>
      </c>
      <c r="B60" s="53" t="s">
        <v>762</v>
      </c>
      <c r="C60" s="28"/>
      <c r="D60" s="28"/>
      <c r="E60" s="28"/>
    </row>
    <row r="61" spans="1:5" ht="15" customHeight="1">
      <c r="A61" s="13" t="s">
        <v>770</v>
      </c>
      <c r="B61" s="6" t="s">
        <v>771</v>
      </c>
      <c r="C61" s="28"/>
      <c r="D61" s="28"/>
      <c r="E61" s="28"/>
    </row>
    <row r="62" spans="1:5" ht="15" customHeight="1">
      <c r="A62" s="5" t="s">
        <v>957</v>
      </c>
      <c r="B62" s="6" t="s">
        <v>772</v>
      </c>
      <c r="C62" s="28"/>
      <c r="D62" s="28"/>
      <c r="E62" s="28"/>
    </row>
    <row r="63" spans="1:5" ht="15" customHeight="1">
      <c r="A63" s="13" t="s">
        <v>958</v>
      </c>
      <c r="B63" s="6" t="s">
        <v>773</v>
      </c>
      <c r="C63" s="28"/>
      <c r="D63" s="28"/>
      <c r="E63" s="28"/>
    </row>
    <row r="64" spans="1:5" ht="15">
      <c r="A64" s="40" t="s">
        <v>16</v>
      </c>
      <c r="B64" s="53" t="s">
        <v>774</v>
      </c>
      <c r="C64" s="28"/>
      <c r="D64" s="28"/>
      <c r="E64" s="28"/>
    </row>
    <row r="65" spans="1:5" ht="15.75">
      <c r="A65" s="61" t="s">
        <v>88</v>
      </c>
      <c r="B65" s="65"/>
      <c r="C65" s="28"/>
      <c r="D65" s="28"/>
      <c r="E65" s="28"/>
    </row>
    <row r="66" spans="1:5" ht="15.75">
      <c r="A66" s="50" t="s">
        <v>15</v>
      </c>
      <c r="B66" s="36" t="s">
        <v>775</v>
      </c>
      <c r="C66" s="88">
        <f>C64+C60+C54+C47+C43+C32+C18</f>
        <v>2032</v>
      </c>
      <c r="D66" s="88">
        <f>D64+D60+D54+D47+D43+D32+D18</f>
        <v>2330</v>
      </c>
      <c r="E66" s="88">
        <f>E64+E60+E54+E47+E43+E32+E18</f>
        <v>2556</v>
      </c>
    </row>
    <row r="67" spans="1:5" ht="15.75">
      <c r="A67" s="64" t="s">
        <v>138</v>
      </c>
      <c r="B67" s="63"/>
      <c r="C67" s="28"/>
      <c r="D67" s="28"/>
      <c r="E67" s="28"/>
    </row>
    <row r="68" spans="1:5" ht="15.75">
      <c r="A68" s="64" t="s">
        <v>139</v>
      </c>
      <c r="B68" s="63"/>
      <c r="C68" s="28"/>
      <c r="D68" s="28"/>
      <c r="E68" s="28"/>
    </row>
    <row r="69" spans="1:5" ht="15">
      <c r="A69" s="38" t="s">
        <v>959</v>
      </c>
      <c r="B69" s="5" t="s">
        <v>776</v>
      </c>
      <c r="C69" s="28"/>
      <c r="D69" s="28"/>
      <c r="E69" s="28"/>
    </row>
    <row r="70" spans="1:5" ht="15">
      <c r="A70" s="13" t="s">
        <v>777</v>
      </c>
      <c r="B70" s="5" t="s">
        <v>778</v>
      </c>
      <c r="C70" s="28"/>
      <c r="D70" s="28"/>
      <c r="E70" s="28"/>
    </row>
    <row r="71" spans="1:5" ht="15">
      <c r="A71" s="38" t="s">
        <v>960</v>
      </c>
      <c r="B71" s="5" t="s">
        <v>779</v>
      </c>
      <c r="C71" s="28"/>
      <c r="D71" s="28"/>
      <c r="E71" s="28"/>
    </row>
    <row r="72" spans="1:5" ht="15">
      <c r="A72" s="15" t="s">
        <v>17</v>
      </c>
      <c r="B72" s="7" t="s">
        <v>780</v>
      </c>
      <c r="C72" s="28"/>
      <c r="D72" s="28"/>
      <c r="E72" s="28"/>
    </row>
    <row r="73" spans="1:5" ht="15">
      <c r="A73" s="13" t="s">
        <v>961</v>
      </c>
      <c r="B73" s="5" t="s">
        <v>781</v>
      </c>
      <c r="C73" s="28"/>
      <c r="D73" s="28"/>
      <c r="E73" s="28"/>
    </row>
    <row r="74" spans="1:5" ht="15">
      <c r="A74" s="38" t="s">
        <v>782</v>
      </c>
      <c r="B74" s="5" t="s">
        <v>783</v>
      </c>
      <c r="C74" s="28"/>
      <c r="D74" s="28"/>
      <c r="E74" s="28"/>
    </row>
    <row r="75" spans="1:5" ht="15">
      <c r="A75" s="13" t="s">
        <v>0</v>
      </c>
      <c r="B75" s="5" t="s">
        <v>784</v>
      </c>
      <c r="C75" s="28"/>
      <c r="D75" s="28"/>
      <c r="E75" s="28"/>
    </row>
    <row r="76" spans="1:5" ht="15">
      <c r="A76" s="38" t="s">
        <v>785</v>
      </c>
      <c r="B76" s="5" t="s">
        <v>786</v>
      </c>
      <c r="C76" s="28"/>
      <c r="D76" s="28"/>
      <c r="E76" s="28"/>
    </row>
    <row r="77" spans="1:5" ht="15">
      <c r="A77" s="14" t="s">
        <v>18</v>
      </c>
      <c r="B77" s="7" t="s">
        <v>787</v>
      </c>
      <c r="C77" s="28"/>
      <c r="D77" s="28"/>
      <c r="E77" s="28"/>
    </row>
    <row r="78" spans="1:5" ht="15">
      <c r="A78" s="5" t="s">
        <v>136</v>
      </c>
      <c r="B78" s="5" t="s">
        <v>788</v>
      </c>
      <c r="C78" s="28">
        <v>32</v>
      </c>
      <c r="D78" s="28">
        <v>32</v>
      </c>
      <c r="E78" s="28">
        <v>32</v>
      </c>
    </row>
    <row r="79" spans="1:5" ht="15">
      <c r="A79" s="5" t="s">
        <v>137</v>
      </c>
      <c r="B79" s="5" t="s">
        <v>788</v>
      </c>
      <c r="C79" s="28"/>
      <c r="D79" s="28"/>
      <c r="E79" s="28"/>
    </row>
    <row r="80" spans="1:5" ht="15">
      <c r="A80" s="5" t="s">
        <v>134</v>
      </c>
      <c r="B80" s="5" t="s">
        <v>789</v>
      </c>
      <c r="C80" s="28"/>
      <c r="D80" s="28"/>
      <c r="E80" s="28"/>
    </row>
    <row r="81" spans="1:5" ht="15">
      <c r="A81" s="5" t="s">
        <v>135</v>
      </c>
      <c r="B81" s="5" t="s">
        <v>789</v>
      </c>
      <c r="C81" s="28"/>
      <c r="D81" s="28"/>
      <c r="E81" s="28"/>
    </row>
    <row r="82" spans="1:5" ht="15">
      <c r="A82" s="7" t="s">
        <v>19</v>
      </c>
      <c r="B82" s="7" t="s">
        <v>790</v>
      </c>
      <c r="C82" s="28">
        <f>SUM(C78:C81)</f>
        <v>32</v>
      </c>
      <c r="D82" s="28">
        <f>SUM(D78:D81)</f>
        <v>32</v>
      </c>
      <c r="E82" s="28">
        <f>SUM(E78:E81)</f>
        <v>32</v>
      </c>
    </row>
    <row r="83" spans="1:5" ht="15">
      <c r="A83" s="38" t="s">
        <v>791</v>
      </c>
      <c r="B83" s="5" t="s">
        <v>792</v>
      </c>
      <c r="C83" s="28"/>
      <c r="D83" s="28"/>
      <c r="E83" s="28"/>
    </row>
    <row r="84" spans="1:5" ht="15">
      <c r="A84" s="38" t="s">
        <v>793</v>
      </c>
      <c r="B84" s="5" t="s">
        <v>794</v>
      </c>
      <c r="C84" s="28"/>
      <c r="D84" s="28"/>
      <c r="E84" s="28"/>
    </row>
    <row r="85" spans="1:5" ht="15">
      <c r="A85" s="38" t="s">
        <v>795</v>
      </c>
      <c r="B85" s="5" t="s">
        <v>796</v>
      </c>
      <c r="C85" s="28">
        <v>92282</v>
      </c>
      <c r="D85" s="28">
        <v>92704</v>
      </c>
      <c r="E85" s="28">
        <v>88991</v>
      </c>
    </row>
    <row r="86" spans="1:5" ht="15">
      <c r="A86" s="38" t="s">
        <v>797</v>
      </c>
      <c r="B86" s="5" t="s">
        <v>798</v>
      </c>
      <c r="C86" s="28"/>
      <c r="D86" s="28"/>
      <c r="E86" s="28"/>
    </row>
    <row r="87" spans="1:5" ht="15">
      <c r="A87" s="13" t="s">
        <v>1</v>
      </c>
      <c r="B87" s="5" t="s">
        <v>799</v>
      </c>
      <c r="C87" s="28"/>
      <c r="D87" s="28"/>
      <c r="E87" s="28"/>
    </row>
    <row r="88" spans="1:5" ht="15">
      <c r="A88" s="15" t="s">
        <v>20</v>
      </c>
      <c r="B88" s="7" t="s">
        <v>801</v>
      </c>
      <c r="C88" s="28">
        <f>SUM(C82:C87)+C77+C72</f>
        <v>92314</v>
      </c>
      <c r="D88" s="28">
        <f>SUM(D82:D87)+D77+D72</f>
        <v>92736</v>
      </c>
      <c r="E88" s="28">
        <f>SUM(E82:E87)+E77+E72</f>
        <v>89023</v>
      </c>
    </row>
    <row r="89" spans="1:5" ht="15">
      <c r="A89" s="13" t="s">
        <v>802</v>
      </c>
      <c r="B89" s="5" t="s">
        <v>803</v>
      </c>
      <c r="C89" s="28"/>
      <c r="D89" s="28"/>
      <c r="E89" s="28"/>
    </row>
    <row r="90" spans="1:5" ht="15">
      <c r="A90" s="13" t="s">
        <v>804</v>
      </c>
      <c r="B90" s="5" t="s">
        <v>805</v>
      </c>
      <c r="C90" s="28"/>
      <c r="D90" s="28"/>
      <c r="E90" s="28"/>
    </row>
    <row r="91" spans="1:5" ht="15">
      <c r="A91" s="38" t="s">
        <v>806</v>
      </c>
      <c r="B91" s="5" t="s">
        <v>807</v>
      </c>
      <c r="C91" s="28"/>
      <c r="D91" s="28"/>
      <c r="E91" s="28"/>
    </row>
    <row r="92" spans="1:5" ht="15">
      <c r="A92" s="38" t="s">
        <v>2</v>
      </c>
      <c r="B92" s="5" t="s">
        <v>808</v>
      </c>
      <c r="C92" s="28"/>
      <c r="D92" s="28"/>
      <c r="E92" s="28"/>
    </row>
    <row r="93" spans="1:5" ht="15">
      <c r="A93" s="14" t="s">
        <v>21</v>
      </c>
      <c r="B93" s="7" t="s">
        <v>809</v>
      </c>
      <c r="C93" s="28"/>
      <c r="D93" s="28"/>
      <c r="E93" s="28"/>
    </row>
    <row r="94" spans="1:5" ht="15">
      <c r="A94" s="15" t="s">
        <v>810</v>
      </c>
      <c r="B94" s="7" t="s">
        <v>811</v>
      </c>
      <c r="C94" s="28"/>
      <c r="D94" s="28"/>
      <c r="E94" s="28"/>
    </row>
    <row r="95" spans="1:5" ht="15.75">
      <c r="A95" s="41" t="s">
        <v>22</v>
      </c>
      <c r="B95" s="42" t="s">
        <v>812</v>
      </c>
      <c r="C95" s="28">
        <f>C94+C93+C88</f>
        <v>92314</v>
      </c>
      <c r="D95" s="28">
        <f>D94+D93+D88</f>
        <v>92736</v>
      </c>
      <c r="E95" s="28">
        <f>E94+E93+E88</f>
        <v>89023</v>
      </c>
    </row>
    <row r="96" spans="1:5" ht="15.75">
      <c r="A96" s="46" t="s">
        <v>4</v>
      </c>
      <c r="B96" s="47"/>
      <c r="C96" s="88">
        <f>C95+C66</f>
        <v>94346</v>
      </c>
      <c r="D96" s="88">
        <f>D95+D66</f>
        <v>95066</v>
      </c>
      <c r="E96" s="88">
        <f>E95+E66</f>
        <v>91579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97" t="s">
        <v>150</v>
      </c>
      <c r="B1" s="121"/>
      <c r="C1" s="121"/>
      <c r="D1" s="121"/>
      <c r="E1" s="121"/>
    </row>
    <row r="2" spans="1:7" ht="24" customHeight="1">
      <c r="A2" s="191" t="s">
        <v>49</v>
      </c>
      <c r="B2" s="192"/>
      <c r="C2" s="192"/>
      <c r="D2" s="192"/>
      <c r="E2" s="192"/>
      <c r="G2" s="79"/>
    </row>
    <row r="3" spans="1:4" ht="18">
      <c r="A3" s="51"/>
      <c r="D3" t="s">
        <v>196</v>
      </c>
    </row>
    <row r="4" ht="15">
      <c r="A4" s="86" t="s">
        <v>409</v>
      </c>
    </row>
    <row r="5" spans="1:5" ht="30.75">
      <c r="A5" s="2" t="s">
        <v>508</v>
      </c>
      <c r="B5" s="3" t="s">
        <v>333</v>
      </c>
      <c r="C5" s="62" t="s">
        <v>335</v>
      </c>
      <c r="D5" s="101" t="s">
        <v>337</v>
      </c>
      <c r="E5" s="62" t="s">
        <v>155</v>
      </c>
    </row>
    <row r="6" spans="1:5" ht="15" customHeight="1">
      <c r="A6" s="32" t="s">
        <v>688</v>
      </c>
      <c r="B6" s="6" t="s">
        <v>689</v>
      </c>
      <c r="C6" s="28"/>
      <c r="D6" s="28"/>
      <c r="E6" s="28"/>
    </row>
    <row r="7" spans="1:5" ht="15" customHeight="1">
      <c r="A7" s="5" t="s">
        <v>690</v>
      </c>
      <c r="B7" s="6" t="s">
        <v>691</v>
      </c>
      <c r="C7" s="28"/>
      <c r="D7" s="28"/>
      <c r="E7" s="28"/>
    </row>
    <row r="8" spans="1:5" ht="15" customHeight="1">
      <c r="A8" s="5" t="s">
        <v>692</v>
      </c>
      <c r="B8" s="6" t="s">
        <v>693</v>
      </c>
      <c r="C8" s="28"/>
      <c r="D8" s="28"/>
      <c r="E8" s="28"/>
    </row>
    <row r="9" spans="1:5" ht="15" customHeight="1">
      <c r="A9" s="5" t="s">
        <v>694</v>
      </c>
      <c r="B9" s="6" t="s">
        <v>695</v>
      </c>
      <c r="C9" s="28"/>
      <c r="D9" s="28"/>
      <c r="E9" s="28"/>
    </row>
    <row r="10" spans="1:5" ht="15" customHeight="1">
      <c r="A10" s="5" t="s">
        <v>696</v>
      </c>
      <c r="B10" s="6" t="s">
        <v>697</v>
      </c>
      <c r="C10" s="28"/>
      <c r="D10" s="28"/>
      <c r="E10" s="28"/>
    </row>
    <row r="11" spans="1:5" ht="15" customHeight="1">
      <c r="A11" s="5" t="s">
        <v>698</v>
      </c>
      <c r="B11" s="6" t="s">
        <v>699</v>
      </c>
      <c r="C11" s="28"/>
      <c r="D11" s="28"/>
      <c r="E11" s="28"/>
    </row>
    <row r="12" spans="1:5" ht="15" customHeight="1">
      <c r="A12" s="7" t="s">
        <v>6</v>
      </c>
      <c r="B12" s="8" t="s">
        <v>700</v>
      </c>
      <c r="C12" s="28"/>
      <c r="D12" s="28"/>
      <c r="E12" s="28"/>
    </row>
    <row r="13" spans="1:5" ht="15" customHeight="1">
      <c r="A13" s="5" t="s">
        <v>701</v>
      </c>
      <c r="B13" s="6" t="s">
        <v>702</v>
      </c>
      <c r="C13" s="28"/>
      <c r="D13" s="28"/>
      <c r="E13" s="28"/>
    </row>
    <row r="14" spans="1:5" ht="15" customHeight="1">
      <c r="A14" s="5" t="s">
        <v>703</v>
      </c>
      <c r="B14" s="6" t="s">
        <v>704</v>
      </c>
      <c r="C14" s="28"/>
      <c r="D14" s="28"/>
      <c r="E14" s="28"/>
    </row>
    <row r="15" spans="1:5" ht="15" customHeight="1">
      <c r="A15" s="5" t="s">
        <v>913</v>
      </c>
      <c r="B15" s="6" t="s">
        <v>705</v>
      </c>
      <c r="C15" s="28"/>
      <c r="D15" s="28"/>
      <c r="E15" s="28"/>
    </row>
    <row r="16" spans="1:5" ht="15" customHeight="1">
      <c r="A16" s="5" t="s">
        <v>914</v>
      </c>
      <c r="B16" s="6" t="s">
        <v>706</v>
      </c>
      <c r="C16" s="28"/>
      <c r="D16" s="28"/>
      <c r="E16" s="28"/>
    </row>
    <row r="17" spans="1:5" ht="15" customHeight="1">
      <c r="A17" s="5" t="s">
        <v>929</v>
      </c>
      <c r="B17" s="6" t="s">
        <v>707</v>
      </c>
      <c r="C17" s="28">
        <v>0</v>
      </c>
      <c r="D17" s="28">
        <v>598</v>
      </c>
      <c r="E17" s="28">
        <v>598</v>
      </c>
    </row>
    <row r="18" spans="1:5" ht="15" customHeight="1">
      <c r="A18" s="40" t="s">
        <v>7</v>
      </c>
      <c r="B18" s="53" t="s">
        <v>708</v>
      </c>
      <c r="C18" s="28">
        <f>SUM(C12:C17)</f>
        <v>0</v>
      </c>
      <c r="D18" s="28">
        <f>SUM(D12:D17)</f>
        <v>598</v>
      </c>
      <c r="E18" s="28">
        <f>SUM(E12:E17)</f>
        <v>598</v>
      </c>
    </row>
    <row r="19" spans="1:5" ht="15" customHeight="1">
      <c r="A19" s="5" t="s">
        <v>933</v>
      </c>
      <c r="B19" s="6" t="s">
        <v>717</v>
      </c>
      <c r="C19" s="28"/>
      <c r="D19" s="28"/>
      <c r="E19" s="28"/>
    </row>
    <row r="20" spans="1:5" ht="15" customHeight="1">
      <c r="A20" s="5" t="s">
        <v>934</v>
      </c>
      <c r="B20" s="6" t="s">
        <v>718</v>
      </c>
      <c r="C20" s="28"/>
      <c r="D20" s="28"/>
      <c r="E20" s="28"/>
    </row>
    <row r="21" spans="1:5" ht="15" customHeight="1">
      <c r="A21" s="7" t="s">
        <v>9</v>
      </c>
      <c r="B21" s="8" t="s">
        <v>719</v>
      </c>
      <c r="C21" s="28"/>
      <c r="D21" s="28"/>
      <c r="E21" s="28"/>
    </row>
    <row r="22" spans="1:5" ht="15" customHeight="1">
      <c r="A22" s="5" t="s">
        <v>935</v>
      </c>
      <c r="B22" s="6" t="s">
        <v>720</v>
      </c>
      <c r="C22" s="28"/>
      <c r="D22" s="28"/>
      <c r="E22" s="28"/>
    </row>
    <row r="23" spans="1:5" ht="15" customHeight="1">
      <c r="A23" s="5" t="s">
        <v>936</v>
      </c>
      <c r="B23" s="6" t="s">
        <v>721</v>
      </c>
      <c r="C23" s="28"/>
      <c r="D23" s="28"/>
      <c r="E23" s="28"/>
    </row>
    <row r="24" spans="1:5" ht="15" customHeight="1">
      <c r="A24" s="5" t="s">
        <v>937</v>
      </c>
      <c r="B24" s="6" t="s">
        <v>722</v>
      </c>
      <c r="C24" s="28"/>
      <c r="D24" s="28"/>
      <c r="E24" s="28"/>
    </row>
    <row r="25" spans="1:5" ht="15" customHeight="1">
      <c r="A25" s="5" t="s">
        <v>938</v>
      </c>
      <c r="B25" s="6" t="s">
        <v>723</v>
      </c>
      <c r="C25" s="28"/>
      <c r="D25" s="28"/>
      <c r="E25" s="28"/>
    </row>
    <row r="26" spans="1:5" ht="15" customHeight="1">
      <c r="A26" s="5" t="s">
        <v>939</v>
      </c>
      <c r="B26" s="6" t="s">
        <v>726</v>
      </c>
      <c r="C26" s="28"/>
      <c r="D26" s="28"/>
      <c r="E26" s="28"/>
    </row>
    <row r="27" spans="1:5" ht="15" customHeight="1">
      <c r="A27" s="5" t="s">
        <v>727</v>
      </c>
      <c r="B27" s="6" t="s">
        <v>728</v>
      </c>
      <c r="C27" s="28"/>
      <c r="D27" s="28"/>
      <c r="E27" s="28"/>
    </row>
    <row r="28" spans="1:5" ht="15" customHeight="1">
      <c r="A28" s="5" t="s">
        <v>940</v>
      </c>
      <c r="B28" s="6" t="s">
        <v>729</v>
      </c>
      <c r="C28" s="28"/>
      <c r="D28" s="28"/>
      <c r="E28" s="28"/>
    </row>
    <row r="29" spans="1:5" ht="15" customHeight="1">
      <c r="A29" s="5" t="s">
        <v>941</v>
      </c>
      <c r="B29" s="6" t="s">
        <v>734</v>
      </c>
      <c r="C29" s="28"/>
      <c r="D29" s="28"/>
      <c r="E29" s="28"/>
    </row>
    <row r="30" spans="1:5" ht="15" customHeight="1">
      <c r="A30" s="7" t="s">
        <v>10</v>
      </c>
      <c r="B30" s="8" t="s">
        <v>737</v>
      </c>
      <c r="C30" s="28"/>
      <c r="D30" s="28"/>
      <c r="E30" s="28"/>
    </row>
    <row r="31" spans="1:5" ht="15" customHeight="1">
      <c r="A31" s="5" t="s">
        <v>942</v>
      </c>
      <c r="B31" s="6" t="s">
        <v>738</v>
      </c>
      <c r="C31" s="28"/>
      <c r="D31" s="28"/>
      <c r="E31" s="28"/>
    </row>
    <row r="32" spans="1:5" ht="15" customHeight="1">
      <c r="A32" s="40" t="s">
        <v>11</v>
      </c>
      <c r="B32" s="53" t="s">
        <v>739</v>
      </c>
      <c r="C32" s="28"/>
      <c r="D32" s="28"/>
      <c r="E32" s="28"/>
    </row>
    <row r="33" spans="1:5" ht="15" customHeight="1">
      <c r="A33" s="13" t="s">
        <v>740</v>
      </c>
      <c r="B33" s="6" t="s">
        <v>741</v>
      </c>
      <c r="C33" s="28"/>
      <c r="D33" s="28"/>
      <c r="E33" s="28"/>
    </row>
    <row r="34" spans="1:5" ht="15" customHeight="1">
      <c r="A34" s="13" t="s">
        <v>943</v>
      </c>
      <c r="B34" s="6" t="s">
        <v>742</v>
      </c>
      <c r="C34" s="28">
        <v>200</v>
      </c>
      <c r="D34" s="28">
        <v>201</v>
      </c>
      <c r="E34" s="28">
        <v>225</v>
      </c>
    </row>
    <row r="35" spans="1:5" ht="15" customHeight="1">
      <c r="A35" s="13" t="s">
        <v>944</v>
      </c>
      <c r="B35" s="6" t="s">
        <v>743</v>
      </c>
      <c r="C35" s="28"/>
      <c r="D35" s="28"/>
      <c r="E35" s="28"/>
    </row>
    <row r="36" spans="1:5" ht="15" customHeight="1">
      <c r="A36" s="13" t="s">
        <v>948</v>
      </c>
      <c r="B36" s="6" t="s">
        <v>744</v>
      </c>
      <c r="C36" s="28"/>
      <c r="D36" s="28"/>
      <c r="E36" s="28"/>
    </row>
    <row r="37" spans="1:5" ht="15" customHeight="1">
      <c r="A37" s="13" t="s">
        <v>745</v>
      </c>
      <c r="B37" s="6" t="s">
        <v>746</v>
      </c>
      <c r="C37" s="28"/>
      <c r="D37" s="28"/>
      <c r="E37" s="28"/>
    </row>
    <row r="38" spans="1:5" ht="15" customHeight="1">
      <c r="A38" s="13" t="s">
        <v>747</v>
      </c>
      <c r="B38" s="6" t="s">
        <v>748</v>
      </c>
      <c r="C38" s="28"/>
      <c r="D38" s="28"/>
      <c r="E38" s="28"/>
    </row>
    <row r="39" spans="1:5" ht="15" customHeight="1">
      <c r="A39" s="13" t="s">
        <v>749</v>
      </c>
      <c r="B39" s="6" t="s">
        <v>750</v>
      </c>
      <c r="C39" s="28"/>
      <c r="D39" s="28"/>
      <c r="E39" s="28"/>
    </row>
    <row r="40" spans="1:5" ht="15" customHeight="1">
      <c r="A40" s="13" t="s">
        <v>949</v>
      </c>
      <c r="B40" s="6" t="s">
        <v>751</v>
      </c>
      <c r="C40" s="28"/>
      <c r="D40" s="28"/>
      <c r="E40" s="28"/>
    </row>
    <row r="41" spans="1:5" ht="15" customHeight="1">
      <c r="A41" s="13" t="s">
        <v>950</v>
      </c>
      <c r="B41" s="6" t="s">
        <v>752</v>
      </c>
      <c r="C41" s="28"/>
      <c r="D41" s="28"/>
      <c r="E41" s="28"/>
    </row>
    <row r="42" spans="1:5" ht="15" customHeight="1">
      <c r="A42" s="13" t="s">
        <v>951</v>
      </c>
      <c r="B42" s="6" t="s">
        <v>753</v>
      </c>
      <c r="C42" s="28"/>
      <c r="D42" s="28"/>
      <c r="E42" s="28"/>
    </row>
    <row r="43" spans="1:5" ht="15" customHeight="1">
      <c r="A43" s="52" t="s">
        <v>12</v>
      </c>
      <c r="B43" s="53" t="s">
        <v>754</v>
      </c>
      <c r="C43" s="28">
        <f>SUM(C33:C42)</f>
        <v>200</v>
      </c>
      <c r="D43" s="28">
        <f>SUM(D33:D42)</f>
        <v>201</v>
      </c>
      <c r="E43" s="28">
        <f>SUM(E33:E42)</f>
        <v>225</v>
      </c>
    </row>
    <row r="44" spans="1:5" ht="15" customHeight="1">
      <c r="A44" s="13" t="s">
        <v>763</v>
      </c>
      <c r="B44" s="6" t="s">
        <v>764</v>
      </c>
      <c r="C44" s="28"/>
      <c r="D44" s="28"/>
      <c r="E44" s="28"/>
    </row>
    <row r="45" spans="1:5" ht="15" customHeight="1">
      <c r="A45" s="5" t="s">
        <v>955</v>
      </c>
      <c r="B45" s="6" t="s">
        <v>765</v>
      </c>
      <c r="C45" s="28"/>
      <c r="D45" s="28"/>
      <c r="E45" s="28"/>
    </row>
    <row r="46" spans="1:5" ht="15" customHeight="1">
      <c r="A46" s="13" t="s">
        <v>956</v>
      </c>
      <c r="B46" s="6" t="s">
        <v>766</v>
      </c>
      <c r="C46" s="28"/>
      <c r="D46" s="28"/>
      <c r="E46" s="28"/>
    </row>
    <row r="47" spans="1:5" ht="15" customHeight="1">
      <c r="A47" s="40" t="s">
        <v>14</v>
      </c>
      <c r="B47" s="53" t="s">
        <v>767</v>
      </c>
      <c r="C47" s="28"/>
      <c r="D47" s="28"/>
      <c r="E47" s="28"/>
    </row>
    <row r="48" spans="1:5" ht="15" customHeight="1">
      <c r="A48" s="61" t="s">
        <v>89</v>
      </c>
      <c r="B48" s="65"/>
      <c r="C48" s="28"/>
      <c r="D48" s="28"/>
      <c r="E48" s="28"/>
    </row>
    <row r="49" spans="1:5" ht="15" customHeight="1">
      <c r="A49" s="5" t="s">
        <v>709</v>
      </c>
      <c r="B49" s="6" t="s">
        <v>710</v>
      </c>
      <c r="C49" s="28"/>
      <c r="D49" s="28"/>
      <c r="E49" s="28"/>
    </row>
    <row r="50" spans="1:5" ht="15" customHeight="1">
      <c r="A50" s="5" t="s">
        <v>711</v>
      </c>
      <c r="B50" s="6" t="s">
        <v>712</v>
      </c>
      <c r="C50" s="28"/>
      <c r="D50" s="28"/>
      <c r="E50" s="28"/>
    </row>
    <row r="51" spans="1:5" ht="15" customHeight="1">
      <c r="A51" s="5" t="s">
        <v>930</v>
      </c>
      <c r="B51" s="6" t="s">
        <v>713</v>
      </c>
      <c r="C51" s="28"/>
      <c r="D51" s="28"/>
      <c r="E51" s="28"/>
    </row>
    <row r="52" spans="1:5" ht="15" customHeight="1">
      <c r="A52" s="5" t="s">
        <v>931</v>
      </c>
      <c r="B52" s="6" t="s">
        <v>714</v>
      </c>
      <c r="C52" s="28"/>
      <c r="D52" s="28"/>
      <c r="E52" s="28"/>
    </row>
    <row r="53" spans="1:5" ht="15" customHeight="1">
      <c r="A53" s="5" t="s">
        <v>932</v>
      </c>
      <c r="B53" s="6" t="s">
        <v>715</v>
      </c>
      <c r="C53" s="28"/>
      <c r="D53" s="28"/>
      <c r="E53" s="28"/>
    </row>
    <row r="54" spans="1:5" ht="15" customHeight="1">
      <c r="A54" s="40" t="s">
        <v>8</v>
      </c>
      <c r="B54" s="53" t="s">
        <v>716</v>
      </c>
      <c r="C54" s="28"/>
      <c r="D54" s="28"/>
      <c r="E54" s="28"/>
    </row>
    <row r="55" spans="1:5" ht="15" customHeight="1">
      <c r="A55" s="13" t="s">
        <v>952</v>
      </c>
      <c r="B55" s="6" t="s">
        <v>755</v>
      </c>
      <c r="C55" s="28"/>
      <c r="D55" s="28"/>
      <c r="E55" s="28"/>
    </row>
    <row r="56" spans="1:5" ht="15" customHeight="1">
      <c r="A56" s="13" t="s">
        <v>953</v>
      </c>
      <c r="B56" s="6" t="s">
        <v>756</v>
      </c>
      <c r="C56" s="28"/>
      <c r="D56" s="28"/>
      <c r="E56" s="28"/>
    </row>
    <row r="57" spans="1:5" ht="15" customHeight="1">
      <c r="A57" s="13" t="s">
        <v>757</v>
      </c>
      <c r="B57" s="6" t="s">
        <v>758</v>
      </c>
      <c r="C57" s="28"/>
      <c r="D57" s="28"/>
      <c r="E57" s="28"/>
    </row>
    <row r="58" spans="1:5" ht="15" customHeight="1">
      <c r="A58" s="13" t="s">
        <v>954</v>
      </c>
      <c r="B58" s="6" t="s">
        <v>759</v>
      </c>
      <c r="C58" s="28"/>
      <c r="D58" s="28"/>
      <c r="E58" s="28"/>
    </row>
    <row r="59" spans="1:5" ht="15" customHeight="1">
      <c r="A59" s="13" t="s">
        <v>760</v>
      </c>
      <c r="B59" s="6" t="s">
        <v>761</v>
      </c>
      <c r="C59" s="28"/>
      <c r="D59" s="28"/>
      <c r="E59" s="28"/>
    </row>
    <row r="60" spans="1:5" ht="15" customHeight="1">
      <c r="A60" s="40" t="s">
        <v>13</v>
      </c>
      <c r="B60" s="53" t="s">
        <v>762</v>
      </c>
      <c r="C60" s="28"/>
      <c r="D60" s="28"/>
      <c r="E60" s="28"/>
    </row>
    <row r="61" spans="1:5" ht="15" customHeight="1">
      <c r="A61" s="13" t="s">
        <v>770</v>
      </c>
      <c r="B61" s="6" t="s">
        <v>771</v>
      </c>
      <c r="C61" s="28"/>
      <c r="D61" s="28"/>
      <c r="E61" s="28"/>
    </row>
    <row r="62" spans="1:5" ht="15" customHeight="1">
      <c r="A62" s="5" t="s">
        <v>957</v>
      </c>
      <c r="B62" s="6" t="s">
        <v>772</v>
      </c>
      <c r="C62" s="28"/>
      <c r="D62" s="28"/>
      <c r="E62" s="28"/>
    </row>
    <row r="63" spans="1:5" ht="15" customHeight="1">
      <c r="A63" s="13" t="s">
        <v>958</v>
      </c>
      <c r="B63" s="6" t="s">
        <v>773</v>
      </c>
      <c r="C63" s="28"/>
      <c r="D63" s="28"/>
      <c r="E63" s="28"/>
    </row>
    <row r="64" spans="1:5" ht="15" customHeight="1">
      <c r="A64" s="40" t="s">
        <v>16</v>
      </c>
      <c r="B64" s="53" t="s">
        <v>774</v>
      </c>
      <c r="C64" s="28"/>
      <c r="D64" s="28"/>
      <c r="E64" s="28"/>
    </row>
    <row r="65" spans="1:5" ht="15" customHeight="1">
      <c r="A65" s="61" t="s">
        <v>88</v>
      </c>
      <c r="B65" s="65"/>
      <c r="C65" s="28"/>
      <c r="D65" s="28"/>
      <c r="E65" s="28"/>
    </row>
    <row r="66" spans="1:5" ht="15.75">
      <c r="A66" s="50" t="s">
        <v>15</v>
      </c>
      <c r="B66" s="36" t="s">
        <v>775</v>
      </c>
      <c r="C66" s="28">
        <f>C64+C60+C54+C47+C43+C32+C18</f>
        <v>200</v>
      </c>
      <c r="D66" s="28">
        <f>D64+D60+D54+D47+D43+D32+D18</f>
        <v>799</v>
      </c>
      <c r="E66" s="28">
        <f>E64+E60+E54+E47+E43+E32+E18</f>
        <v>823</v>
      </c>
    </row>
    <row r="67" spans="1:5" ht="15.75">
      <c r="A67" s="64" t="s">
        <v>138</v>
      </c>
      <c r="B67" s="63"/>
      <c r="C67" s="28"/>
      <c r="D67" s="28"/>
      <c r="E67" s="28"/>
    </row>
    <row r="68" spans="1:5" ht="15.75">
      <c r="A68" s="64" t="s">
        <v>139</v>
      </c>
      <c r="B68" s="63"/>
      <c r="C68" s="28"/>
      <c r="D68" s="28"/>
      <c r="E68" s="28"/>
    </row>
    <row r="69" spans="1:5" ht="15">
      <c r="A69" s="38" t="s">
        <v>959</v>
      </c>
      <c r="B69" s="5" t="s">
        <v>776</v>
      </c>
      <c r="C69" s="28"/>
      <c r="D69" s="28"/>
      <c r="E69" s="28"/>
    </row>
    <row r="70" spans="1:5" ht="15">
      <c r="A70" s="13" t="s">
        <v>777</v>
      </c>
      <c r="B70" s="5" t="s">
        <v>778</v>
      </c>
      <c r="C70" s="28"/>
      <c r="D70" s="28"/>
      <c r="E70" s="28"/>
    </row>
    <row r="71" spans="1:5" ht="15">
      <c r="A71" s="38" t="s">
        <v>960</v>
      </c>
      <c r="B71" s="5" t="s">
        <v>779</v>
      </c>
      <c r="C71" s="28"/>
      <c r="D71" s="28"/>
      <c r="E71" s="28"/>
    </row>
    <row r="72" spans="1:5" ht="15">
      <c r="A72" s="15" t="s">
        <v>17</v>
      </c>
      <c r="B72" s="7" t="s">
        <v>780</v>
      </c>
      <c r="C72" s="28"/>
      <c r="D72" s="28"/>
      <c r="E72" s="28"/>
    </row>
    <row r="73" spans="1:5" ht="15">
      <c r="A73" s="13" t="s">
        <v>961</v>
      </c>
      <c r="B73" s="5" t="s">
        <v>781</v>
      </c>
      <c r="C73" s="28"/>
      <c r="D73" s="28"/>
      <c r="E73" s="28"/>
    </row>
    <row r="74" spans="1:5" ht="15">
      <c r="A74" s="38" t="s">
        <v>782</v>
      </c>
      <c r="B74" s="5" t="s">
        <v>783</v>
      </c>
      <c r="C74" s="28"/>
      <c r="D74" s="28"/>
      <c r="E74" s="28"/>
    </row>
    <row r="75" spans="1:5" ht="15">
      <c r="A75" s="13" t="s">
        <v>0</v>
      </c>
      <c r="B75" s="5" t="s">
        <v>784</v>
      </c>
      <c r="C75" s="28"/>
      <c r="D75" s="28"/>
      <c r="E75" s="28"/>
    </row>
    <row r="76" spans="1:5" ht="15">
      <c r="A76" s="38" t="s">
        <v>785</v>
      </c>
      <c r="B76" s="5" t="s">
        <v>786</v>
      </c>
      <c r="C76" s="28"/>
      <c r="D76" s="28"/>
      <c r="E76" s="28"/>
    </row>
    <row r="77" spans="1:5" ht="15">
      <c r="A77" s="14" t="s">
        <v>18</v>
      </c>
      <c r="B77" s="7" t="s">
        <v>787</v>
      </c>
      <c r="C77" s="28"/>
      <c r="D77" s="28"/>
      <c r="E77" s="28"/>
    </row>
    <row r="78" spans="1:5" ht="15">
      <c r="A78" s="5" t="s">
        <v>136</v>
      </c>
      <c r="B78" s="5" t="s">
        <v>788</v>
      </c>
      <c r="C78" s="28">
        <v>35</v>
      </c>
      <c r="D78" s="28">
        <v>34</v>
      </c>
      <c r="E78" s="28">
        <v>34</v>
      </c>
    </row>
    <row r="79" spans="1:5" ht="15">
      <c r="A79" s="5" t="s">
        <v>137</v>
      </c>
      <c r="B79" s="5" t="s">
        <v>788</v>
      </c>
      <c r="C79" s="28"/>
      <c r="D79" s="28"/>
      <c r="E79" s="28"/>
    </row>
    <row r="80" spans="1:5" ht="15">
      <c r="A80" s="5" t="s">
        <v>134</v>
      </c>
      <c r="B80" s="5" t="s">
        <v>789</v>
      </c>
      <c r="C80" s="28"/>
      <c r="D80" s="28"/>
      <c r="E80" s="28"/>
    </row>
    <row r="81" spans="1:5" ht="15">
      <c r="A81" s="5" t="s">
        <v>135</v>
      </c>
      <c r="B81" s="5" t="s">
        <v>789</v>
      </c>
      <c r="C81" s="28"/>
      <c r="D81" s="28"/>
      <c r="E81" s="28"/>
    </row>
    <row r="82" spans="1:5" ht="15">
      <c r="A82" s="7" t="s">
        <v>19</v>
      </c>
      <c r="B82" s="7" t="s">
        <v>790</v>
      </c>
      <c r="C82" s="28">
        <f>SUM(C78:C81)</f>
        <v>35</v>
      </c>
      <c r="D82" s="28">
        <f>SUM(D78:D81)</f>
        <v>34</v>
      </c>
      <c r="E82" s="28">
        <f>SUM(E78:E81)</f>
        <v>34</v>
      </c>
    </row>
    <row r="83" spans="1:5" ht="15">
      <c r="A83" s="38" t="s">
        <v>791</v>
      </c>
      <c r="B83" s="5" t="s">
        <v>792</v>
      </c>
      <c r="C83" s="28"/>
      <c r="D83" s="28"/>
      <c r="E83" s="28"/>
    </row>
    <row r="84" spans="1:5" ht="15">
      <c r="A84" s="38" t="s">
        <v>793</v>
      </c>
      <c r="B84" s="5" t="s">
        <v>794</v>
      </c>
      <c r="C84" s="28"/>
      <c r="D84" s="28"/>
      <c r="E84" s="28"/>
    </row>
    <row r="85" spans="1:5" ht="15">
      <c r="A85" s="38" t="s">
        <v>795</v>
      </c>
      <c r="B85" s="5" t="s">
        <v>796</v>
      </c>
      <c r="C85" s="28">
        <v>51057</v>
      </c>
      <c r="D85" s="28">
        <v>51276</v>
      </c>
      <c r="E85" s="28">
        <v>47971</v>
      </c>
    </row>
    <row r="86" spans="1:5" ht="15">
      <c r="A86" s="38" t="s">
        <v>797</v>
      </c>
      <c r="B86" s="5" t="s">
        <v>798</v>
      </c>
      <c r="C86" s="28"/>
      <c r="D86" s="28"/>
      <c r="E86" s="28"/>
    </row>
    <row r="87" spans="1:5" ht="15">
      <c r="A87" s="13" t="s">
        <v>1</v>
      </c>
      <c r="B87" s="5" t="s">
        <v>799</v>
      </c>
      <c r="C87" s="28"/>
      <c r="D87" s="28"/>
      <c r="E87" s="28"/>
    </row>
    <row r="88" spans="1:5" ht="15">
      <c r="A88" s="15" t="s">
        <v>20</v>
      </c>
      <c r="B88" s="7" t="s">
        <v>801</v>
      </c>
      <c r="C88" s="28">
        <f>SUM(C82:C87)+C77+C72</f>
        <v>51092</v>
      </c>
      <c r="D88" s="28">
        <f>SUM(D82:D87)+D77+D72</f>
        <v>51310</v>
      </c>
      <c r="E88" s="28">
        <f>SUM(E82:E87)+E77+E72</f>
        <v>48005</v>
      </c>
    </row>
    <row r="89" spans="1:5" ht="15">
      <c r="A89" s="13" t="s">
        <v>802</v>
      </c>
      <c r="B89" s="5" t="s">
        <v>803</v>
      </c>
      <c r="C89" s="28"/>
      <c r="D89" s="28"/>
      <c r="E89" s="28"/>
    </row>
    <row r="90" spans="1:5" ht="15">
      <c r="A90" s="13" t="s">
        <v>804</v>
      </c>
      <c r="B90" s="5" t="s">
        <v>805</v>
      </c>
      <c r="C90" s="28"/>
      <c r="D90" s="28"/>
      <c r="E90" s="28"/>
    </row>
    <row r="91" spans="1:5" ht="15">
      <c r="A91" s="38" t="s">
        <v>806</v>
      </c>
      <c r="B91" s="5" t="s">
        <v>807</v>
      </c>
      <c r="C91" s="28"/>
      <c r="D91" s="28"/>
      <c r="E91" s="28"/>
    </row>
    <row r="92" spans="1:5" ht="15">
      <c r="A92" s="38" t="s">
        <v>2</v>
      </c>
      <c r="B92" s="5" t="s">
        <v>808</v>
      </c>
      <c r="C92" s="28"/>
      <c r="D92" s="28"/>
      <c r="E92" s="28"/>
    </row>
    <row r="93" spans="1:5" ht="15">
      <c r="A93" s="14" t="s">
        <v>21</v>
      </c>
      <c r="B93" s="7" t="s">
        <v>809</v>
      </c>
      <c r="C93" s="28"/>
      <c r="D93" s="28"/>
      <c r="E93" s="28"/>
    </row>
    <row r="94" spans="1:5" ht="15">
      <c r="A94" s="15" t="s">
        <v>810</v>
      </c>
      <c r="B94" s="7" t="s">
        <v>811</v>
      </c>
      <c r="C94" s="28"/>
      <c r="D94" s="28"/>
      <c r="E94" s="28"/>
    </row>
    <row r="95" spans="1:5" ht="15.75">
      <c r="A95" s="41" t="s">
        <v>22</v>
      </c>
      <c r="B95" s="42" t="s">
        <v>812</v>
      </c>
      <c r="C95" s="28">
        <f>C94+C93+C88</f>
        <v>51092</v>
      </c>
      <c r="D95" s="28">
        <f>D94+D93+D88</f>
        <v>51310</v>
      </c>
      <c r="E95" s="28">
        <f>E94+E93+E88</f>
        <v>48005</v>
      </c>
    </row>
    <row r="96" spans="1:5" ht="15.75">
      <c r="A96" s="46" t="s">
        <v>4</v>
      </c>
      <c r="B96" s="47"/>
      <c r="C96" s="88">
        <f>C95+C66</f>
        <v>51292</v>
      </c>
      <c r="D96" s="88">
        <f>D95+D66</f>
        <v>52109</v>
      </c>
      <c r="E96" s="88">
        <f>E95+E66</f>
        <v>48828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1" spans="1:5" ht="24" customHeight="1">
      <c r="A1" s="97" t="s">
        <v>150</v>
      </c>
      <c r="B1" s="121"/>
      <c r="C1" s="121"/>
      <c r="D1" s="121"/>
      <c r="E1" s="121"/>
    </row>
    <row r="2" spans="1:7" ht="24" customHeight="1">
      <c r="A2" s="191" t="s">
        <v>49</v>
      </c>
      <c r="B2" s="192"/>
      <c r="C2" s="192"/>
      <c r="D2" s="192"/>
      <c r="E2" s="192"/>
      <c r="G2" s="79"/>
    </row>
    <row r="3" spans="1:4" ht="18">
      <c r="A3" s="51"/>
      <c r="D3" t="s">
        <v>197</v>
      </c>
    </row>
    <row r="4" ht="15">
      <c r="A4" s="86" t="s">
        <v>411</v>
      </c>
    </row>
    <row r="5" spans="1:5" ht="30.75">
      <c r="A5" s="2" t="s">
        <v>508</v>
      </c>
      <c r="B5" s="3" t="s">
        <v>333</v>
      </c>
      <c r="C5" s="62" t="s">
        <v>335</v>
      </c>
      <c r="D5" s="101" t="s">
        <v>337</v>
      </c>
      <c r="E5" s="62" t="s">
        <v>155</v>
      </c>
    </row>
    <row r="6" spans="1:5" ht="15" customHeight="1">
      <c r="A6" s="32" t="s">
        <v>688</v>
      </c>
      <c r="B6" s="6" t="s">
        <v>689</v>
      </c>
      <c r="C6" s="28"/>
      <c r="D6" s="28"/>
      <c r="E6" s="28"/>
    </row>
    <row r="7" spans="1:5" ht="15" customHeight="1">
      <c r="A7" s="5" t="s">
        <v>690</v>
      </c>
      <c r="B7" s="6" t="s">
        <v>691</v>
      </c>
      <c r="C7" s="28"/>
      <c r="D7" s="28"/>
      <c r="E7" s="28"/>
    </row>
    <row r="8" spans="1:5" ht="15" customHeight="1">
      <c r="A8" s="5" t="s">
        <v>692</v>
      </c>
      <c r="B8" s="6" t="s">
        <v>693</v>
      </c>
      <c r="C8" s="28"/>
      <c r="D8" s="28"/>
      <c r="E8" s="28"/>
    </row>
    <row r="9" spans="1:5" ht="15" customHeight="1">
      <c r="A9" s="5" t="s">
        <v>694</v>
      </c>
      <c r="B9" s="6" t="s">
        <v>695</v>
      </c>
      <c r="C9" s="28"/>
      <c r="D9" s="28"/>
      <c r="E9" s="28"/>
    </row>
    <row r="10" spans="1:5" ht="15" customHeight="1">
      <c r="A10" s="5" t="s">
        <v>696</v>
      </c>
      <c r="B10" s="6" t="s">
        <v>697</v>
      </c>
      <c r="C10" s="28"/>
      <c r="D10" s="28"/>
      <c r="E10" s="28"/>
    </row>
    <row r="11" spans="1:5" ht="15" customHeight="1">
      <c r="A11" s="5" t="s">
        <v>698</v>
      </c>
      <c r="B11" s="6" t="s">
        <v>699</v>
      </c>
      <c r="C11" s="28"/>
      <c r="D11" s="28"/>
      <c r="E11" s="28"/>
    </row>
    <row r="12" spans="1:5" ht="15" customHeight="1">
      <c r="A12" s="7" t="s">
        <v>6</v>
      </c>
      <c r="B12" s="8" t="s">
        <v>700</v>
      </c>
      <c r="C12" s="28"/>
      <c r="D12" s="28"/>
      <c r="E12" s="28"/>
    </row>
    <row r="13" spans="1:5" ht="15" customHeight="1">
      <c r="A13" s="5" t="s">
        <v>701</v>
      </c>
      <c r="B13" s="6" t="s">
        <v>702</v>
      </c>
      <c r="C13" s="28"/>
      <c r="D13" s="28"/>
      <c r="E13" s="28"/>
    </row>
    <row r="14" spans="1:5" ht="15" customHeight="1">
      <c r="A14" s="5" t="s">
        <v>703</v>
      </c>
      <c r="B14" s="6" t="s">
        <v>704</v>
      </c>
      <c r="C14" s="28"/>
      <c r="D14" s="28"/>
      <c r="E14" s="28"/>
    </row>
    <row r="15" spans="1:5" ht="15" customHeight="1">
      <c r="A15" s="5" t="s">
        <v>913</v>
      </c>
      <c r="B15" s="6" t="s">
        <v>705</v>
      </c>
      <c r="C15" s="28"/>
      <c r="D15" s="28"/>
      <c r="E15" s="28"/>
    </row>
    <row r="16" spans="1:5" ht="15" customHeight="1">
      <c r="A16" s="5" t="s">
        <v>914</v>
      </c>
      <c r="B16" s="6" t="s">
        <v>706</v>
      </c>
      <c r="C16" s="28"/>
      <c r="D16" s="28"/>
      <c r="E16" s="28"/>
    </row>
    <row r="17" spans="1:5" ht="15" customHeight="1">
      <c r="A17" s="5" t="s">
        <v>929</v>
      </c>
      <c r="B17" s="6" t="s">
        <v>707</v>
      </c>
      <c r="C17" s="28">
        <v>0</v>
      </c>
      <c r="D17" s="28">
        <v>700</v>
      </c>
      <c r="E17" s="28">
        <v>700</v>
      </c>
    </row>
    <row r="18" spans="1:5" ht="15" customHeight="1">
      <c r="A18" s="40" t="s">
        <v>7</v>
      </c>
      <c r="B18" s="53" t="s">
        <v>708</v>
      </c>
      <c r="C18" s="28">
        <f>SUM(C12:C17)</f>
        <v>0</v>
      </c>
      <c r="D18" s="28">
        <f>SUM(D12:D17)</f>
        <v>700</v>
      </c>
      <c r="E18" s="28">
        <f>SUM(E12:E17)</f>
        <v>700</v>
      </c>
    </row>
    <row r="19" spans="1:5" ht="15" customHeight="1">
      <c r="A19" s="5" t="s">
        <v>933</v>
      </c>
      <c r="B19" s="6" t="s">
        <v>717</v>
      </c>
      <c r="C19" s="28"/>
      <c r="D19" s="28"/>
      <c r="E19" s="28"/>
    </row>
    <row r="20" spans="1:5" ht="15" customHeight="1">
      <c r="A20" s="5" t="s">
        <v>934</v>
      </c>
      <c r="B20" s="6" t="s">
        <v>718</v>
      </c>
      <c r="C20" s="28"/>
      <c r="D20" s="28"/>
      <c r="E20" s="28"/>
    </row>
    <row r="21" spans="1:5" ht="15" customHeight="1">
      <c r="A21" s="7" t="s">
        <v>9</v>
      </c>
      <c r="B21" s="8" t="s">
        <v>719</v>
      </c>
      <c r="C21" s="28"/>
      <c r="D21" s="28"/>
      <c r="E21" s="28"/>
    </row>
    <row r="22" spans="1:5" ht="15" customHeight="1">
      <c r="A22" s="5" t="s">
        <v>935</v>
      </c>
      <c r="B22" s="6" t="s">
        <v>720</v>
      </c>
      <c r="C22" s="28"/>
      <c r="D22" s="28"/>
      <c r="E22" s="28"/>
    </row>
    <row r="23" spans="1:5" ht="15" customHeight="1">
      <c r="A23" s="5" t="s">
        <v>936</v>
      </c>
      <c r="B23" s="6" t="s">
        <v>721</v>
      </c>
      <c r="C23" s="28"/>
      <c r="D23" s="28"/>
      <c r="E23" s="28"/>
    </row>
    <row r="24" spans="1:5" ht="15" customHeight="1">
      <c r="A24" s="5" t="s">
        <v>937</v>
      </c>
      <c r="B24" s="6" t="s">
        <v>722</v>
      </c>
      <c r="C24" s="28"/>
      <c r="D24" s="28"/>
      <c r="E24" s="28"/>
    </row>
    <row r="25" spans="1:5" ht="15" customHeight="1">
      <c r="A25" s="5" t="s">
        <v>938</v>
      </c>
      <c r="B25" s="6" t="s">
        <v>723</v>
      </c>
      <c r="C25" s="28"/>
      <c r="D25" s="28"/>
      <c r="E25" s="28"/>
    </row>
    <row r="26" spans="1:5" ht="15" customHeight="1">
      <c r="A26" s="5" t="s">
        <v>939</v>
      </c>
      <c r="B26" s="6" t="s">
        <v>726</v>
      </c>
      <c r="C26" s="28"/>
      <c r="D26" s="28"/>
      <c r="E26" s="28"/>
    </row>
    <row r="27" spans="1:5" ht="15" customHeight="1">
      <c r="A27" s="5" t="s">
        <v>727</v>
      </c>
      <c r="B27" s="6" t="s">
        <v>728</v>
      </c>
      <c r="C27" s="28"/>
      <c r="D27" s="28"/>
      <c r="E27" s="28"/>
    </row>
    <row r="28" spans="1:5" ht="15" customHeight="1">
      <c r="A28" s="5" t="s">
        <v>940</v>
      </c>
      <c r="B28" s="6" t="s">
        <v>729</v>
      </c>
      <c r="C28" s="28"/>
      <c r="D28" s="28"/>
      <c r="E28" s="28"/>
    </row>
    <row r="29" spans="1:5" ht="15" customHeight="1">
      <c r="A29" s="5" t="s">
        <v>941</v>
      </c>
      <c r="B29" s="6" t="s">
        <v>734</v>
      </c>
      <c r="C29" s="28"/>
      <c r="D29" s="28"/>
      <c r="E29" s="28"/>
    </row>
    <row r="30" spans="1:5" ht="15" customHeight="1">
      <c r="A30" s="7" t="s">
        <v>10</v>
      </c>
      <c r="B30" s="8" t="s">
        <v>737</v>
      </c>
      <c r="C30" s="28"/>
      <c r="D30" s="28"/>
      <c r="E30" s="28"/>
    </row>
    <row r="31" spans="1:5" ht="15" customHeight="1">
      <c r="A31" s="5" t="s">
        <v>942</v>
      </c>
      <c r="B31" s="6" t="s">
        <v>738</v>
      </c>
      <c r="C31" s="28"/>
      <c r="D31" s="28"/>
      <c r="E31" s="28"/>
    </row>
    <row r="32" spans="1:5" ht="15" customHeight="1">
      <c r="A32" s="40" t="s">
        <v>11</v>
      </c>
      <c r="B32" s="53" t="s">
        <v>739</v>
      </c>
      <c r="C32" s="28"/>
      <c r="D32" s="28"/>
      <c r="E32" s="28"/>
    </row>
    <row r="33" spans="1:5" ht="15" customHeight="1">
      <c r="A33" s="13" t="s">
        <v>740</v>
      </c>
      <c r="B33" s="6" t="s">
        <v>741</v>
      </c>
      <c r="C33" s="28"/>
      <c r="D33" s="28"/>
      <c r="E33" s="28"/>
    </row>
    <row r="34" spans="1:5" ht="15" customHeight="1">
      <c r="A34" s="13" t="s">
        <v>943</v>
      </c>
      <c r="B34" s="6" t="s">
        <v>742</v>
      </c>
      <c r="C34" s="28">
        <v>250</v>
      </c>
      <c r="D34" s="28">
        <v>252</v>
      </c>
      <c r="E34" s="28">
        <v>1550</v>
      </c>
    </row>
    <row r="35" spans="1:5" ht="15" customHeight="1">
      <c r="A35" s="13" t="s">
        <v>944</v>
      </c>
      <c r="B35" s="6" t="s">
        <v>743</v>
      </c>
      <c r="C35" s="28"/>
      <c r="D35" s="28"/>
      <c r="E35" s="28"/>
    </row>
    <row r="36" spans="1:5" ht="15" customHeight="1">
      <c r="A36" s="13" t="s">
        <v>948</v>
      </c>
      <c r="B36" s="6" t="s">
        <v>744</v>
      </c>
      <c r="C36" s="28"/>
      <c r="D36" s="28"/>
      <c r="E36" s="28"/>
    </row>
    <row r="37" spans="1:5" ht="15" customHeight="1">
      <c r="A37" s="13" t="s">
        <v>745</v>
      </c>
      <c r="B37" s="6" t="s">
        <v>746</v>
      </c>
      <c r="C37" s="28"/>
      <c r="D37" s="28"/>
      <c r="E37" s="28"/>
    </row>
    <row r="38" spans="1:5" ht="15" customHeight="1">
      <c r="A38" s="13" t="s">
        <v>747</v>
      </c>
      <c r="B38" s="6" t="s">
        <v>748</v>
      </c>
      <c r="C38" s="28"/>
      <c r="D38" s="28"/>
      <c r="E38" s="28"/>
    </row>
    <row r="39" spans="1:5" ht="15" customHeight="1">
      <c r="A39" s="13" t="s">
        <v>749</v>
      </c>
      <c r="B39" s="6" t="s">
        <v>750</v>
      </c>
      <c r="C39" s="28"/>
      <c r="D39" s="28"/>
      <c r="E39" s="28"/>
    </row>
    <row r="40" spans="1:5" ht="15" customHeight="1">
      <c r="A40" s="13" t="s">
        <v>949</v>
      </c>
      <c r="B40" s="6" t="s">
        <v>751</v>
      </c>
      <c r="C40" s="28"/>
      <c r="D40" s="28"/>
      <c r="E40" s="28"/>
    </row>
    <row r="41" spans="1:5" ht="15" customHeight="1">
      <c r="A41" s="13" t="s">
        <v>950</v>
      </c>
      <c r="B41" s="6" t="s">
        <v>752</v>
      </c>
      <c r="C41" s="28"/>
      <c r="D41" s="28"/>
      <c r="E41" s="28"/>
    </row>
    <row r="42" spans="1:5" ht="15" customHeight="1">
      <c r="A42" s="13" t="s">
        <v>951</v>
      </c>
      <c r="B42" s="6" t="s">
        <v>753</v>
      </c>
      <c r="C42" s="28"/>
      <c r="D42" s="28"/>
      <c r="E42" s="28"/>
    </row>
    <row r="43" spans="1:5" ht="15" customHeight="1">
      <c r="A43" s="52" t="s">
        <v>12</v>
      </c>
      <c r="B43" s="53" t="s">
        <v>754</v>
      </c>
      <c r="C43" s="88">
        <f>SUM(C33:C42)</f>
        <v>250</v>
      </c>
      <c r="D43" s="88">
        <f>SUM(D33:D42)</f>
        <v>252</v>
      </c>
      <c r="E43" s="88">
        <f>SUM(E33:E42)</f>
        <v>1550</v>
      </c>
    </row>
    <row r="44" spans="1:5" ht="15" customHeight="1">
      <c r="A44" s="13" t="s">
        <v>763</v>
      </c>
      <c r="B44" s="6" t="s">
        <v>764</v>
      </c>
      <c r="C44" s="28"/>
      <c r="D44" s="28"/>
      <c r="E44" s="28"/>
    </row>
    <row r="45" spans="1:5" ht="15" customHeight="1">
      <c r="A45" s="5" t="s">
        <v>955</v>
      </c>
      <c r="B45" s="6" t="s">
        <v>765</v>
      </c>
      <c r="C45" s="28"/>
      <c r="D45" s="28"/>
      <c r="E45" s="28"/>
    </row>
    <row r="46" spans="1:5" ht="15" customHeight="1">
      <c r="A46" s="13" t="s">
        <v>956</v>
      </c>
      <c r="B46" s="6" t="s">
        <v>211</v>
      </c>
      <c r="C46" s="28">
        <v>0</v>
      </c>
      <c r="D46" s="28">
        <v>115</v>
      </c>
      <c r="E46" s="28">
        <v>115</v>
      </c>
    </row>
    <row r="47" spans="1:5" ht="15" customHeight="1">
      <c r="A47" s="40" t="s">
        <v>14</v>
      </c>
      <c r="B47" s="53" t="s">
        <v>767</v>
      </c>
      <c r="C47" s="28">
        <f>SUM(C44:C46)</f>
        <v>0</v>
      </c>
      <c r="D47" s="28">
        <f>SUM(D44:D46)</f>
        <v>115</v>
      </c>
      <c r="E47" s="28">
        <f>SUM(E44:E46)</f>
        <v>115</v>
      </c>
    </row>
    <row r="48" spans="1:5" ht="15" customHeight="1">
      <c r="A48" s="61" t="s">
        <v>89</v>
      </c>
      <c r="B48" s="65"/>
      <c r="C48" s="28"/>
      <c r="D48" s="28"/>
      <c r="E48" s="28"/>
    </row>
    <row r="49" spans="1:5" ht="15" customHeight="1">
      <c r="A49" s="5" t="s">
        <v>709</v>
      </c>
      <c r="B49" s="6" t="s">
        <v>710</v>
      </c>
      <c r="C49" s="28"/>
      <c r="D49" s="28"/>
      <c r="E49" s="28"/>
    </row>
    <row r="50" spans="1:5" ht="15" customHeight="1">
      <c r="A50" s="5" t="s">
        <v>711</v>
      </c>
      <c r="B50" s="6" t="s">
        <v>712</v>
      </c>
      <c r="C50" s="28"/>
      <c r="D50" s="28"/>
      <c r="E50" s="28"/>
    </row>
    <row r="51" spans="1:5" ht="15" customHeight="1">
      <c r="A51" s="5" t="s">
        <v>930</v>
      </c>
      <c r="B51" s="6" t="s">
        <v>713</v>
      </c>
      <c r="C51" s="28"/>
      <c r="D51" s="28"/>
      <c r="E51" s="28"/>
    </row>
    <row r="52" spans="1:5" ht="15" customHeight="1">
      <c r="A52" s="5" t="s">
        <v>931</v>
      </c>
      <c r="B52" s="6" t="s">
        <v>714</v>
      </c>
      <c r="C52" s="28"/>
      <c r="D52" s="28"/>
      <c r="E52" s="28"/>
    </row>
    <row r="53" spans="1:5" ht="15" customHeight="1">
      <c r="A53" s="5" t="s">
        <v>932</v>
      </c>
      <c r="B53" s="6" t="s">
        <v>715</v>
      </c>
      <c r="C53" s="28"/>
      <c r="D53" s="28"/>
      <c r="E53" s="28"/>
    </row>
    <row r="54" spans="1:5" ht="15" customHeight="1">
      <c r="A54" s="40" t="s">
        <v>8</v>
      </c>
      <c r="B54" s="53" t="s">
        <v>716</v>
      </c>
      <c r="C54" s="28"/>
      <c r="D54" s="28"/>
      <c r="E54" s="28"/>
    </row>
    <row r="55" spans="1:5" ht="15" customHeight="1">
      <c r="A55" s="13" t="s">
        <v>952</v>
      </c>
      <c r="B55" s="6" t="s">
        <v>755</v>
      </c>
      <c r="C55" s="28"/>
      <c r="D55" s="28"/>
      <c r="E55" s="28"/>
    </row>
    <row r="56" spans="1:5" ht="15" customHeight="1">
      <c r="A56" s="13" t="s">
        <v>953</v>
      </c>
      <c r="B56" s="6" t="s">
        <v>756</v>
      </c>
      <c r="C56" s="28"/>
      <c r="D56" s="28"/>
      <c r="E56" s="28"/>
    </row>
    <row r="57" spans="1:5" ht="15" customHeight="1">
      <c r="A57" s="13" t="s">
        <v>757</v>
      </c>
      <c r="B57" s="6" t="s">
        <v>758</v>
      </c>
      <c r="C57" s="28"/>
      <c r="D57" s="28"/>
      <c r="E57" s="28"/>
    </row>
    <row r="58" spans="1:5" ht="15" customHeight="1">
      <c r="A58" s="13" t="s">
        <v>954</v>
      </c>
      <c r="B58" s="6" t="s">
        <v>759</v>
      </c>
      <c r="C58" s="28"/>
      <c r="D58" s="28"/>
      <c r="E58" s="28"/>
    </row>
    <row r="59" spans="1:5" ht="15" customHeight="1">
      <c r="A59" s="13" t="s">
        <v>760</v>
      </c>
      <c r="B59" s="6" t="s">
        <v>761</v>
      </c>
      <c r="C59" s="28"/>
      <c r="D59" s="28"/>
      <c r="E59" s="28"/>
    </row>
    <row r="60" spans="1:5" ht="15" customHeight="1">
      <c r="A60" s="40" t="s">
        <v>13</v>
      </c>
      <c r="B60" s="53" t="s">
        <v>762</v>
      </c>
      <c r="C60" s="28"/>
      <c r="D60" s="28"/>
      <c r="E60" s="28"/>
    </row>
    <row r="61" spans="1:5" ht="15" customHeight="1">
      <c r="A61" s="13" t="s">
        <v>770</v>
      </c>
      <c r="B61" s="6" t="s">
        <v>771</v>
      </c>
      <c r="C61" s="28"/>
      <c r="D61" s="28"/>
      <c r="E61" s="28"/>
    </row>
    <row r="62" spans="1:5" ht="15" customHeight="1">
      <c r="A62" s="5" t="s">
        <v>957</v>
      </c>
      <c r="B62" s="6" t="s">
        <v>772</v>
      </c>
      <c r="C62" s="28"/>
      <c r="D62" s="28"/>
      <c r="E62" s="28"/>
    </row>
    <row r="63" spans="1:5" ht="15" customHeight="1">
      <c r="A63" s="13" t="s">
        <v>958</v>
      </c>
      <c r="B63" s="6" t="s">
        <v>773</v>
      </c>
      <c r="C63" s="28"/>
      <c r="D63" s="28"/>
      <c r="E63" s="28"/>
    </row>
    <row r="64" spans="1:5" ht="15" customHeight="1">
      <c r="A64" s="40" t="s">
        <v>16</v>
      </c>
      <c r="B64" s="53" t="s">
        <v>774</v>
      </c>
      <c r="C64" s="28"/>
      <c r="D64" s="28"/>
      <c r="E64" s="28"/>
    </row>
    <row r="65" spans="1:5" ht="15" customHeight="1">
      <c r="A65" s="61" t="s">
        <v>88</v>
      </c>
      <c r="B65" s="65"/>
      <c r="C65" s="28"/>
      <c r="D65" s="28"/>
      <c r="E65" s="28"/>
    </row>
    <row r="66" spans="1:5" ht="15.75">
      <c r="A66" s="50" t="s">
        <v>15</v>
      </c>
      <c r="B66" s="36" t="s">
        <v>775</v>
      </c>
      <c r="C66" s="28">
        <f>C64+C60+C54+C47+C43+C32+C18</f>
        <v>250</v>
      </c>
      <c r="D66" s="28">
        <f>D64+D60+D54+D47+D43+D32+D18</f>
        <v>1067</v>
      </c>
      <c r="E66" s="28">
        <f>E64+E60+E54+E47+E43+E32+E18</f>
        <v>2365</v>
      </c>
    </row>
    <row r="67" spans="1:5" ht="15.75">
      <c r="A67" s="64" t="s">
        <v>138</v>
      </c>
      <c r="B67" s="63"/>
      <c r="C67" s="28"/>
      <c r="D67" s="28"/>
      <c r="E67" s="28"/>
    </row>
    <row r="68" spans="1:5" ht="15.75">
      <c r="A68" s="64" t="s">
        <v>139</v>
      </c>
      <c r="B68" s="63"/>
      <c r="C68" s="28"/>
      <c r="D68" s="28"/>
      <c r="E68" s="28"/>
    </row>
    <row r="69" spans="1:5" ht="15">
      <c r="A69" s="38" t="s">
        <v>959</v>
      </c>
      <c r="B69" s="5" t="s">
        <v>776</v>
      </c>
      <c r="C69" s="28"/>
      <c r="D69" s="28"/>
      <c r="E69" s="28"/>
    </row>
    <row r="70" spans="1:5" ht="15">
      <c r="A70" s="13" t="s">
        <v>777</v>
      </c>
      <c r="B70" s="5" t="s">
        <v>778</v>
      </c>
      <c r="C70" s="28"/>
      <c r="D70" s="28"/>
      <c r="E70" s="28"/>
    </row>
    <row r="71" spans="1:5" ht="15">
      <c r="A71" s="38" t="s">
        <v>960</v>
      </c>
      <c r="B71" s="5" t="s">
        <v>779</v>
      </c>
      <c r="C71" s="28"/>
      <c r="D71" s="28"/>
      <c r="E71" s="28"/>
    </row>
    <row r="72" spans="1:5" ht="15">
      <c r="A72" s="15" t="s">
        <v>17</v>
      </c>
      <c r="B72" s="7" t="s">
        <v>780</v>
      </c>
      <c r="C72" s="28"/>
      <c r="D72" s="28"/>
      <c r="E72" s="28"/>
    </row>
    <row r="73" spans="1:5" ht="15">
      <c r="A73" s="13" t="s">
        <v>961</v>
      </c>
      <c r="B73" s="5" t="s">
        <v>781</v>
      </c>
      <c r="C73" s="28"/>
      <c r="D73" s="28"/>
      <c r="E73" s="28"/>
    </row>
    <row r="74" spans="1:5" ht="15">
      <c r="A74" s="38" t="s">
        <v>782</v>
      </c>
      <c r="B74" s="5" t="s">
        <v>783</v>
      </c>
      <c r="C74" s="28"/>
      <c r="D74" s="28"/>
      <c r="E74" s="28"/>
    </row>
    <row r="75" spans="1:5" ht="15">
      <c r="A75" s="13" t="s">
        <v>0</v>
      </c>
      <c r="B75" s="5" t="s">
        <v>784</v>
      </c>
      <c r="C75" s="28"/>
      <c r="D75" s="28"/>
      <c r="E75" s="28"/>
    </row>
    <row r="76" spans="1:5" ht="15">
      <c r="A76" s="38" t="s">
        <v>785</v>
      </c>
      <c r="B76" s="5" t="s">
        <v>786</v>
      </c>
      <c r="C76" s="28"/>
      <c r="D76" s="28"/>
      <c r="E76" s="28"/>
    </row>
    <row r="77" spans="1:5" ht="15">
      <c r="A77" s="14" t="s">
        <v>18</v>
      </c>
      <c r="B77" s="7" t="s">
        <v>787</v>
      </c>
      <c r="C77" s="28"/>
      <c r="D77" s="28"/>
      <c r="E77" s="28"/>
    </row>
    <row r="78" spans="1:5" ht="15">
      <c r="A78" s="5" t="s">
        <v>136</v>
      </c>
      <c r="B78" s="5" t="s">
        <v>788</v>
      </c>
      <c r="C78" s="28">
        <v>143</v>
      </c>
      <c r="D78" s="28">
        <v>141</v>
      </c>
      <c r="E78" s="28">
        <v>141</v>
      </c>
    </row>
    <row r="79" spans="1:5" ht="15">
      <c r="A79" s="5" t="s">
        <v>137</v>
      </c>
      <c r="B79" s="5" t="s">
        <v>788</v>
      </c>
      <c r="C79" s="28"/>
      <c r="D79" s="28"/>
      <c r="E79" s="28"/>
    </row>
    <row r="80" spans="1:5" ht="15">
      <c r="A80" s="5" t="s">
        <v>134</v>
      </c>
      <c r="B80" s="5" t="s">
        <v>789</v>
      </c>
      <c r="C80" s="28"/>
      <c r="D80" s="28"/>
      <c r="E80" s="28"/>
    </row>
    <row r="81" spans="1:5" ht="15">
      <c r="A81" s="5" t="s">
        <v>135</v>
      </c>
      <c r="B81" s="5" t="s">
        <v>789</v>
      </c>
      <c r="C81" s="28"/>
      <c r="D81" s="28"/>
      <c r="E81" s="28"/>
    </row>
    <row r="82" spans="1:5" ht="15">
      <c r="A82" s="7" t="s">
        <v>19</v>
      </c>
      <c r="B82" s="7" t="s">
        <v>790</v>
      </c>
      <c r="C82" s="28">
        <f>SUM(C78:C81)</f>
        <v>143</v>
      </c>
      <c r="D82" s="28">
        <f>SUM(D78:D81)</f>
        <v>141</v>
      </c>
      <c r="E82" s="28">
        <f>SUM(E78:E81)</f>
        <v>141</v>
      </c>
    </row>
    <row r="83" spans="1:5" ht="15">
      <c r="A83" s="38" t="s">
        <v>791</v>
      </c>
      <c r="B83" s="5" t="s">
        <v>792</v>
      </c>
      <c r="C83" s="28"/>
      <c r="D83" s="28"/>
      <c r="E83" s="28"/>
    </row>
    <row r="84" spans="1:5" ht="15">
      <c r="A84" s="38" t="s">
        <v>793</v>
      </c>
      <c r="B84" s="5" t="s">
        <v>794</v>
      </c>
      <c r="C84" s="28"/>
      <c r="D84" s="28"/>
      <c r="E84" s="28"/>
    </row>
    <row r="85" spans="1:5" ht="15">
      <c r="A85" s="38" t="s">
        <v>795</v>
      </c>
      <c r="B85" s="5" t="s">
        <v>796</v>
      </c>
      <c r="C85" s="28">
        <v>12897</v>
      </c>
      <c r="D85" s="28">
        <v>12897</v>
      </c>
      <c r="E85" s="28">
        <v>11671</v>
      </c>
    </row>
    <row r="86" spans="1:5" ht="15">
      <c r="A86" s="38" t="s">
        <v>797</v>
      </c>
      <c r="B86" s="5" t="s">
        <v>798</v>
      </c>
      <c r="C86" s="28"/>
      <c r="D86" s="28"/>
      <c r="E86" s="28"/>
    </row>
    <row r="87" spans="1:5" ht="15">
      <c r="A87" s="13" t="s">
        <v>1</v>
      </c>
      <c r="B87" s="5" t="s">
        <v>799</v>
      </c>
      <c r="C87" s="28"/>
      <c r="D87" s="28"/>
      <c r="E87" s="28"/>
    </row>
    <row r="88" spans="1:5" ht="15">
      <c r="A88" s="15" t="s">
        <v>20</v>
      </c>
      <c r="B88" s="7" t="s">
        <v>801</v>
      </c>
      <c r="C88" s="28">
        <f>SUM(C82:C87)+C77+C72</f>
        <v>13040</v>
      </c>
      <c r="D88" s="28">
        <f>SUM(D82:D87)+D77+D72</f>
        <v>13038</v>
      </c>
      <c r="E88" s="28">
        <f>SUM(E82:E87)+E77+E72</f>
        <v>11812</v>
      </c>
    </row>
    <row r="89" spans="1:5" ht="15">
      <c r="A89" s="13" t="s">
        <v>802</v>
      </c>
      <c r="B89" s="5" t="s">
        <v>803</v>
      </c>
      <c r="C89" s="28"/>
      <c r="D89" s="28"/>
      <c r="E89" s="28"/>
    </row>
    <row r="90" spans="1:5" ht="15">
      <c r="A90" s="13" t="s">
        <v>804</v>
      </c>
      <c r="B90" s="5" t="s">
        <v>805</v>
      </c>
      <c r="C90" s="28"/>
      <c r="D90" s="28"/>
      <c r="E90" s="28"/>
    </row>
    <row r="91" spans="1:5" ht="15">
      <c r="A91" s="38" t="s">
        <v>806</v>
      </c>
      <c r="B91" s="5" t="s">
        <v>807</v>
      </c>
      <c r="C91" s="28"/>
      <c r="D91" s="28"/>
      <c r="E91" s="28"/>
    </row>
    <row r="92" spans="1:5" ht="15">
      <c r="A92" s="38" t="s">
        <v>2</v>
      </c>
      <c r="B92" s="5" t="s">
        <v>808</v>
      </c>
      <c r="C92" s="28"/>
      <c r="D92" s="28"/>
      <c r="E92" s="28"/>
    </row>
    <row r="93" spans="1:5" ht="15">
      <c r="A93" s="14" t="s">
        <v>21</v>
      </c>
      <c r="B93" s="7" t="s">
        <v>809</v>
      </c>
      <c r="C93" s="28"/>
      <c r="D93" s="28"/>
      <c r="E93" s="28"/>
    </row>
    <row r="94" spans="1:5" ht="15">
      <c r="A94" s="15" t="s">
        <v>810</v>
      </c>
      <c r="B94" s="7" t="s">
        <v>811</v>
      </c>
      <c r="C94" s="28"/>
      <c r="D94" s="28"/>
      <c r="E94" s="28"/>
    </row>
    <row r="95" spans="1:5" ht="15.75">
      <c r="A95" s="41" t="s">
        <v>22</v>
      </c>
      <c r="B95" s="42" t="s">
        <v>812</v>
      </c>
      <c r="C95" s="95">
        <f>SUM(C93:C94)+C88</f>
        <v>13040</v>
      </c>
      <c r="D95" s="95">
        <f>SUM(D93:D94)+D88</f>
        <v>13038</v>
      </c>
      <c r="E95" s="95">
        <f>SUM(E93:E94)+E88</f>
        <v>11812</v>
      </c>
    </row>
    <row r="96" spans="1:5" ht="15.75">
      <c r="A96" s="46" t="s">
        <v>4</v>
      </c>
      <c r="B96" s="47"/>
      <c r="C96" s="88">
        <f>C95+C66</f>
        <v>13290</v>
      </c>
      <c r="D96" s="88">
        <f>D95+D66</f>
        <v>14105</v>
      </c>
      <c r="E96" s="88">
        <f>E95+E66</f>
        <v>14177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DBJegyzo</cp:lastModifiedBy>
  <cp:lastPrinted>2017-05-02T10:42:54Z</cp:lastPrinted>
  <dcterms:created xsi:type="dcterms:W3CDTF">2014-01-03T21:48:14Z</dcterms:created>
  <dcterms:modified xsi:type="dcterms:W3CDTF">2017-05-02T10:42:57Z</dcterms:modified>
  <cp:category/>
  <cp:version/>
  <cp:contentType/>
  <cp:contentStatus/>
</cp:coreProperties>
</file>