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7.1. sz. mell TIB  " sheetId="1" r:id="rId1"/>
  </sheets>
  <definedNames>
    <definedName name="_xlnm.Print_Titles" localSheetId="0">'9.7.1. sz. mell TIB 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9" i="1"/>
  <c r="C14" i="1"/>
  <c r="C13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<sst xmlns="http://schemas.openxmlformats.org/spreadsheetml/2006/main" count="113" uniqueCount="99">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</sst>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>
    <tabColor rgb="FF92D050"/>
  </sheetPr>
  <dimension ref="A1:C61"/>
  <sheetViews>
    <sheetView tabSelected="1" view="pageLayout" topLeftCell="B1" zoomScaleNormal="145" workbookViewId="0">
      <selection activeCell="D54" sqref="D54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1319815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5">
        <f>708995+191429+325000</f>
        <v>1225424</v>
      </c>
    </row>
    <row r="14" spans="1:3" s="28" customFormat="1" ht="12" customHeight="1" x14ac:dyDescent="0.2">
      <c r="A14" s="32" t="s">
        <v>26</v>
      </c>
      <c r="B14" s="33" t="s">
        <v>27</v>
      </c>
      <c r="C14" s="36">
        <f>191429-191429</f>
        <v>0</v>
      </c>
    </row>
    <row r="15" spans="1:3" s="28" customFormat="1" ht="12" customHeight="1" x14ac:dyDescent="0.2">
      <c r="A15" s="32" t="s">
        <v>28</v>
      </c>
      <c r="B15" s="37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8"/>
    </row>
    <row r="17" spans="1:3" s="39" customFormat="1" ht="12" customHeight="1" x14ac:dyDescent="0.2">
      <c r="A17" s="32" t="s">
        <v>32</v>
      </c>
      <c r="B17" s="33" t="s">
        <v>33</v>
      </c>
      <c r="C17" s="34"/>
    </row>
    <row r="18" spans="1:3" s="39" customFormat="1" ht="12" customHeight="1" x14ac:dyDescent="0.2">
      <c r="A18" s="32" t="s">
        <v>34</v>
      </c>
      <c r="B18" s="33" t="s">
        <v>35</v>
      </c>
      <c r="C18" s="40"/>
    </row>
    <row r="19" spans="1:3" s="39" customFormat="1" ht="12" customHeight="1" thickBot="1" x14ac:dyDescent="0.25">
      <c r="A19" s="32" t="s">
        <v>36</v>
      </c>
      <c r="B19" s="37" t="s">
        <v>37</v>
      </c>
      <c r="C19" s="41">
        <f>27424+26967+40000</f>
        <v>94391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2">
        <f>SUM(C21:C23)</f>
        <v>1631175</v>
      </c>
    </row>
    <row r="21" spans="1:3" s="39" customFormat="1" ht="12" customHeight="1" x14ac:dyDescent="0.2">
      <c r="A21" s="32" t="s">
        <v>40</v>
      </c>
      <c r="B21" s="43" t="s">
        <v>41</v>
      </c>
      <c r="C21" s="44"/>
    </row>
    <row r="22" spans="1:3" s="39" customFormat="1" ht="12" customHeight="1" x14ac:dyDescent="0.2">
      <c r="A22" s="32" t="s">
        <v>42</v>
      </c>
      <c r="B22" s="33" t="s">
        <v>43</v>
      </c>
      <c r="C22" s="34"/>
    </row>
    <row r="23" spans="1:3" s="39" customFormat="1" ht="12" customHeight="1" x14ac:dyDescent="0.2">
      <c r="A23" s="32" t="s">
        <v>44</v>
      </c>
      <c r="B23" s="33" t="s">
        <v>45</v>
      </c>
      <c r="C23" s="34">
        <v>1631175</v>
      </c>
    </row>
    <row r="24" spans="1:3" s="39" customFormat="1" ht="12" customHeight="1" thickBot="1" x14ac:dyDescent="0.25">
      <c r="A24" s="32" t="s">
        <v>46</v>
      </c>
      <c r="B24" s="33" t="s">
        <v>47</v>
      </c>
      <c r="C24" s="34">
        <v>1631175</v>
      </c>
    </row>
    <row r="25" spans="1:3" s="39" customFormat="1" ht="12" customHeight="1" thickBot="1" x14ac:dyDescent="0.25">
      <c r="A25" s="45" t="s">
        <v>48</v>
      </c>
      <c r="B25" s="46" t="s">
        <v>49</v>
      </c>
      <c r="C25" s="47"/>
    </row>
    <row r="26" spans="1:3" s="39" customFormat="1" ht="12" customHeight="1" thickBot="1" x14ac:dyDescent="0.25">
      <c r="A26" s="45" t="s">
        <v>50</v>
      </c>
      <c r="B26" s="46" t="s">
        <v>51</v>
      </c>
      <c r="C26" s="42">
        <f>+C27+C28+C29</f>
        <v>0</v>
      </c>
    </row>
    <row r="27" spans="1:3" s="39" customFormat="1" ht="12" customHeight="1" x14ac:dyDescent="0.2">
      <c r="A27" s="48" t="s">
        <v>52</v>
      </c>
      <c r="B27" s="49" t="s">
        <v>53</v>
      </c>
      <c r="C27" s="50"/>
    </row>
    <row r="28" spans="1:3" s="39" customFormat="1" ht="12" customHeight="1" x14ac:dyDescent="0.2">
      <c r="A28" s="48" t="s">
        <v>54</v>
      </c>
      <c r="B28" s="49" t="s">
        <v>43</v>
      </c>
      <c r="C28" s="44"/>
    </row>
    <row r="29" spans="1:3" s="39" customFormat="1" ht="12" customHeight="1" x14ac:dyDescent="0.2">
      <c r="A29" s="48" t="s">
        <v>55</v>
      </c>
      <c r="B29" s="51" t="s">
        <v>56</v>
      </c>
      <c r="C29" s="44"/>
    </row>
    <row r="30" spans="1:3" s="39" customFormat="1" ht="12" customHeight="1" thickBot="1" x14ac:dyDescent="0.25">
      <c r="A30" s="32" t="s">
        <v>57</v>
      </c>
      <c r="B30" s="52" t="s">
        <v>58</v>
      </c>
      <c r="C30" s="53"/>
    </row>
    <row r="31" spans="1:3" s="39" customFormat="1" ht="12" customHeight="1" thickBot="1" x14ac:dyDescent="0.25">
      <c r="A31" s="45" t="s">
        <v>59</v>
      </c>
      <c r="B31" s="46" t="s">
        <v>60</v>
      </c>
      <c r="C31" s="42">
        <f>+C32+C33+C34</f>
        <v>0</v>
      </c>
    </row>
    <row r="32" spans="1:3" s="39" customFormat="1" ht="12" customHeight="1" x14ac:dyDescent="0.2">
      <c r="A32" s="48" t="s">
        <v>61</v>
      </c>
      <c r="B32" s="49" t="s">
        <v>62</v>
      </c>
      <c r="C32" s="50"/>
    </row>
    <row r="33" spans="1:3" s="39" customFormat="1" ht="12" customHeight="1" x14ac:dyDescent="0.2">
      <c r="A33" s="48" t="s">
        <v>63</v>
      </c>
      <c r="B33" s="51" t="s">
        <v>64</v>
      </c>
      <c r="C33" s="38"/>
    </row>
    <row r="34" spans="1:3" s="28" customFormat="1" ht="12" customHeight="1" thickBot="1" x14ac:dyDescent="0.25">
      <c r="A34" s="32" t="s">
        <v>65</v>
      </c>
      <c r="B34" s="52" t="s">
        <v>66</v>
      </c>
      <c r="C34" s="53"/>
    </row>
    <row r="35" spans="1:3" s="28" customFormat="1" ht="12" customHeight="1" thickBot="1" x14ac:dyDescent="0.25">
      <c r="A35" s="45" t="s">
        <v>67</v>
      </c>
      <c r="B35" s="46" t="s">
        <v>68</v>
      </c>
      <c r="C35" s="47"/>
    </row>
    <row r="36" spans="1:3" s="28" customFormat="1" ht="12" customHeight="1" thickBot="1" x14ac:dyDescent="0.25">
      <c r="A36" s="45" t="s">
        <v>69</v>
      </c>
      <c r="B36" s="46" t="s">
        <v>70</v>
      </c>
      <c r="C36" s="54"/>
    </row>
    <row r="37" spans="1:3" s="28" customFormat="1" ht="12" customHeight="1" thickBot="1" x14ac:dyDescent="0.25">
      <c r="A37" s="19" t="s">
        <v>71</v>
      </c>
      <c r="B37" s="46" t="s">
        <v>72</v>
      </c>
      <c r="C37" s="55">
        <f>+C8+C20+C25+C26+C31+C35+C36</f>
        <v>2950990</v>
      </c>
    </row>
    <row r="38" spans="1:3" s="28" customFormat="1" ht="12" customHeight="1" thickBot="1" x14ac:dyDescent="0.25">
      <c r="A38" s="56" t="s">
        <v>73</v>
      </c>
      <c r="B38" s="46" t="s">
        <v>74</v>
      </c>
      <c r="C38" s="55">
        <f>+C39+C40+C41</f>
        <v>91741189</v>
      </c>
    </row>
    <row r="39" spans="1:3" s="28" customFormat="1" ht="12" customHeight="1" x14ac:dyDescent="0.2">
      <c r="A39" s="48" t="s">
        <v>75</v>
      </c>
      <c r="B39" s="49" t="s">
        <v>76</v>
      </c>
      <c r="C39" s="50">
        <v>372804</v>
      </c>
    </row>
    <row r="40" spans="1:3" s="39" customFormat="1" ht="12" customHeight="1" x14ac:dyDescent="0.2">
      <c r="A40" s="48" t="s">
        <v>77</v>
      </c>
      <c r="B40" s="51" t="s">
        <v>78</v>
      </c>
      <c r="C40" s="38"/>
    </row>
    <row r="41" spans="1:3" s="39" customFormat="1" ht="15" customHeight="1" thickBot="1" x14ac:dyDescent="0.25">
      <c r="A41" s="32" t="s">
        <v>79</v>
      </c>
      <c r="B41" s="52" t="s">
        <v>80</v>
      </c>
      <c r="C41" s="57">
        <f>91991548-534450+80000+1977287-2146000</f>
        <v>91368385</v>
      </c>
    </row>
    <row r="42" spans="1:3" s="39" customFormat="1" ht="15" customHeight="1" thickBot="1" x14ac:dyDescent="0.25">
      <c r="A42" s="56" t="s">
        <v>81</v>
      </c>
      <c r="B42" s="58" t="s">
        <v>82</v>
      </c>
      <c r="C42" s="55">
        <f>+C37+C38</f>
        <v>94692179</v>
      </c>
    </row>
    <row r="43" spans="1:3" x14ac:dyDescent="0.2">
      <c r="A43" s="59"/>
      <c r="B43" s="60"/>
      <c r="C43" s="61"/>
    </row>
    <row r="44" spans="1:3" s="22" customFormat="1" ht="16.5" customHeight="1" thickBot="1" x14ac:dyDescent="0.25">
      <c r="A44" s="62"/>
      <c r="B44" s="63"/>
      <c r="C44" s="64"/>
    </row>
    <row r="45" spans="1:3" s="68" customFormat="1" ht="12" customHeight="1" thickBot="1" x14ac:dyDescent="0.25">
      <c r="A45" s="65"/>
      <c r="B45" s="66" t="s">
        <v>83</v>
      </c>
      <c r="C45" s="67"/>
    </row>
    <row r="46" spans="1:3" ht="12" customHeight="1" thickBot="1" x14ac:dyDescent="0.25">
      <c r="A46" s="45" t="s">
        <v>14</v>
      </c>
      <c r="B46" s="46" t="s">
        <v>84</v>
      </c>
      <c r="C46" s="27">
        <f>SUM(C47:C51)</f>
        <v>92717129</v>
      </c>
    </row>
    <row r="47" spans="1:3" ht="12" customHeight="1" x14ac:dyDescent="0.2">
      <c r="A47" s="32" t="s">
        <v>16</v>
      </c>
      <c r="B47" s="43" t="s">
        <v>85</v>
      </c>
      <c r="C47" s="50">
        <f>64039486+1365000+22949+22950-40000+315819</f>
        <v>65726204</v>
      </c>
    </row>
    <row r="48" spans="1:3" ht="12" customHeight="1" x14ac:dyDescent="0.2">
      <c r="A48" s="32" t="s">
        <v>18</v>
      </c>
      <c r="B48" s="33" t="s">
        <v>86</v>
      </c>
      <c r="C48" s="34">
        <f>12834203+266175+4475-534450+4017-16284+55268</f>
        <v>12613404</v>
      </c>
    </row>
    <row r="49" spans="1:3" ht="12" customHeight="1" x14ac:dyDescent="0.2">
      <c r="A49" s="32" t="s">
        <v>20</v>
      </c>
      <c r="B49" s="33" t="s">
        <v>87</v>
      </c>
      <c r="C49" s="35">
        <f>15749737-4000-63500+80000+56284+340000-600000-181000-1000000</f>
        <v>14377521</v>
      </c>
    </row>
    <row r="50" spans="1:3" ht="12" customHeight="1" x14ac:dyDescent="0.2">
      <c r="A50" s="32" t="s">
        <v>22</v>
      </c>
      <c r="B50" s="33" t="s">
        <v>88</v>
      </c>
      <c r="C50" s="36"/>
    </row>
    <row r="51" spans="1:3" ht="12" customHeight="1" thickBot="1" x14ac:dyDescent="0.25">
      <c r="A51" s="32" t="s">
        <v>24</v>
      </c>
      <c r="B51" s="33" t="s">
        <v>89</v>
      </c>
      <c r="C51" s="36"/>
    </row>
    <row r="52" spans="1:3" s="68" customFormat="1" ht="12" customHeight="1" thickBot="1" x14ac:dyDescent="0.25">
      <c r="A52" s="45" t="s">
        <v>38</v>
      </c>
      <c r="B52" s="46" t="s">
        <v>90</v>
      </c>
      <c r="C52" s="42">
        <f>SUM(C53:C55)</f>
        <v>1975050</v>
      </c>
    </row>
    <row r="53" spans="1:3" ht="12" customHeight="1" x14ac:dyDescent="0.2">
      <c r="A53" s="32" t="s">
        <v>40</v>
      </c>
      <c r="B53" s="43" t="s">
        <v>91</v>
      </c>
      <c r="C53" s="50">
        <f>641350+4000+63500+1266200</f>
        <v>1975050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5" t="s">
        <v>48</v>
      </c>
      <c r="B57" s="46" t="s">
        <v>95</v>
      </c>
      <c r="C57" s="47"/>
    </row>
    <row r="58" spans="1:3" ht="15" customHeight="1" thickBot="1" x14ac:dyDescent="0.25">
      <c r="A58" s="45" t="s">
        <v>50</v>
      </c>
      <c r="B58" s="69" t="s">
        <v>96</v>
      </c>
      <c r="C58" s="70">
        <f>+C46+C52+C57</f>
        <v>94692179</v>
      </c>
    </row>
    <row r="59" spans="1:3" ht="14.25" customHeight="1" thickBot="1" x14ac:dyDescent="0.25">
      <c r="C59" s="72"/>
    </row>
    <row r="60" spans="1:3" x14ac:dyDescent="0.2">
      <c r="A60" s="73" t="s">
        <v>97</v>
      </c>
      <c r="B60" s="74"/>
      <c r="C60" s="75">
        <v>21</v>
      </c>
    </row>
    <row r="61" spans="1:3" ht="13.5" thickBot="1" x14ac:dyDescent="0.25">
      <c r="A61" s="76" t="s">
        <v>98</v>
      </c>
      <c r="B61" s="77"/>
      <c r="C61" s="78">
        <v>0.67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2020-03-02T10:51:13Z</dcterms:created>
  <dcterms:modified xsi:type="dcterms:W3CDTF">2020-03-02T10:51:14Z</dcterms:modified>
</cp:coreProperties>
</file>