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01" sheetId="1" r:id="rId1"/>
    <sheet name="0" sheetId="2" r:id="rId2"/>
    <sheet name="00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<sst xmlns="http://schemas.openxmlformats.org/spreadsheetml/2006/main" count="86" uniqueCount="76">
  <si>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Megnevezés</t>
  </si>
  <si>
    <t>Törvény szerinti illetmények, munkabérek (K1101)</t>
  </si>
  <si>
    <t>Jubileumi jutalom (K1106)</t>
  </si>
  <si>
    <t>Béren kívüli juttatások (K1107)</t>
  </si>
  <si>
    <t>Közlekedési költségtérítés (K1109)</t>
  </si>
  <si>
    <t>Egyéb költségtérítések (K1110)</t>
  </si>
  <si>
    <t>Foglalkoztatottak egyéb személyi juttatásai (K1113)</t>
  </si>
  <si>
    <t>Munkavégzésre irányuló egyéb jogviszonyban nem saját foglalkoztatottnak fizetett juttatások (K122)</t>
  </si>
  <si>
    <t>Szakmai anyagok beszerzése (K311)</t>
  </si>
  <si>
    <t>Üzemeltetési anyagok beszerzése (K312)</t>
  </si>
  <si>
    <t>Egyéb kommunikációs szolgáltatások (K322)</t>
  </si>
  <si>
    <t>Közüzemi díjak (K331)</t>
  </si>
  <si>
    <t>Karbantartási, kisjavítási szolgáltatások (K334)</t>
  </si>
  <si>
    <t>Egyéb szolgáltatások (K337)</t>
  </si>
  <si>
    <t>35</t>
  </si>
  <si>
    <t>Kiküldetések kiadásai (K341)</t>
  </si>
  <si>
    <t>39</t>
  </si>
  <si>
    <t>Működési célú előzetesen felszámított általános forgalmi adó (K351)</t>
  </si>
  <si>
    <t>Egyéb dologi kiadások (K355)</t>
  </si>
  <si>
    <t>Szolgáltatások ellenértéke (B402)</t>
  </si>
  <si>
    <t>Kiszámlázott általános forgalmi adó (B406)</t>
  </si>
  <si>
    <t>49</t>
  </si>
  <si>
    <t>68</t>
  </si>
  <si>
    <t>Központi, irányító szervi támogatás (B816)</t>
  </si>
  <si>
    <t>Eredeti előirányzat ( forintban)</t>
  </si>
  <si>
    <t>Kunadacsi Közös Önkormányzati Hivatal költségvetési bevételek 2018.</t>
  </si>
  <si>
    <t>Működési bevételek</t>
  </si>
  <si>
    <t xml:space="preserve">Költségvetési bevételek </t>
  </si>
  <si>
    <t>Kunadacsi Közös Önkormányzati Hivatal finanszírozási bevételek 2018.</t>
  </si>
  <si>
    <t xml:space="preserve">Belföldi finanszírozás bevételei </t>
  </si>
  <si>
    <t>Finanszírozási bevételek (</t>
  </si>
  <si>
    <t xml:space="preserve">önként vállalt </t>
  </si>
  <si>
    <t>kötelező</t>
  </si>
  <si>
    <t>1. melléklet a …./2018. (…) önkormányzati rendelethez</t>
  </si>
  <si>
    <t>" 1. melléklet a 2/2018. (II.20.) önkormányzati rendelethez</t>
  </si>
  <si>
    <t>A</t>
  </si>
  <si>
    <t>B</t>
  </si>
  <si>
    <t>C</t>
  </si>
  <si>
    <t>D</t>
  </si>
  <si>
    <t>létszám ( fő)</t>
  </si>
  <si>
    <t>"</t>
  </si>
  <si>
    <t>előirányzat</t>
  </si>
  <si>
    <t>Költségvetési bevételek mindösszesen</t>
  </si>
  <si>
    <t xml:space="preserve">adatok forintban </t>
  </si>
  <si>
    <t>Informatikai szolgáltatások igénybevétele (K321)</t>
  </si>
  <si>
    <t>Készletbeszerzés (K31)</t>
  </si>
  <si>
    <t>Szakmai tevékenységet segítő szolg. (K336)</t>
  </si>
  <si>
    <t>Fizetendő ÁFA (K352)</t>
  </si>
  <si>
    <t>Előző évi ktgv. Maradvány igénybevétele (B8131)</t>
  </si>
  <si>
    <t>Foglalkoztatottak személyi juttatásai (K11)</t>
  </si>
  <si>
    <t>Külső személyi juttatások (K12)</t>
  </si>
  <si>
    <t>Személyi juttatások (K1)</t>
  </si>
  <si>
    <t>Kommunikációs szolgáltatások (K32)</t>
  </si>
  <si>
    <t>Szolgáltatási kiadások (K33)</t>
  </si>
  <si>
    <t>Kiküldetések, reklám- és propagandakiadások (K34)</t>
  </si>
  <si>
    <t>Különféle befizetések és egyéb dologi kiadások (K35)</t>
  </si>
  <si>
    <t>Dologi kiadások (K3)</t>
  </si>
  <si>
    <t>Költségvetési kiadások (K1-K8)</t>
  </si>
  <si>
    <t>Működési bevételek (B4)</t>
  </si>
  <si>
    <t>Költségvetési bevételek  (B1-B7)</t>
  </si>
  <si>
    <t>Belföldi finanszírozás bevételei (B81)</t>
  </si>
  <si>
    <t>Finanszírozási bevételek (B8)</t>
  </si>
  <si>
    <t>Céljuttatás, projektprémium (K1103)</t>
  </si>
  <si>
    <t>Egyéb külső személyi juttatások (K123)</t>
  </si>
  <si>
    <t>Ruházati költségtérítés (K1108)</t>
  </si>
  <si>
    <t>Egyéb műk.c.támog.bevételei áht.belül (B16)</t>
  </si>
  <si>
    <t>Műk.célú tám.áht. Belülről (B1)</t>
  </si>
  <si>
    <t>Munkaadókat terhelő járulékok és szociális hozzájárulási adó       (K2)</t>
  </si>
  <si>
    <t>Kunadacsi Közös Önkormányzati Hivatal költségvetési kiadások és bevételek 2020. terv</t>
  </si>
  <si>
    <t>Egyéb működési célú kiadások (K5)</t>
  </si>
  <si>
    <t>Egyéb működési célútámogatások államháztartáson belülre (K506)</t>
  </si>
  <si>
    <t>Informatikai eszközök beszerzése, létesítése (K63)</t>
  </si>
  <si>
    <t>Beruházási célú előzetesen felszámított áfa (K67)</t>
  </si>
  <si>
    <t>Beruházások (K6)</t>
  </si>
  <si>
    <t>" 11. melléklet a 3/2020. (II.16) önkormányzati rendelethez</t>
  </si>
  <si>
    <t>7. melléklet a 17./2020. (XI.26.)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</si>
</sst>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29" borderId="10" xfId="0" applyFont="1" applyFill="1" applyBorder="1" applyAlignment="1">
      <alignment horizontal="center" vertical="top" wrapText="1"/>
    </xf>
    <xf numFmtId="0" fontId="4" fillId="29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/>
    </xf>
    <xf numFmtId="0" fontId="6" fillId="29" borderId="10" xfId="0" applyFont="1" applyFill="1" applyBorder="1" applyAlignment="1">
      <alignment horizontal="center" vertical="top" wrapText="1"/>
    </xf>
    <xf numFmtId="0" fontId="6" fillId="29" borderId="10" xfId="0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/>
    </xf>
    <xf numFmtId="0" fontId="6" fillId="29" borderId="12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0" fontId="6" fillId="29" borderId="13" xfId="0" applyFont="1" applyFill="1" applyBorder="1" applyAlignment="1">
      <alignment horizontal="center" vertical="top" wrapText="1"/>
    </xf>
    <xf numFmtId="0" fontId="5" fillId="29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29" borderId="14" xfId="0" applyFont="1" applyFill="1" applyBorder="1" applyAlignment="1">
      <alignment horizontal="center" vertical="top" wrapText="1"/>
    </xf>
    <xf numFmtId="0" fontId="6" fillId="29" borderId="12" xfId="0" applyFont="1" applyFill="1" applyBorder="1" applyAlignment="1">
      <alignment horizontal="center" vertical="top" wrapText="1"/>
    </xf>
    <xf numFmtId="0" fontId="6" fillId="29" borderId="15" xfId="0" applyFont="1" applyFill="1" applyBorder="1" applyAlignment="1">
      <alignment horizontal="center" vertical="top" wrapText="1"/>
    </xf>
    <xf numFmtId="0" fontId="6" fillId="29" borderId="16" xfId="0" applyFont="1" applyFill="1" applyBorder="1" applyAlignment="1">
      <alignment horizontal="center" vertical="top" wrapText="1"/>
    </xf>
    <xf numFmtId="0" fontId="6" fillId="29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workbookViewId="0" topLeftCell="A1">
      <selection activeCell="H16" sqref="H16"/>
    </sheetView>
  </sheetViews>
  <sheetFormatPr defaultColWidth="9.00390625" defaultRowHeight="12.75"/>
  <cols>
    <col min="1" max="1" width="4.375" style="1" customWidth="1"/>
    <col min="2" max="2" width="43.125" style="1" customWidth="1"/>
    <col min="3" max="3" width="13.75390625" style="1" customWidth="1"/>
    <col min="4" max="4" width="6.75390625" style="1" customWidth="1"/>
    <col min="5" max="5" width="13.75390625" style="1" customWidth="1"/>
    <col min="6" max="16384" width="9.125" style="1" customWidth="1"/>
  </cols>
  <sheetData>
    <row r="1" spans="2:5" ht="12.75">
      <c r="B1" s="42" t="s">
        <v>75</v>
      </c>
      <c r="C1" s="42"/>
      <c r="D1" s="42"/>
      <c r="E1" s="42"/>
    </row>
    <row r="2" spans="1:5" ht="14.25" customHeight="1">
      <c r="A2" s="12"/>
      <c r="B2" s="12"/>
      <c r="C2" s="12"/>
      <c r="D2" s="12"/>
      <c r="E2" s="11" t="s">
        <v>74</v>
      </c>
    </row>
    <row r="3" spans="1:5" ht="15.75">
      <c r="A3" s="37" t="s">
        <v>68</v>
      </c>
      <c r="B3" s="38"/>
      <c r="C3" s="38"/>
      <c r="D3" s="38"/>
      <c r="E3" s="39"/>
    </row>
    <row r="4" spans="1:5" ht="15.75">
      <c r="A4" s="18"/>
      <c r="B4" s="16"/>
      <c r="C4" s="16"/>
      <c r="D4" s="38" t="s">
        <v>43</v>
      </c>
      <c r="E4" s="39"/>
    </row>
    <row r="5" spans="1:5" ht="25.5">
      <c r="A5" s="40"/>
      <c r="B5" s="13" t="s">
        <v>0</v>
      </c>
      <c r="C5" s="13" t="s">
        <v>41</v>
      </c>
      <c r="D5" s="19" t="s">
        <v>31</v>
      </c>
      <c r="E5" s="15" t="s">
        <v>32</v>
      </c>
    </row>
    <row r="6" spans="1:5" ht="15.75">
      <c r="A6" s="41"/>
      <c r="B6" s="13" t="s">
        <v>35</v>
      </c>
      <c r="C6" s="13" t="s">
        <v>36</v>
      </c>
      <c r="D6" s="14" t="s">
        <v>37</v>
      </c>
      <c r="E6" s="14" t="s">
        <v>38</v>
      </c>
    </row>
    <row r="7" spans="1:5" ht="12.75" customHeight="1">
      <c r="A7" s="22">
        <v>1</v>
      </c>
      <c r="B7" s="23" t="s">
        <v>1</v>
      </c>
      <c r="C7" s="20">
        <v>24186000</v>
      </c>
      <c r="D7" s="21">
        <v>0</v>
      </c>
      <c r="E7" s="20">
        <f>C7-D7</f>
        <v>24186000</v>
      </c>
    </row>
    <row r="8" spans="1:5" ht="18" customHeight="1">
      <c r="A8" s="22">
        <v>2</v>
      </c>
      <c r="B8" s="23" t="s">
        <v>62</v>
      </c>
      <c r="C8" s="20">
        <v>3766000</v>
      </c>
      <c r="D8" s="21">
        <v>0</v>
      </c>
      <c r="E8" s="20">
        <f aca="true" t="shared" si="0" ref="E8:E19">C8-D8</f>
        <v>3766000</v>
      </c>
    </row>
    <row r="9" spans="1:5" ht="12.75">
      <c r="A9" s="22">
        <v>3</v>
      </c>
      <c r="B9" s="23" t="s">
        <v>2</v>
      </c>
      <c r="C9" s="20">
        <v>1530000</v>
      </c>
      <c r="D9" s="21">
        <v>0</v>
      </c>
      <c r="E9" s="20">
        <f t="shared" si="0"/>
        <v>1530000</v>
      </c>
    </row>
    <row r="10" spans="1:5" ht="12.75">
      <c r="A10" s="22">
        <v>4</v>
      </c>
      <c r="B10" s="23" t="s">
        <v>3</v>
      </c>
      <c r="C10" s="20">
        <v>1584000</v>
      </c>
      <c r="D10" s="21">
        <v>0</v>
      </c>
      <c r="E10" s="20">
        <f t="shared" si="0"/>
        <v>1584000</v>
      </c>
    </row>
    <row r="11" spans="1:5" ht="12.75">
      <c r="A11" s="22">
        <v>5</v>
      </c>
      <c r="B11" s="23" t="s">
        <v>64</v>
      </c>
      <c r="C11" s="20">
        <v>91000</v>
      </c>
      <c r="D11" s="21">
        <v>0</v>
      </c>
      <c r="E11" s="20">
        <f t="shared" si="0"/>
        <v>91000</v>
      </c>
    </row>
    <row r="12" spans="1:5" ht="12.75">
      <c r="A12" s="22">
        <v>6</v>
      </c>
      <c r="B12" s="23" t="s">
        <v>4</v>
      </c>
      <c r="C12" s="20">
        <v>240000</v>
      </c>
      <c r="D12" s="21">
        <v>0</v>
      </c>
      <c r="E12" s="20">
        <f t="shared" si="0"/>
        <v>240000</v>
      </c>
    </row>
    <row r="13" spans="1:5" ht="12.75">
      <c r="A13" s="22">
        <v>7</v>
      </c>
      <c r="B13" s="23" t="s">
        <v>5</v>
      </c>
      <c r="C13" s="20">
        <v>461000</v>
      </c>
      <c r="D13" s="21">
        <v>0</v>
      </c>
      <c r="E13" s="20">
        <f t="shared" si="0"/>
        <v>461000</v>
      </c>
    </row>
    <row r="14" spans="1:5" ht="12.75">
      <c r="A14" s="22">
        <v>8</v>
      </c>
      <c r="B14" s="23" t="s">
        <v>6</v>
      </c>
      <c r="C14" s="20">
        <v>170000</v>
      </c>
      <c r="D14" s="21">
        <v>0</v>
      </c>
      <c r="E14" s="20">
        <f t="shared" si="0"/>
        <v>170000</v>
      </c>
    </row>
    <row r="15" spans="1:5" ht="12.75">
      <c r="A15" s="22">
        <v>9</v>
      </c>
      <c r="B15" s="24" t="s">
        <v>49</v>
      </c>
      <c r="C15" s="25">
        <f>SUM(C7:C14)</f>
        <v>32028000</v>
      </c>
      <c r="D15" s="25">
        <f>SUM(D7:D14)</f>
        <v>0</v>
      </c>
      <c r="E15" s="20">
        <f t="shared" si="0"/>
        <v>32028000</v>
      </c>
    </row>
    <row r="16" spans="1:5" ht="28.5" customHeight="1">
      <c r="A16" s="22">
        <v>10</v>
      </c>
      <c r="B16" s="23" t="s">
        <v>7</v>
      </c>
      <c r="C16" s="20">
        <v>1317000</v>
      </c>
      <c r="D16" s="21">
        <v>0</v>
      </c>
      <c r="E16" s="20">
        <f t="shared" si="0"/>
        <v>1317000</v>
      </c>
    </row>
    <row r="17" spans="1:5" ht="15" customHeight="1">
      <c r="A17" s="22">
        <v>11</v>
      </c>
      <c r="B17" s="23" t="s">
        <v>63</v>
      </c>
      <c r="C17" s="20">
        <v>0</v>
      </c>
      <c r="D17" s="21">
        <v>0</v>
      </c>
      <c r="E17" s="20">
        <f t="shared" si="0"/>
        <v>0</v>
      </c>
    </row>
    <row r="18" spans="1:5" ht="12.75">
      <c r="A18" s="22">
        <v>12</v>
      </c>
      <c r="B18" s="24" t="s">
        <v>50</v>
      </c>
      <c r="C18" s="25">
        <f>SUM(C16:C17)</f>
        <v>1317000</v>
      </c>
      <c r="D18" s="25">
        <f>SUM(D16)</f>
        <v>0</v>
      </c>
      <c r="E18" s="20">
        <f t="shared" si="0"/>
        <v>1317000</v>
      </c>
    </row>
    <row r="19" spans="1:5" ht="12.75">
      <c r="A19" s="22">
        <v>13</v>
      </c>
      <c r="B19" s="26" t="s">
        <v>51</v>
      </c>
      <c r="C19" s="27">
        <f>C18+C15</f>
        <v>33345000</v>
      </c>
      <c r="D19" s="27">
        <f>D18+D15</f>
        <v>0</v>
      </c>
      <c r="E19" s="20">
        <f t="shared" si="0"/>
        <v>33345000</v>
      </c>
    </row>
    <row r="20" spans="1:5" ht="25.5">
      <c r="A20" s="22">
        <v>14</v>
      </c>
      <c r="B20" s="26" t="s">
        <v>67</v>
      </c>
      <c r="C20" s="27">
        <v>5686000</v>
      </c>
      <c r="D20" s="28">
        <v>0</v>
      </c>
      <c r="E20" s="27">
        <f aca="true" t="shared" si="1" ref="E20:E55">C20-D20</f>
        <v>5686000</v>
      </c>
    </row>
    <row r="21" spans="1:5" ht="12.75">
      <c r="A21" s="22">
        <v>15</v>
      </c>
      <c r="B21" s="23" t="s">
        <v>8</v>
      </c>
      <c r="C21" s="20">
        <v>61000</v>
      </c>
      <c r="D21" s="21">
        <v>0</v>
      </c>
      <c r="E21" s="20">
        <f t="shared" si="1"/>
        <v>61000</v>
      </c>
    </row>
    <row r="22" spans="1:5" ht="12.75">
      <c r="A22" s="22">
        <v>16</v>
      </c>
      <c r="B22" s="23" t="s">
        <v>9</v>
      </c>
      <c r="C22" s="20">
        <v>923000</v>
      </c>
      <c r="D22" s="21">
        <v>0</v>
      </c>
      <c r="E22" s="20">
        <f t="shared" si="1"/>
        <v>923000</v>
      </c>
    </row>
    <row r="23" spans="1:5" ht="12.75">
      <c r="A23" s="22">
        <v>17</v>
      </c>
      <c r="B23" s="24" t="s">
        <v>45</v>
      </c>
      <c r="C23" s="25">
        <f>SUM(C21:C22)</f>
        <v>984000</v>
      </c>
      <c r="D23" s="25">
        <f>SUM(D21:D22)</f>
        <v>0</v>
      </c>
      <c r="E23" s="25">
        <f t="shared" si="1"/>
        <v>984000</v>
      </c>
    </row>
    <row r="24" spans="1:5" ht="12.75">
      <c r="A24" s="22">
        <v>18</v>
      </c>
      <c r="B24" s="23" t="s">
        <v>44</v>
      </c>
      <c r="C24" s="20">
        <v>0</v>
      </c>
      <c r="D24" s="20">
        <v>0</v>
      </c>
      <c r="E24" s="20">
        <f t="shared" si="1"/>
        <v>0</v>
      </c>
    </row>
    <row r="25" spans="1:5" ht="12.75">
      <c r="A25" s="22">
        <v>19</v>
      </c>
      <c r="B25" s="23" t="s">
        <v>10</v>
      </c>
      <c r="C25" s="20">
        <v>315000</v>
      </c>
      <c r="D25" s="21">
        <v>0</v>
      </c>
      <c r="E25" s="20">
        <f t="shared" si="1"/>
        <v>315000</v>
      </c>
    </row>
    <row r="26" spans="1:5" ht="12.75">
      <c r="A26" s="22">
        <v>20</v>
      </c>
      <c r="B26" s="24" t="s">
        <v>52</v>
      </c>
      <c r="C26" s="25">
        <f>SUM(C24:C25)</f>
        <v>315000</v>
      </c>
      <c r="D26" s="25">
        <f>SUM(D25)</f>
        <v>0</v>
      </c>
      <c r="E26" s="25">
        <f t="shared" si="1"/>
        <v>315000</v>
      </c>
    </row>
    <row r="27" spans="1:5" ht="12.75">
      <c r="A27" s="22">
        <v>21</v>
      </c>
      <c r="B27" s="23" t="s">
        <v>11</v>
      </c>
      <c r="C27" s="20">
        <v>1350000</v>
      </c>
      <c r="D27" s="21">
        <v>0</v>
      </c>
      <c r="E27" s="20">
        <f t="shared" si="1"/>
        <v>1350000</v>
      </c>
    </row>
    <row r="28" spans="1:5" ht="12.75">
      <c r="A28" s="22">
        <v>22</v>
      </c>
      <c r="B28" s="23" t="s">
        <v>12</v>
      </c>
      <c r="C28" s="20">
        <v>50000</v>
      </c>
      <c r="D28" s="21">
        <v>0</v>
      </c>
      <c r="E28" s="20">
        <f t="shared" si="1"/>
        <v>50000</v>
      </c>
    </row>
    <row r="29" spans="1:5" ht="12.75">
      <c r="A29" s="22">
        <v>23</v>
      </c>
      <c r="B29" s="23" t="s">
        <v>46</v>
      </c>
      <c r="C29" s="20">
        <v>0</v>
      </c>
      <c r="D29" s="21">
        <v>0</v>
      </c>
      <c r="E29" s="20">
        <f t="shared" si="1"/>
        <v>0</v>
      </c>
    </row>
    <row r="30" spans="1:5" ht="12.75">
      <c r="A30" s="22">
        <v>24</v>
      </c>
      <c r="B30" s="23" t="s">
        <v>13</v>
      </c>
      <c r="C30" s="20">
        <v>1300000</v>
      </c>
      <c r="D30" s="21">
        <v>0</v>
      </c>
      <c r="E30" s="20">
        <f t="shared" si="1"/>
        <v>1300000</v>
      </c>
    </row>
    <row r="31" spans="1:5" ht="12.75">
      <c r="A31" s="22">
        <v>25</v>
      </c>
      <c r="B31" s="24" t="s">
        <v>53</v>
      </c>
      <c r="C31" s="25">
        <f>SUM(C27:C30)</f>
        <v>2700000</v>
      </c>
      <c r="D31" s="25">
        <f>SUM(D27:D30)</f>
        <v>0</v>
      </c>
      <c r="E31" s="25">
        <f t="shared" si="1"/>
        <v>2700000</v>
      </c>
    </row>
    <row r="32" spans="1:5" ht="12.75">
      <c r="A32" s="22">
        <v>26</v>
      </c>
      <c r="B32" s="23" t="s">
        <v>15</v>
      </c>
      <c r="C32" s="20">
        <v>352000</v>
      </c>
      <c r="D32" s="21">
        <v>0</v>
      </c>
      <c r="E32" s="20">
        <f t="shared" si="1"/>
        <v>352000</v>
      </c>
    </row>
    <row r="33" spans="1:5" ht="16.5" customHeight="1">
      <c r="A33" s="22">
        <v>27</v>
      </c>
      <c r="B33" s="24" t="s">
        <v>54</v>
      </c>
      <c r="C33" s="25">
        <f>AVERAGE(C32)</f>
        <v>352000</v>
      </c>
      <c r="D33" s="25">
        <f>AVERAGE(D32)</f>
        <v>0</v>
      </c>
      <c r="E33" s="25">
        <f t="shared" si="1"/>
        <v>352000</v>
      </c>
    </row>
    <row r="34" spans="1:5" ht="25.5">
      <c r="A34" s="22">
        <v>28</v>
      </c>
      <c r="B34" s="23" t="s">
        <v>17</v>
      </c>
      <c r="C34" s="20">
        <v>774000</v>
      </c>
      <c r="D34" s="21">
        <v>0</v>
      </c>
      <c r="E34" s="20">
        <f t="shared" si="1"/>
        <v>774000</v>
      </c>
    </row>
    <row r="35" spans="1:5" ht="12.75">
      <c r="A35" s="22">
        <v>29</v>
      </c>
      <c r="B35" s="23" t="s">
        <v>47</v>
      </c>
      <c r="C35" s="20">
        <v>0</v>
      </c>
      <c r="D35" s="21">
        <v>0</v>
      </c>
      <c r="E35" s="20">
        <f t="shared" si="1"/>
        <v>0</v>
      </c>
    </row>
    <row r="36" spans="1:5" ht="12.75">
      <c r="A36" s="22">
        <v>30</v>
      </c>
      <c r="B36" s="23" t="s">
        <v>18</v>
      </c>
      <c r="C36" s="20">
        <v>100</v>
      </c>
      <c r="D36" s="21">
        <v>0</v>
      </c>
      <c r="E36" s="20">
        <f t="shared" si="1"/>
        <v>100</v>
      </c>
    </row>
    <row r="37" spans="1:5" ht="13.5" customHeight="1">
      <c r="A37" s="22">
        <v>31</v>
      </c>
      <c r="B37" s="24" t="s">
        <v>55</v>
      </c>
      <c r="C37" s="25">
        <f>SUM(C34:C36)</f>
        <v>774100</v>
      </c>
      <c r="D37" s="25">
        <f>SUM(D34:D36)</f>
        <v>0</v>
      </c>
      <c r="E37" s="25">
        <f t="shared" si="1"/>
        <v>774100</v>
      </c>
    </row>
    <row r="38" spans="1:5" ht="12.75">
      <c r="A38" s="22">
        <v>32</v>
      </c>
      <c r="B38" s="26" t="s">
        <v>56</v>
      </c>
      <c r="C38" s="27">
        <f>C23+C26+C31+C33+C37</f>
        <v>5125100</v>
      </c>
      <c r="D38" s="27">
        <f>D37+D33+D31+D26+D23</f>
        <v>0</v>
      </c>
      <c r="E38" s="27">
        <f t="shared" si="1"/>
        <v>5125100</v>
      </c>
    </row>
    <row r="39" spans="1:5" ht="25.5">
      <c r="A39" s="22">
        <v>33</v>
      </c>
      <c r="B39" s="23" t="s">
        <v>70</v>
      </c>
      <c r="C39" s="20">
        <v>100000</v>
      </c>
      <c r="D39" s="20">
        <v>0</v>
      </c>
      <c r="E39" s="20">
        <f t="shared" si="1"/>
        <v>100000</v>
      </c>
    </row>
    <row r="40" spans="1:5" ht="12.75">
      <c r="A40" s="22">
        <v>34</v>
      </c>
      <c r="B40" s="26" t="s">
        <v>69</v>
      </c>
      <c r="C40" s="27">
        <f>SUM(C39)</f>
        <v>100000</v>
      </c>
      <c r="D40" s="27">
        <f>SUM(D39)</f>
        <v>0</v>
      </c>
      <c r="E40" s="27">
        <f>SUM(E39)</f>
        <v>100000</v>
      </c>
    </row>
    <row r="41" spans="1:5" ht="12.75">
      <c r="A41" s="22">
        <v>35</v>
      </c>
      <c r="B41" s="23" t="s">
        <v>71</v>
      </c>
      <c r="C41" s="20">
        <v>102000</v>
      </c>
      <c r="D41" s="20">
        <v>0</v>
      </c>
      <c r="E41" s="20">
        <f>C41+D41</f>
        <v>102000</v>
      </c>
    </row>
    <row r="42" spans="1:5" ht="12.75">
      <c r="A42" s="22">
        <v>36</v>
      </c>
      <c r="B42" s="23" t="s">
        <v>72</v>
      </c>
      <c r="C42" s="20">
        <v>28000</v>
      </c>
      <c r="D42" s="20">
        <v>0</v>
      </c>
      <c r="E42" s="20">
        <f>C42+D42</f>
        <v>28000</v>
      </c>
    </row>
    <row r="43" spans="1:5" ht="12.75">
      <c r="A43" s="22">
        <v>37</v>
      </c>
      <c r="B43" s="26" t="s">
        <v>73</v>
      </c>
      <c r="C43" s="27">
        <f>C41+C42</f>
        <v>130000</v>
      </c>
      <c r="D43" s="27">
        <f>D41+D42</f>
        <v>0</v>
      </c>
      <c r="E43" s="27">
        <f>E41+E42</f>
        <v>130000</v>
      </c>
    </row>
    <row r="44" spans="1:5" ht="14.25">
      <c r="A44" s="22">
        <v>38</v>
      </c>
      <c r="B44" s="29" t="s">
        <v>57</v>
      </c>
      <c r="C44" s="30">
        <f>C38+C20+C19+C40+C43</f>
        <v>44386100</v>
      </c>
      <c r="D44" s="30">
        <f>D38+D20+D19</f>
        <v>0</v>
      </c>
      <c r="E44" s="30">
        <f>C44-D44</f>
        <v>44386100</v>
      </c>
    </row>
    <row r="45" spans="1:5" ht="15">
      <c r="A45" s="22">
        <v>39</v>
      </c>
      <c r="B45" s="31" t="s">
        <v>65</v>
      </c>
      <c r="C45" s="32">
        <v>7458000</v>
      </c>
      <c r="D45" s="32">
        <v>0</v>
      </c>
      <c r="E45" s="32">
        <f t="shared" si="1"/>
        <v>7458000</v>
      </c>
    </row>
    <row r="46" spans="1:5" ht="15">
      <c r="A46" s="22">
        <v>40</v>
      </c>
      <c r="B46" s="31" t="s">
        <v>66</v>
      </c>
      <c r="C46" s="32">
        <f>SUM(C45)</f>
        <v>7458000</v>
      </c>
      <c r="D46" s="32">
        <f>SUM(D45)</f>
        <v>0</v>
      </c>
      <c r="E46" s="32">
        <f>SUM(E45)</f>
        <v>7458000</v>
      </c>
    </row>
    <row r="47" spans="1:5" ht="15">
      <c r="A47" s="22">
        <v>41</v>
      </c>
      <c r="B47" s="23" t="s">
        <v>19</v>
      </c>
      <c r="C47" s="20">
        <v>144100</v>
      </c>
      <c r="D47" s="21">
        <v>0</v>
      </c>
      <c r="E47" s="32">
        <f t="shared" si="1"/>
        <v>144100</v>
      </c>
    </row>
    <row r="48" spans="1:5" ht="15">
      <c r="A48" s="22">
        <v>42</v>
      </c>
      <c r="B48" s="23" t="s">
        <v>20</v>
      </c>
      <c r="C48" s="20">
        <v>0</v>
      </c>
      <c r="D48" s="21">
        <v>0</v>
      </c>
      <c r="E48" s="32">
        <f t="shared" si="1"/>
        <v>0</v>
      </c>
    </row>
    <row r="49" spans="1:5" ht="12.75">
      <c r="A49" s="22">
        <v>43</v>
      </c>
      <c r="B49" s="24" t="s">
        <v>58</v>
      </c>
      <c r="C49" s="25">
        <f>C47+C48</f>
        <v>144100</v>
      </c>
      <c r="D49" s="33">
        <v>0</v>
      </c>
      <c r="E49" s="25">
        <f t="shared" si="1"/>
        <v>144100</v>
      </c>
    </row>
    <row r="50" spans="1:5" ht="12.75">
      <c r="A50" s="22">
        <v>44</v>
      </c>
      <c r="B50" s="24" t="s">
        <v>59</v>
      </c>
      <c r="C50" s="25">
        <f>C46+C49</f>
        <v>7602100</v>
      </c>
      <c r="D50" s="33">
        <v>0</v>
      </c>
      <c r="E50" s="25">
        <f t="shared" si="1"/>
        <v>7602100</v>
      </c>
    </row>
    <row r="51" spans="1:5" ht="12.75">
      <c r="A51" s="22">
        <v>45</v>
      </c>
      <c r="B51" s="23" t="s">
        <v>48</v>
      </c>
      <c r="C51" s="20">
        <v>182000</v>
      </c>
      <c r="D51" s="21">
        <v>0</v>
      </c>
      <c r="E51" s="20">
        <f t="shared" si="1"/>
        <v>182000</v>
      </c>
    </row>
    <row r="52" spans="1:5" ht="12.75">
      <c r="A52" s="22">
        <v>46</v>
      </c>
      <c r="B52" s="23" t="s">
        <v>23</v>
      </c>
      <c r="C52" s="20">
        <v>36602000</v>
      </c>
      <c r="D52" s="21">
        <v>0</v>
      </c>
      <c r="E52" s="20">
        <f t="shared" si="1"/>
        <v>36602000</v>
      </c>
    </row>
    <row r="53" spans="1:5" ht="12.75">
      <c r="A53" s="22">
        <v>47</v>
      </c>
      <c r="B53" s="24" t="s">
        <v>60</v>
      </c>
      <c r="C53" s="25">
        <f>C51+C52</f>
        <v>36784000</v>
      </c>
      <c r="D53" s="33">
        <v>0</v>
      </c>
      <c r="E53" s="25">
        <f t="shared" si="1"/>
        <v>36784000</v>
      </c>
    </row>
    <row r="54" spans="1:5" ht="12.75">
      <c r="A54" s="22">
        <v>48</v>
      </c>
      <c r="B54" s="24" t="s">
        <v>61</v>
      </c>
      <c r="C54" s="25">
        <f>C53</f>
        <v>36784000</v>
      </c>
      <c r="D54" s="33">
        <v>0</v>
      </c>
      <c r="E54" s="25">
        <f t="shared" si="1"/>
        <v>36784000</v>
      </c>
    </row>
    <row r="55" spans="1:5" ht="14.25">
      <c r="A55" s="22">
        <v>49</v>
      </c>
      <c r="B55" s="29" t="s">
        <v>42</v>
      </c>
      <c r="C55" s="30">
        <f>C50+C54</f>
        <v>44386100</v>
      </c>
      <c r="D55" s="34">
        <v>0</v>
      </c>
      <c r="E55" s="30">
        <f t="shared" si="1"/>
        <v>44386100</v>
      </c>
    </row>
    <row r="56" spans="1:5" ht="12.75">
      <c r="A56" s="22">
        <v>50</v>
      </c>
      <c r="B56" s="21" t="s">
        <v>39</v>
      </c>
      <c r="C56" s="21"/>
      <c r="D56" s="21"/>
      <c r="E56" s="21">
        <v>8</v>
      </c>
    </row>
    <row r="57" spans="1:5" ht="12.75">
      <c r="A57" s="35"/>
      <c r="B57" s="35"/>
      <c r="C57" s="35"/>
      <c r="D57" s="35"/>
      <c r="E57" s="36" t="s">
        <v>40</v>
      </c>
    </row>
    <row r="58" ht="12.75">
      <c r="C58" s="17"/>
    </row>
  </sheetData>
  <sheetProtection/>
  <mergeCells count="4">
    <mergeCell ref="A3:E3"/>
    <mergeCell ref="A5:A6"/>
    <mergeCell ref="D4:E4"/>
    <mergeCell ref="B1:E1"/>
  </mergeCells>
  <printOptions/>
  <pageMargins left="0" right="0" top="0" bottom="0" header="0" footer="0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8.125" style="1" customWidth="1"/>
    <col min="2" max="2" width="41.00390625" style="1" customWidth="1"/>
    <col min="3" max="3" width="10.625" style="1" customWidth="1"/>
    <col min="4" max="4" width="15.375" style="1" customWidth="1"/>
    <col min="5" max="5" width="15.875" style="1" customWidth="1"/>
    <col min="6" max="16384" width="9.125" style="1" customWidth="1"/>
  </cols>
  <sheetData>
    <row r="1" spans="1:5" ht="33.75" customHeight="1">
      <c r="A1" s="43" t="s">
        <v>25</v>
      </c>
      <c r="B1" s="44"/>
      <c r="C1" s="44"/>
      <c r="D1" s="44"/>
      <c r="E1" s="44"/>
    </row>
    <row r="2" spans="1:5" ht="47.25">
      <c r="A2" s="9"/>
      <c r="B2" s="9" t="s">
        <v>0</v>
      </c>
      <c r="C2" s="9" t="s">
        <v>24</v>
      </c>
      <c r="D2" s="10" t="s">
        <v>31</v>
      </c>
      <c r="E2" s="10" t="s">
        <v>32</v>
      </c>
    </row>
    <row r="3" spans="1:5" ht="15.75">
      <c r="A3" s="9">
        <v>1</v>
      </c>
      <c r="B3" s="9">
        <v>2</v>
      </c>
      <c r="C3" s="9">
        <v>3</v>
      </c>
      <c r="D3" s="10">
        <v>4</v>
      </c>
      <c r="E3" s="10">
        <v>5</v>
      </c>
    </row>
    <row r="4" spans="1:5" ht="12.75">
      <c r="A4" s="2" t="s">
        <v>14</v>
      </c>
      <c r="B4" s="3" t="s">
        <v>19</v>
      </c>
      <c r="C4" s="4">
        <v>150000</v>
      </c>
      <c r="D4" s="8">
        <v>0</v>
      </c>
      <c r="E4" s="4">
        <v>150000</v>
      </c>
    </row>
    <row r="5" spans="1:5" ht="12.75">
      <c r="A5" s="2" t="s">
        <v>16</v>
      </c>
      <c r="B5" s="3" t="s">
        <v>20</v>
      </c>
      <c r="C5" s="4">
        <v>41000</v>
      </c>
      <c r="D5" s="8">
        <v>0</v>
      </c>
      <c r="E5" s="4">
        <v>41000</v>
      </c>
    </row>
    <row r="6" spans="1:5" ht="12.75">
      <c r="A6" s="5" t="s">
        <v>21</v>
      </c>
      <c r="B6" s="6" t="s">
        <v>26</v>
      </c>
      <c r="C6" s="7">
        <v>191000</v>
      </c>
      <c r="D6" s="8">
        <v>0</v>
      </c>
      <c r="E6" s="7">
        <v>191000</v>
      </c>
    </row>
    <row r="7" spans="1:5" ht="12.75">
      <c r="A7" s="5" t="s">
        <v>22</v>
      </c>
      <c r="B7" s="6" t="s">
        <v>27</v>
      </c>
      <c r="C7" s="7">
        <v>191000</v>
      </c>
      <c r="D7" s="8">
        <v>0</v>
      </c>
      <c r="E7" s="7">
        <v>191000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-61-6c7359-437eb2-3446426130224629-633a-18-73&amp;C&amp;R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8.125" style="1" customWidth="1"/>
    <col min="2" max="2" width="30.75390625" style="1" customWidth="1"/>
    <col min="3" max="3" width="18.125" style="1" customWidth="1"/>
    <col min="4" max="4" width="12.25390625" style="1" customWidth="1"/>
    <col min="5" max="5" width="13.625" style="1" customWidth="1"/>
    <col min="6" max="16384" width="9.125" style="1" customWidth="1"/>
  </cols>
  <sheetData>
    <row r="1" spans="5:9" ht="12.75">
      <c r="E1" s="11" t="s">
        <v>33</v>
      </c>
      <c r="F1" s="11"/>
      <c r="G1" s="11"/>
      <c r="H1" s="11"/>
      <c r="I1" s="11"/>
    </row>
    <row r="2" spans="5:9" ht="12.75">
      <c r="E2" s="11" t="s">
        <v>34</v>
      </c>
      <c r="F2" s="11"/>
      <c r="G2" s="11"/>
      <c r="H2" s="11"/>
      <c r="I2" s="11"/>
    </row>
    <row r="3" spans="1:5" ht="29.25" customHeight="1">
      <c r="A3" s="45" t="s">
        <v>28</v>
      </c>
      <c r="B3" s="46"/>
      <c r="C3" s="46"/>
      <c r="D3" s="46"/>
      <c r="E3" s="46"/>
    </row>
    <row r="4" spans="1:5" ht="39" customHeight="1">
      <c r="A4" s="9"/>
      <c r="B4" s="9" t="s">
        <v>0</v>
      </c>
      <c r="C4" s="9" t="s">
        <v>24</v>
      </c>
      <c r="D4" s="10" t="s">
        <v>31</v>
      </c>
      <c r="E4" s="10" t="s">
        <v>32</v>
      </c>
    </row>
    <row r="5" spans="1:5" ht="15.75">
      <c r="A5" s="9">
        <v>1</v>
      </c>
      <c r="B5" s="9">
        <v>2</v>
      </c>
      <c r="C5" s="9">
        <v>3</v>
      </c>
      <c r="D5" s="10">
        <v>4</v>
      </c>
      <c r="E5" s="10">
        <v>5</v>
      </c>
    </row>
    <row r="6" spans="1:5" ht="25.5">
      <c r="A6" s="2">
        <v>1</v>
      </c>
      <c r="B6" s="3" t="s">
        <v>23</v>
      </c>
      <c r="C6" s="4">
        <v>38026000</v>
      </c>
      <c r="D6" s="8">
        <v>0</v>
      </c>
      <c r="E6" s="4">
        <v>38026000</v>
      </c>
    </row>
    <row r="7" spans="1:5" ht="12.75">
      <c r="A7" s="5">
        <v>2</v>
      </c>
      <c r="B7" s="6" t="s">
        <v>29</v>
      </c>
      <c r="C7" s="7">
        <v>38026000</v>
      </c>
      <c r="D7" s="8">
        <v>0</v>
      </c>
      <c r="E7" s="7">
        <v>38026000</v>
      </c>
    </row>
    <row r="8" spans="1:5" ht="12.75">
      <c r="A8" s="5">
        <v>3</v>
      </c>
      <c r="B8" s="6" t="s">
        <v>30</v>
      </c>
      <c r="C8" s="7">
        <v>38026000</v>
      </c>
      <c r="D8" s="8">
        <v>0</v>
      </c>
      <c r="E8" s="7">
        <v>38026000</v>
      </c>
    </row>
  </sheetData>
  <sheetProtection/>
  <mergeCells count="1">
    <mergeCell ref="A3:E3"/>
  </mergeCells>
  <printOptions/>
  <pageMargins left="0.75" right="0.75" top="1" bottom="1" header="0.5" footer="0.5"/>
  <pageSetup horizontalDpi="300" verticalDpi="300" orientation="portrait" r:id="rId1"/>
  <headerFooter alignWithMargins="0">
    <oddHeader>&amp;L&amp;C&amp;RÉrték típus: Forint</oddHeader>
    <oddFooter>&amp;LAdatellenőrző kód: -61-6c7359-437eb2-3446426130224629-633a-18-73&amp;C&amp;R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2020-11-23T18:59:13Z</cp:lastPrinted>
  <dcterms:created xsi:type="dcterms:W3CDTF">2010-05-29T08:47:41Z</dcterms:created>
  <dcterms:modified xsi:type="dcterms:W3CDTF">2020-12-04T11:13:45Z</dcterms:modified>
  <cp:category/>
  <cp:version/>
  <cp:contentType/>
  <cp:contentStatus/>
</cp:coreProperties>
</file>