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 sz. mell EKIK" sheetId="1" r:id="rId1"/>
  </sheets>
  <definedNames>
    <definedName name="_xlnm.Print_Titles" localSheetId="0">'9.4. sz. mell EKIK'!$1:$6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23" i="1"/>
  <c r="C20" i="1"/>
  <c r="C14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<sst xmlns="http://schemas.openxmlformats.org/spreadsheetml/2006/main" count="113" uniqueCount="99">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</sst>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8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7" fillId="0" borderId="12" xfId="0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31" xfId="0" applyFont="1" applyFill="1" applyBorder="1" applyAlignment="1" applyProtection="1">
      <alignment horizontal="left" vertical="center" wrapText="1"/>
    </xf>
    <xf numFmtId="0" fontId="30" fillId="0" borderId="5" xfId="0" applyFont="1" applyFill="1" applyBorder="1" applyAlignment="1" applyProtection="1">
      <alignment horizontal="left" vertical="center" wrapText="1"/>
    </xf>
    <xf numFmtId="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G61"/>
  <sheetViews>
    <sheetView tabSelected="1" topLeftCell="B1" zoomScaleNormal="100" workbookViewId="0">
      <selection activeCell="C13" sqref="C13"/>
    </sheetView>
  </sheetViews>
  <sheetFormatPr defaultRowHeight="12.75" x14ac:dyDescent="0.2"/>
  <cols>
    <col min="1" max="1" width="13.83203125" style="81" customWidth="1"/>
    <col min="2" max="2" width="79.1640625" style="20" customWidth="1"/>
    <col min="3" max="3" width="25" style="82" customWidth="1"/>
    <col min="4" max="4" width="0" style="20" hidden="1" customWidth="1"/>
    <col min="5" max="5" width="11.83203125" style="5" hidden="1" customWidth="1"/>
    <col min="6" max="6" width="12.6640625" style="5" hidden="1" customWidth="1"/>
    <col min="7" max="7" width="9.33203125" style="20" hidden="1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  <c r="D5"/>
      <c r="E5"/>
      <c r="F5"/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11113300</v>
      </c>
      <c r="E8" s="32">
        <v>11050735</v>
      </c>
      <c r="F8" s="32"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>
        <v>20000</v>
      </c>
      <c r="E9" s="32">
        <v>20000</v>
      </c>
      <c r="F9" s="32"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9324990-16879</f>
        <v>9308111</v>
      </c>
      <c r="E10" s="32">
        <v>9324990</v>
      </c>
      <c r="F10" s="32"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v>50000</v>
      </c>
      <c r="E11" s="32">
        <v>50000</v>
      </c>
      <c r="F11" s="32"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9"/>
      <c r="E12" s="32">
        <v>0</v>
      </c>
      <c r="F12" s="32"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9"/>
      <c r="E13" s="32">
        <v>0</v>
      </c>
      <c r="F13" s="32"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1005745-4556</f>
        <v>1001189</v>
      </c>
      <c r="E14" s="32">
        <v>1005745</v>
      </c>
      <c r="F14" s="32">
        <v>0</v>
      </c>
    </row>
    <row r="15" spans="1:6" s="31" customFormat="1" ht="12" customHeight="1" x14ac:dyDescent="0.2">
      <c r="A15" s="36" t="s">
        <v>28</v>
      </c>
      <c r="B15" s="40" t="s">
        <v>29</v>
      </c>
      <c r="C15" s="39">
        <v>650000</v>
      </c>
      <c r="E15" s="32">
        <v>650000</v>
      </c>
      <c r="F15" s="32"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>
        <v>0</v>
      </c>
      <c r="F16" s="32">
        <v>0</v>
      </c>
    </row>
    <row r="17" spans="1:6" s="42" customFormat="1" ht="12" customHeight="1" x14ac:dyDescent="0.2">
      <c r="A17" s="36" t="s">
        <v>32</v>
      </c>
      <c r="B17" s="37" t="s">
        <v>33</v>
      </c>
      <c r="C17" s="39"/>
      <c r="E17" s="32">
        <v>0</v>
      </c>
      <c r="F17" s="32">
        <v>0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>
        <v>0</v>
      </c>
      <c r="F18" s="32">
        <v>0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4">
        <v>84000</v>
      </c>
      <c r="E19" s="32">
        <v>0</v>
      </c>
      <c r="F19" s="32"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552458</v>
      </c>
      <c r="E20" s="32">
        <v>458250</v>
      </c>
      <c r="F20" s="32">
        <v>0</v>
      </c>
    </row>
    <row r="21" spans="1:6" s="42" customFormat="1" ht="12" customHeight="1" x14ac:dyDescent="0.2">
      <c r="A21" s="36" t="s">
        <v>40</v>
      </c>
      <c r="B21" s="45" t="s">
        <v>41</v>
      </c>
      <c r="C21" s="39"/>
      <c r="E21" s="32">
        <v>0</v>
      </c>
      <c r="F21" s="32">
        <v>0</v>
      </c>
    </row>
    <row r="22" spans="1:6" s="42" customFormat="1" ht="12" customHeight="1" x14ac:dyDescent="0.2">
      <c r="A22" s="36" t="s">
        <v>42</v>
      </c>
      <c r="B22" s="37" t="s">
        <v>43</v>
      </c>
      <c r="C22" s="39"/>
      <c r="E22" s="32">
        <v>0</v>
      </c>
      <c r="F22" s="32">
        <v>0</v>
      </c>
    </row>
    <row r="23" spans="1:6" s="42" customFormat="1" ht="12" customHeight="1" x14ac:dyDescent="0.2">
      <c r="A23" s="36" t="s">
        <v>44</v>
      </c>
      <c r="B23" s="37" t="s">
        <v>45</v>
      </c>
      <c r="C23" s="38">
        <f>458250+94208</f>
        <v>552458</v>
      </c>
      <c r="E23" s="32">
        <v>458250</v>
      </c>
      <c r="F23" s="32">
        <v>0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9">
        <v>458250</v>
      </c>
      <c r="E24" s="32">
        <v>458250</v>
      </c>
      <c r="F24" s="32">
        <v>0</v>
      </c>
    </row>
    <row r="25" spans="1:6" s="42" customFormat="1" ht="12" customHeight="1" thickBot="1" x14ac:dyDescent="0.25">
      <c r="A25" s="46" t="s">
        <v>48</v>
      </c>
      <c r="B25" s="47" t="s">
        <v>49</v>
      </c>
      <c r="C25" s="48"/>
      <c r="E25" s="32">
        <v>0</v>
      </c>
      <c r="F25" s="32">
        <v>0</v>
      </c>
    </row>
    <row r="26" spans="1:6" s="42" customFormat="1" ht="12" customHeight="1" thickBot="1" x14ac:dyDescent="0.25">
      <c r="A26" s="46" t="s">
        <v>50</v>
      </c>
      <c r="B26" s="47" t="s">
        <v>51</v>
      </c>
      <c r="C26" s="49">
        <v>0</v>
      </c>
      <c r="E26" s="32">
        <v>0</v>
      </c>
      <c r="F26" s="32">
        <v>0</v>
      </c>
    </row>
    <row r="27" spans="1:6" s="42" customFormat="1" ht="12" customHeight="1" x14ac:dyDescent="0.2">
      <c r="A27" s="50" t="s">
        <v>52</v>
      </c>
      <c r="B27" s="51" t="s">
        <v>53</v>
      </c>
      <c r="C27" s="52"/>
      <c r="E27" s="32">
        <v>0</v>
      </c>
      <c r="F27" s="32">
        <v>0</v>
      </c>
    </row>
    <row r="28" spans="1:6" s="42" customFormat="1" ht="12" customHeight="1" x14ac:dyDescent="0.2">
      <c r="A28" s="50" t="s">
        <v>54</v>
      </c>
      <c r="B28" s="51" t="s">
        <v>43</v>
      </c>
      <c r="C28" s="53"/>
      <c r="E28" s="32">
        <v>0</v>
      </c>
      <c r="F28" s="32">
        <v>0</v>
      </c>
    </row>
    <row r="29" spans="1:6" s="42" customFormat="1" ht="12" customHeight="1" x14ac:dyDescent="0.2">
      <c r="A29" s="50" t="s">
        <v>55</v>
      </c>
      <c r="B29" s="54" t="s">
        <v>56</v>
      </c>
      <c r="C29" s="53"/>
      <c r="E29" s="32">
        <v>0</v>
      </c>
      <c r="F29" s="32">
        <v>0</v>
      </c>
    </row>
    <row r="30" spans="1:6" s="42" customFormat="1" ht="12" customHeight="1" thickBot="1" x14ac:dyDescent="0.25">
      <c r="A30" s="36" t="s">
        <v>57</v>
      </c>
      <c r="B30" s="55" t="s">
        <v>58</v>
      </c>
      <c r="C30" s="56"/>
      <c r="E30" s="32">
        <v>0</v>
      </c>
      <c r="F30" s="32">
        <v>0</v>
      </c>
    </row>
    <row r="31" spans="1:6" s="42" customFormat="1" ht="12" customHeight="1" thickBot="1" x14ac:dyDescent="0.25">
      <c r="A31" s="46" t="s">
        <v>59</v>
      </c>
      <c r="B31" s="47" t="s">
        <v>60</v>
      </c>
      <c r="C31" s="49">
        <v>0</v>
      </c>
      <c r="E31" s="32">
        <v>0</v>
      </c>
      <c r="F31" s="32">
        <v>0</v>
      </c>
    </row>
    <row r="32" spans="1:6" s="42" customFormat="1" ht="12" customHeight="1" x14ac:dyDescent="0.2">
      <c r="A32" s="50" t="s">
        <v>61</v>
      </c>
      <c r="B32" s="51" t="s">
        <v>62</v>
      </c>
      <c r="C32" s="52"/>
      <c r="E32" s="32">
        <v>0</v>
      </c>
      <c r="F32" s="32">
        <v>0</v>
      </c>
    </row>
    <row r="33" spans="1:6" s="42" customFormat="1" ht="12" customHeight="1" x14ac:dyDescent="0.2">
      <c r="A33" s="50" t="s">
        <v>63</v>
      </c>
      <c r="B33" s="54" t="s">
        <v>64</v>
      </c>
      <c r="C33" s="41"/>
      <c r="E33" s="32">
        <v>0</v>
      </c>
      <c r="F33" s="32">
        <v>0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>
        <v>0</v>
      </c>
      <c r="F34" s="32">
        <v>0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>
        <v>70000</v>
      </c>
      <c r="E35" s="32">
        <v>70000</v>
      </c>
      <c r="F35" s="32">
        <v>0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7"/>
      <c r="E36" s="32">
        <v>0</v>
      </c>
      <c r="F36" s="32">
        <v>0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8">
        <f>+C8+C20+C25+C26+C31+C35+C36</f>
        <v>11735758</v>
      </c>
      <c r="E37" s="32">
        <v>11578985</v>
      </c>
      <c r="F37" s="32">
        <v>0</v>
      </c>
    </row>
    <row r="38" spans="1:6" s="31" customFormat="1" ht="12" customHeight="1" thickBot="1" x14ac:dyDescent="0.25">
      <c r="A38" s="59" t="s">
        <v>73</v>
      </c>
      <c r="B38" s="47" t="s">
        <v>74</v>
      </c>
      <c r="C38" s="58">
        <f>SUM(C39:C41)</f>
        <v>101007539</v>
      </c>
      <c r="E38" s="32">
        <v>100065800</v>
      </c>
      <c r="F38" s="32">
        <v>0</v>
      </c>
    </row>
    <row r="39" spans="1:6" s="31" customFormat="1" ht="12" customHeight="1" x14ac:dyDescent="0.2">
      <c r="A39" s="50" t="s">
        <v>75</v>
      </c>
      <c r="B39" s="51" t="s">
        <v>76</v>
      </c>
      <c r="C39" s="52">
        <v>435258</v>
      </c>
      <c r="E39" s="32">
        <v>435258</v>
      </c>
      <c r="F39" s="32">
        <v>0</v>
      </c>
    </row>
    <row r="40" spans="1:6" s="42" customFormat="1" ht="12" customHeight="1" x14ac:dyDescent="0.2">
      <c r="A40" s="50" t="s">
        <v>77</v>
      </c>
      <c r="B40" s="54" t="s">
        <v>78</v>
      </c>
      <c r="C40" s="41"/>
      <c r="E40" s="32">
        <v>0</v>
      </c>
      <c r="F40" s="32">
        <v>0</v>
      </c>
    </row>
    <row r="41" spans="1:6" s="42" customFormat="1" ht="15" customHeight="1" thickBot="1" x14ac:dyDescent="0.25">
      <c r="A41" s="36" t="s">
        <v>79</v>
      </c>
      <c r="B41" s="55" t="s">
        <v>80</v>
      </c>
      <c r="C41" s="60">
        <f>99630542+859189+82550</f>
        <v>100572281</v>
      </c>
      <c r="E41" s="32">
        <v>99630542</v>
      </c>
      <c r="F41" s="32">
        <v>0</v>
      </c>
    </row>
    <row r="42" spans="1:6" s="42" customFormat="1" ht="15" customHeight="1" thickBot="1" x14ac:dyDescent="0.25">
      <c r="A42" s="59" t="s">
        <v>81</v>
      </c>
      <c r="B42" s="61" t="s">
        <v>82</v>
      </c>
      <c r="C42" s="58">
        <f>+C37+C38</f>
        <v>112743297</v>
      </c>
      <c r="E42" s="32">
        <v>111644785</v>
      </c>
      <c r="F42" s="32">
        <v>0</v>
      </c>
    </row>
    <row r="43" spans="1:6" x14ac:dyDescent="0.2">
      <c r="A43" s="62"/>
      <c r="B43" s="63"/>
      <c r="C43" s="64"/>
      <c r="D43"/>
      <c r="E43" s="32">
        <v>0</v>
      </c>
      <c r="F43" s="32">
        <v>0</v>
      </c>
    </row>
    <row r="44" spans="1:6" s="24" customFormat="1" ht="16.5" customHeight="1" thickBot="1" x14ac:dyDescent="0.25">
      <c r="A44" s="65"/>
      <c r="B44" s="66"/>
      <c r="C44" s="67"/>
      <c r="E44" s="32">
        <v>0</v>
      </c>
      <c r="F44" s="32">
        <v>0</v>
      </c>
    </row>
    <row r="45" spans="1:6" s="70" customFormat="1" ht="12" customHeight="1" thickBot="1" x14ac:dyDescent="0.25">
      <c r="A45" s="68"/>
      <c r="B45" s="69" t="s">
        <v>83</v>
      </c>
      <c r="C45" s="58"/>
      <c r="E45" s="32">
        <v>0</v>
      </c>
      <c r="F45" s="32">
        <v>0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SUM(C47:C49)</f>
        <v>107613015</v>
      </c>
      <c r="D46"/>
      <c r="E46" s="32">
        <v>106934571</v>
      </c>
      <c r="F46" s="32">
        <v>0</v>
      </c>
    </row>
    <row r="47" spans="1:6" ht="12" customHeight="1" x14ac:dyDescent="0.2">
      <c r="A47" s="36" t="s">
        <v>16</v>
      </c>
      <c r="B47" s="45" t="s">
        <v>85</v>
      </c>
      <c r="C47" s="71">
        <f>48217919-330000</f>
        <v>47887919</v>
      </c>
      <c r="D47"/>
      <c r="E47" s="32">
        <v>48384047</v>
      </c>
      <c r="F47" s="32">
        <v>0</v>
      </c>
    </row>
    <row r="48" spans="1:6" ht="12" customHeight="1" x14ac:dyDescent="0.2">
      <c r="A48" s="36" t="s">
        <v>18</v>
      </c>
      <c r="B48" s="37" t="s">
        <v>86</v>
      </c>
      <c r="C48" s="38">
        <f>9145004+9588-179500+124502-59850</f>
        <v>9039744</v>
      </c>
      <c r="D48"/>
      <c r="E48" s="32">
        <v>9145004</v>
      </c>
      <c r="F48" s="32">
        <v>0</v>
      </c>
    </row>
    <row r="49" spans="1:6" ht="12" customHeight="1" x14ac:dyDescent="0.2">
      <c r="A49" s="36" t="s">
        <v>20</v>
      </c>
      <c r="B49" s="37" t="s">
        <v>87</v>
      </c>
      <c r="C49" s="38">
        <f>50355247+528750-69450-69450+82550-142295</f>
        <v>50685352</v>
      </c>
      <c r="D49"/>
      <c r="E49" s="32">
        <v>49405520</v>
      </c>
      <c r="F49" s="32">
        <v>0</v>
      </c>
    </row>
    <row r="50" spans="1:6" ht="12" customHeight="1" x14ac:dyDescent="0.2">
      <c r="A50" s="36" t="s">
        <v>22</v>
      </c>
      <c r="B50" s="37" t="s">
        <v>88</v>
      </c>
      <c r="C50" s="39"/>
      <c r="D50"/>
      <c r="E50" s="32">
        <v>0</v>
      </c>
      <c r="F50" s="32">
        <v>0</v>
      </c>
    </row>
    <row r="51" spans="1:6" ht="12" customHeight="1" thickBot="1" x14ac:dyDescent="0.25">
      <c r="A51" s="36" t="s">
        <v>24</v>
      </c>
      <c r="B51" s="37" t="s">
        <v>89</v>
      </c>
      <c r="C51" s="39"/>
      <c r="D51"/>
      <c r="E51" s="32">
        <v>0</v>
      </c>
      <c r="F51" s="32">
        <v>0</v>
      </c>
    </row>
    <row r="52" spans="1:6" s="70" customFormat="1" ht="12" customHeight="1" thickBot="1" x14ac:dyDescent="0.25">
      <c r="A52" s="46" t="s">
        <v>38</v>
      </c>
      <c r="B52" s="47" t="s">
        <v>90</v>
      </c>
      <c r="C52" s="30">
        <f>SUM(C53:C54)</f>
        <v>5130282</v>
      </c>
      <c r="E52" s="32">
        <v>4710214</v>
      </c>
      <c r="F52" s="32">
        <v>0</v>
      </c>
    </row>
    <row r="53" spans="1:6" ht="12" customHeight="1" x14ac:dyDescent="0.2">
      <c r="A53" s="36" t="s">
        <v>40</v>
      </c>
      <c r="B53" s="45" t="s">
        <v>91</v>
      </c>
      <c r="C53" s="71">
        <f>4710214+121000+299068</f>
        <v>5130282</v>
      </c>
      <c r="D53"/>
      <c r="E53" s="32">
        <v>4710214</v>
      </c>
      <c r="F53" s="32">
        <v>0</v>
      </c>
    </row>
    <row r="54" spans="1:6" ht="12" customHeight="1" x14ac:dyDescent="0.2">
      <c r="A54" s="36" t="s">
        <v>42</v>
      </c>
      <c r="B54" s="37" t="s">
        <v>92</v>
      </c>
      <c r="C54" s="39"/>
      <c r="D54"/>
      <c r="E54" s="32">
        <v>0</v>
      </c>
      <c r="F54" s="32">
        <v>0</v>
      </c>
    </row>
    <row r="55" spans="1:6" ht="12" customHeight="1" x14ac:dyDescent="0.2">
      <c r="A55" s="36" t="s">
        <v>44</v>
      </c>
      <c r="B55" s="37" t="s">
        <v>93</v>
      </c>
      <c r="C55" s="39"/>
      <c r="D55"/>
      <c r="E55" s="32">
        <v>0</v>
      </c>
      <c r="F55" s="32">
        <v>0</v>
      </c>
    </row>
    <row r="56" spans="1:6" ht="15" customHeight="1" thickBot="1" x14ac:dyDescent="0.25">
      <c r="A56" s="36" t="s">
        <v>46</v>
      </c>
      <c r="B56" s="37" t="s">
        <v>94</v>
      </c>
      <c r="C56" s="39"/>
      <c r="D56"/>
      <c r="E56" s="32">
        <v>0</v>
      </c>
      <c r="F56" s="32">
        <v>0</v>
      </c>
    </row>
    <row r="57" spans="1:6" ht="13.5" thickBot="1" x14ac:dyDescent="0.25">
      <c r="A57" s="46" t="s">
        <v>48</v>
      </c>
      <c r="B57" s="47" t="s">
        <v>95</v>
      </c>
      <c r="C57" s="48"/>
      <c r="D57"/>
      <c r="E57" s="32">
        <v>0</v>
      </c>
      <c r="F57" s="32">
        <v>0</v>
      </c>
    </row>
    <row r="58" spans="1:6" ht="15" customHeight="1" thickBot="1" x14ac:dyDescent="0.25">
      <c r="A58" s="46" t="s">
        <v>50</v>
      </c>
      <c r="B58" s="72" t="s">
        <v>96</v>
      </c>
      <c r="C58" s="73">
        <f>+C46+C52+C57</f>
        <v>112743297</v>
      </c>
      <c r="D58"/>
      <c r="E58" s="32">
        <v>111644785</v>
      </c>
      <c r="F58" s="32">
        <v>0</v>
      </c>
    </row>
    <row r="59" spans="1:6" ht="14.25" customHeight="1" thickBot="1" x14ac:dyDescent="0.25">
      <c r="A59"/>
      <c r="B59"/>
      <c r="C59" s="74"/>
      <c r="D59"/>
      <c r="E59" s="32">
        <v>0</v>
      </c>
      <c r="F59" s="32">
        <v>0</v>
      </c>
    </row>
    <row r="60" spans="1:6" ht="13.5" thickBot="1" x14ac:dyDescent="0.25">
      <c r="A60" s="75" t="s">
        <v>97</v>
      </c>
      <c r="B60" s="76"/>
      <c r="C60" s="77">
        <v>18.25</v>
      </c>
      <c r="D60"/>
      <c r="E60" s="32">
        <v>18.25</v>
      </c>
      <c r="F60" s="32">
        <v>0</v>
      </c>
    </row>
    <row r="61" spans="1:6" ht="13.5" thickBot="1" x14ac:dyDescent="0.25">
      <c r="A61" s="78" t="s">
        <v>98</v>
      </c>
      <c r="B61" s="79"/>
      <c r="C61" s="80">
        <v>0.25</v>
      </c>
      <c r="D61"/>
      <c r="E61"/>
      <c r="F61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2019-10-24T12:16:16Z</dcterms:created>
  <dcterms:modified xsi:type="dcterms:W3CDTF">2019-10-24T12:16:16Z</dcterms:modified>
</cp:coreProperties>
</file>