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6380" windowHeight="8190" activeTab="1"/>
  </bookViews>
  <sheets>
    <sheet name="Kiadás 2013." sheetId="1" r:id="rId1"/>
    <sheet name="Bevétel 2013." sheetId="2" r:id="rId2"/>
    <sheet name="g" sheetId="3" r:id="rId3"/>
    <sheet name="Munka1" sheetId="4" r:id="rId4"/>
  </sheets>
  <definedNames>
    <definedName name="Print_Area_3">g!$A$1:$J$16</definedName>
  </definedNames>
  <calcPr calcId="125725"/>
</workbook>
</file>

<file path=xl/calcChain.xml><?xml version="1.0" encoding="utf-8"?>
<calcChain xmlns="http://schemas.openxmlformats.org/spreadsheetml/2006/main">
  <c r="J44" i="1"/>
  <c r="K12"/>
  <c r="G46" i="2"/>
  <c r="C46"/>
  <c r="I46" s="1"/>
  <c r="B46"/>
  <c r="H46" s="1"/>
  <c r="J45"/>
  <c r="K45" s="1"/>
  <c r="I45"/>
  <c r="H45"/>
  <c r="I44"/>
  <c r="H44"/>
  <c r="G44"/>
  <c r="J44" s="1"/>
  <c r="K44" s="1"/>
  <c r="I43"/>
  <c r="G43"/>
  <c r="J43" s="1"/>
  <c r="K43" s="1"/>
  <c r="I42"/>
  <c r="H42"/>
  <c r="G42"/>
  <c r="D42"/>
  <c r="D46" s="1"/>
  <c r="J46" s="1"/>
  <c r="K46" s="1"/>
  <c r="F41"/>
  <c r="E41"/>
  <c r="C41"/>
  <c r="B41"/>
  <c r="I39"/>
  <c r="H39"/>
  <c r="G39"/>
  <c r="J39" s="1"/>
  <c r="K39" s="1"/>
  <c r="J38"/>
  <c r="K38" s="1"/>
  <c r="I38"/>
  <c r="H38"/>
  <c r="I37"/>
  <c r="K37" s="1"/>
  <c r="H37"/>
  <c r="G37"/>
  <c r="I36"/>
  <c r="K36" s="1"/>
  <c r="H36"/>
  <c r="G36"/>
  <c r="I35"/>
  <c r="K35" s="1"/>
  <c r="H35"/>
  <c r="G35"/>
  <c r="I34"/>
  <c r="H34"/>
  <c r="G34"/>
  <c r="D34"/>
  <c r="J34" s="1"/>
  <c r="I33"/>
  <c r="H33"/>
  <c r="G33"/>
  <c r="D33"/>
  <c r="J33" s="1"/>
  <c r="I32"/>
  <c r="H32"/>
  <c r="G32"/>
  <c r="D32"/>
  <c r="J32" s="1"/>
  <c r="I31"/>
  <c r="H31"/>
  <c r="G31"/>
  <c r="D31"/>
  <c r="J31" s="1"/>
  <c r="I30"/>
  <c r="H30"/>
  <c r="G30"/>
  <c r="D30"/>
  <c r="J30" s="1"/>
  <c r="I29"/>
  <c r="H29"/>
  <c r="G29"/>
  <c r="D29"/>
  <c r="J29" s="1"/>
  <c r="I28"/>
  <c r="H28"/>
  <c r="G28"/>
  <c r="D28"/>
  <c r="J28" s="1"/>
  <c r="I27"/>
  <c r="H27"/>
  <c r="G27"/>
  <c r="D27"/>
  <c r="J27" s="1"/>
  <c r="I26"/>
  <c r="H26"/>
  <c r="G26"/>
  <c r="J26" s="1"/>
  <c r="K26" s="1"/>
  <c r="I25"/>
  <c r="H25"/>
  <c r="G25"/>
  <c r="D25"/>
  <c r="J25" s="1"/>
  <c r="I24"/>
  <c r="H24"/>
  <c r="G24"/>
  <c r="J24" s="1"/>
  <c r="K24" s="1"/>
  <c r="I23"/>
  <c r="H23"/>
  <c r="G23"/>
  <c r="J23" s="1"/>
  <c r="I21"/>
  <c r="H21"/>
  <c r="G21"/>
  <c r="D21"/>
  <c r="J21" s="1"/>
  <c r="J20"/>
  <c r="K20" s="1"/>
  <c r="I20"/>
  <c r="H20"/>
  <c r="J19"/>
  <c r="K19" s="1"/>
  <c r="I19"/>
  <c r="H19"/>
  <c r="I18"/>
  <c r="H18"/>
  <c r="G18"/>
  <c r="D18"/>
  <c r="J18" s="1"/>
  <c r="J17"/>
  <c r="K17" s="1"/>
  <c r="I17"/>
  <c r="H17"/>
  <c r="I16"/>
  <c r="H16"/>
  <c r="G16"/>
  <c r="D16"/>
  <c r="J16" s="1"/>
  <c r="I15"/>
  <c r="H15"/>
  <c r="G15"/>
  <c r="D15"/>
  <c r="J15" s="1"/>
  <c r="I14"/>
  <c r="H14"/>
  <c r="G14"/>
  <c r="D14"/>
  <c r="D41" s="1"/>
  <c r="J13"/>
  <c r="K13" s="1"/>
  <c r="I13"/>
  <c r="H13"/>
  <c r="I12"/>
  <c r="H12"/>
  <c r="G12"/>
  <c r="J12" s="1"/>
  <c r="K12" s="1"/>
  <c r="I11"/>
  <c r="H11"/>
  <c r="G11"/>
  <c r="J11" s="1"/>
  <c r="K11" s="1"/>
  <c r="I10"/>
  <c r="H10"/>
  <c r="G10"/>
  <c r="J10" s="1"/>
  <c r="K10" s="1"/>
  <c r="I9"/>
  <c r="H9"/>
  <c r="G9"/>
  <c r="J9" s="1"/>
  <c r="K9" s="1"/>
  <c r="I8"/>
  <c r="H8"/>
  <c r="G8"/>
  <c r="J8" s="1"/>
  <c r="K8" s="1"/>
  <c r="I6"/>
  <c r="H6"/>
  <c r="G6"/>
  <c r="J6" s="1"/>
  <c r="I5"/>
  <c r="I41" s="1"/>
  <c r="H5"/>
  <c r="H41" s="1"/>
  <c r="G5"/>
  <c r="G41" s="1"/>
  <c r="J49" i="1"/>
  <c r="K49" s="1"/>
  <c r="I49"/>
  <c r="H49"/>
  <c r="D49"/>
  <c r="C49"/>
  <c r="B49"/>
  <c r="K48"/>
  <c r="K47"/>
  <c r="K46"/>
  <c r="F44"/>
  <c r="E44"/>
  <c r="D44"/>
  <c r="C44"/>
  <c r="B44"/>
  <c r="J42"/>
  <c r="K42" s="1"/>
  <c r="I42"/>
  <c r="H42"/>
  <c r="J41"/>
  <c r="K41" s="1"/>
  <c r="I41"/>
  <c r="H41"/>
  <c r="J40"/>
  <c r="K40" s="1"/>
  <c r="I40"/>
  <c r="H40"/>
  <c r="I39"/>
  <c r="K39" s="1"/>
  <c r="H39"/>
  <c r="I38"/>
  <c r="K38" s="1"/>
  <c r="H38"/>
  <c r="J37"/>
  <c r="K37" s="1"/>
  <c r="I37"/>
  <c r="H37"/>
  <c r="J36"/>
  <c r="K36" s="1"/>
  <c r="I36"/>
  <c r="H36"/>
  <c r="K35"/>
  <c r="I35"/>
  <c r="H35"/>
  <c r="J34"/>
  <c r="K34" s="1"/>
  <c r="I34"/>
  <c r="H34"/>
  <c r="J33"/>
  <c r="K33" s="1"/>
  <c r="I33"/>
  <c r="H33"/>
  <c r="K32"/>
  <c r="H32"/>
  <c r="J31"/>
  <c r="K31" s="1"/>
  <c r="I31"/>
  <c r="H31"/>
  <c r="I30"/>
  <c r="K30" s="1"/>
  <c r="H30"/>
  <c r="J29"/>
  <c r="K29" s="1"/>
  <c r="I29"/>
  <c r="H29"/>
  <c r="J28"/>
  <c r="K28" s="1"/>
  <c r="I28"/>
  <c r="H28"/>
  <c r="J27"/>
  <c r="K27" s="1"/>
  <c r="I27"/>
  <c r="H27"/>
  <c r="J26"/>
  <c r="K26" s="1"/>
  <c r="I26"/>
  <c r="H26"/>
  <c r="I25"/>
  <c r="K24"/>
  <c r="J23"/>
  <c r="K23" s="1"/>
  <c r="I23"/>
  <c r="H23"/>
  <c r="J22"/>
  <c r="K22" s="1"/>
  <c r="I22"/>
  <c r="H22"/>
  <c r="J21"/>
  <c r="K21" s="1"/>
  <c r="I21"/>
  <c r="H21"/>
  <c r="J20"/>
  <c r="K20" s="1"/>
  <c r="I20"/>
  <c r="H20"/>
  <c r="J19"/>
  <c r="K19" s="1"/>
  <c r="H19"/>
  <c r="J18"/>
  <c r="K18" s="1"/>
  <c r="I18"/>
  <c r="H18"/>
  <c r="J17"/>
  <c r="K17" s="1"/>
  <c r="I17"/>
  <c r="H17"/>
  <c r="J16"/>
  <c r="K16" s="1"/>
  <c r="I16"/>
  <c r="H16"/>
  <c r="J15"/>
  <c r="K15" s="1"/>
  <c r="I15"/>
  <c r="H15"/>
  <c r="J14"/>
  <c r="I14"/>
  <c r="H14"/>
  <c r="J13"/>
  <c r="K13" s="1"/>
  <c r="H13"/>
  <c r="I12"/>
  <c r="H12"/>
  <c r="I11"/>
  <c r="K11" s="1"/>
  <c r="H11"/>
  <c r="J10"/>
  <c r="K10" s="1"/>
  <c r="I10"/>
  <c r="H10"/>
  <c r="I9"/>
  <c r="H9"/>
  <c r="G9"/>
  <c r="G44" s="1"/>
  <c r="J8"/>
  <c r="I8"/>
  <c r="H8"/>
  <c r="J6"/>
  <c r="I6"/>
  <c r="I44" s="1"/>
  <c r="H6"/>
  <c r="H44" s="1"/>
  <c r="K44" l="1"/>
  <c r="K6"/>
  <c r="J5" i="2"/>
  <c r="J14"/>
  <c r="J42"/>
  <c r="J41" l="1"/>
  <c r="K41" s="1"/>
</calcChain>
</file>

<file path=xl/sharedStrings.xml><?xml version="1.0" encoding="utf-8"?>
<sst xmlns="http://schemas.openxmlformats.org/spreadsheetml/2006/main" count="252" uniqueCount="111">
  <si>
    <t>Költségvetés   2013.évi  kiadások  teljesítése</t>
  </si>
  <si>
    <t>1. sz. melléklet</t>
  </si>
  <si>
    <t>Szakfeladat száma,  megnevezése</t>
  </si>
  <si>
    <t>Működés</t>
  </si>
  <si>
    <t>Felhalmozás</t>
  </si>
  <si>
    <t>Összesen</t>
  </si>
  <si>
    <t>*-jel  indoklás</t>
  </si>
  <si>
    <t>eredeti</t>
  </si>
  <si>
    <t>módosított</t>
  </si>
  <si>
    <t>Teljesítés 12.31.</t>
  </si>
  <si>
    <t>teljesítés (%)</t>
  </si>
  <si>
    <t>Indoklás</t>
  </si>
  <si>
    <t>Önkormányzat</t>
  </si>
  <si>
    <t>360000-1  Víztermelés,  -kezelés,- ellátás</t>
  </si>
  <si>
    <t>Hozzájárulás,Keop pály védőter.hat.</t>
  </si>
  <si>
    <t>37000-1 Szennyvíz gyűjtése, tisztítása, elhelyezése</t>
  </si>
  <si>
    <t>Telep víz-és szennyvíz alapdíj</t>
  </si>
  <si>
    <t>381103-1 Települési hulladék vegyes begyűjtése</t>
  </si>
  <si>
    <t>Társ.díj 64 e, szemétszállítási díj</t>
  </si>
  <si>
    <t>522001-1 Közutak,hidak,alagutak üzemeltetése</t>
  </si>
  <si>
    <t>562912-1 Gyermekek óvodai étkezése</t>
  </si>
  <si>
    <t>562913-1 Gyermekek iskolai étkezése</t>
  </si>
  <si>
    <t>562917-1 Munkahelyi étkeztetés</t>
  </si>
  <si>
    <t>562920-1 Egyéb  vendéglátás</t>
  </si>
  <si>
    <t>680001-1 Lakóingatlan bérbeadása, üzemeltetése</t>
  </si>
  <si>
    <t>680002-1 Nem lakóingatlan bérbeadása, üzemeltetése</t>
  </si>
  <si>
    <t>*</t>
  </si>
  <si>
    <t>813000-1 Zöldterület-kezelés</t>
  </si>
  <si>
    <t>841111-1 Önkormányzati   jogalkotás</t>
  </si>
  <si>
    <t>Alpolgárm.díja, járulék</t>
  </si>
  <si>
    <t>841115-1 Önkormányzati képviselőválasztáshoz kapcsolódó kiadások</t>
  </si>
  <si>
    <t>Választási kiadások</t>
  </si>
  <si>
    <t>841126-1 Önkormányzatok igazgatási tevékenysége II-tól</t>
  </si>
  <si>
    <t>841402-1 Közvilágítás</t>
  </si>
  <si>
    <t>841403-1 Város-, községgazdálkodási szolgáltatások</t>
  </si>
  <si>
    <t>841901-1 Önkormányzatok elszámolásai</t>
  </si>
  <si>
    <t>Közös Hivatal működési támogatása</t>
  </si>
  <si>
    <t>841906-9 Finanszírozási feladatok</t>
  </si>
  <si>
    <t>Hitel visszafizetése</t>
  </si>
  <si>
    <t>841906-9 Intézményi finanszírozások</t>
  </si>
  <si>
    <t>Hivatal I. hó, Óvoda, Múzeum I.-III.hó</t>
  </si>
  <si>
    <t>852011-2 Általános iskolai tanulók oktatása</t>
  </si>
  <si>
    <t>856099-1 Egyéb oktatást kiegészítő tevékenység  Konyha</t>
  </si>
  <si>
    <t>862101-1 Háziorvosi alapellátás</t>
  </si>
  <si>
    <t>Ápoló bérének emelése miatt</t>
  </si>
  <si>
    <t>862102-1 Háziorvosi ügyeleti ellátás</t>
  </si>
  <si>
    <t>869041-1 Család- és  nővédelmi egészségügyi gond.</t>
  </si>
  <si>
    <t>882111-1 Aktív korúak ellátása</t>
  </si>
  <si>
    <t>882113-1 Lakásfenntartási támogatás normatív alapon</t>
  </si>
  <si>
    <t>882115-1 Ápolási díj  méltányossági alapon</t>
  </si>
  <si>
    <t>882122-1 Átmeneti segély</t>
  </si>
  <si>
    <t>882123-1 Temetési segély</t>
  </si>
  <si>
    <t>Rászorultság szerinti felhasználás</t>
  </si>
  <si>
    <t>882129-1 Egyéb önkormányzati eseti pénzbeni  ellátás</t>
  </si>
  <si>
    <t>882202-1 Közgyógyellátás</t>
  </si>
  <si>
    <t>889922-1 Házi segítségnyújtás</t>
  </si>
  <si>
    <t>890442-1Foglalkoztatást helyettesítő  támogatásra  jog.  Közfoglalkozt.</t>
  </si>
  <si>
    <t>890443-1 Egyéb közfoglalkoztatás</t>
  </si>
  <si>
    <t>A program befejeződött.</t>
  </si>
  <si>
    <t>910123-1 Könyvtári szolgáltatások</t>
  </si>
  <si>
    <t>931301-1 Szabadidős tevékenység</t>
  </si>
  <si>
    <t>960302-1 Köztemető-fenntartás és működtetés</t>
  </si>
  <si>
    <t>Szemétszállítás,vízdíj</t>
  </si>
  <si>
    <t>Átfutó kiadás</t>
  </si>
  <si>
    <t>I.        Önkormányzat  összesen</t>
  </si>
  <si>
    <t>II.   Polgármesteri Hivatal</t>
  </si>
  <si>
    <t>Éves előirányzat teljesítése</t>
  </si>
  <si>
    <t>III. Óvoda</t>
  </si>
  <si>
    <t>IV. Szőnyi István Emlékmúzeum</t>
  </si>
  <si>
    <t>Intézmények  kiadása összesen</t>
  </si>
  <si>
    <t>Költségvetés  2013. évi  bevétel teljesítése</t>
  </si>
  <si>
    <t>* jel = indoklás</t>
  </si>
  <si>
    <t>370000-1 Szennyvíz gyűjtése, tisztítása</t>
  </si>
  <si>
    <t>Díjhátralék befizetése</t>
  </si>
  <si>
    <t>522011-1 Közutak üzemeltetése</t>
  </si>
  <si>
    <t>Díjfizetés elmaradása</t>
  </si>
  <si>
    <t>841115-1 Önkormányzati képviselőválasztáshoz kapcsolódó bevétel</t>
  </si>
  <si>
    <t>Iskolát megillető bevételek</t>
  </si>
  <si>
    <t>856099-1 Egyéb oktatást kiegészítő tev.  Konyha</t>
  </si>
  <si>
    <t>OEP finanszírozás *</t>
  </si>
  <si>
    <t>890442-1Foglalkoztatást h. tám. jog.  közfoglalkozt.</t>
  </si>
  <si>
    <t>A program befejeződött</t>
  </si>
  <si>
    <t>6 fő sírhely megváltása</t>
  </si>
  <si>
    <t>Finanszírozás</t>
  </si>
  <si>
    <t>Finanszírozási bevétel</t>
  </si>
  <si>
    <t>Finanszírozási bevétel + 28 e szla egyenleg</t>
  </si>
  <si>
    <t>Intézmények bevétele összesen</t>
  </si>
  <si>
    <t>Hosszú,részletes indoklások</t>
  </si>
  <si>
    <t>Konyhai alkalmazottak térítési díj előirányzatát törölni kell, ők nem fizetnek az étkezésért.</t>
  </si>
  <si>
    <t>841115-1 Önkormányzati képviselőválasztáshoz kapcs</t>
  </si>
  <si>
    <t>IFA pályázat  1212 e, közterület foglalási díj 33 e, illemhely bevétele 48 e.</t>
  </si>
  <si>
    <t>Adóbevételek 16-os tábla szerint  40.850 e előirányzat  42.365 e teljesítés. Állami támogatás 77.626 e előirányzat  77.626 e teljesítés.</t>
  </si>
  <si>
    <t>Védőnő bérének emeléséhez fin  emelése</t>
  </si>
  <si>
    <t xml:space="preserve">* </t>
  </si>
  <si>
    <t>Vendégétkezők száma átlagban 23 fő, Szőnyi tábor részére  V.-IX-ig 1166 reggeli, 1632 ebéd és 1280 adag vacsora készült, összesen 4078 adag. Élelmiszer értéke 1028 e Ft.</t>
  </si>
  <si>
    <t>Felhalmozási kiadás  "Sárga villogó pályázat ".  Működési kiadás, hóeltakarítás díja, homok,kő,sóder szállítása.</t>
  </si>
  <si>
    <t>Nem tervezhető pontosan</t>
  </si>
  <si>
    <t>Rendszeres szociális segély  és foglalkoztatást helyettesítő támogatás kifizetésére került sor.</t>
  </si>
  <si>
    <t xml:space="preserve">  Működési kiadás Petőfi  tér 6. épület és egyéb épületek,  előző és idei évi gáz, víz és villanyszámlái. Gáz terv 1.029 e, teljesítés 1.741, villany terv  1.118 e Ft, teljesítés 1.415 e Ft. Vízdíj  terv 368 e Ft, teljesítés 236  e Ft. Festék, ecset,tetőléc, gyalulás, fém alkatrész gyártása. Az óvoda fejlesztési pályázatán végül 20 millió Ft-ot nyertünk, melyet az idei év októberéig kell felhasználni. </t>
  </si>
  <si>
    <t>A teljesítésből élelmiszer, ami nem került szétbontásra 1391 e Ft. Gáz, villany és víz nem került könyvelésre, mivel a KIK-kel kapcsolatos névátírások és számlázások folyamatban vannak.</t>
  </si>
  <si>
    <t>Gyermekkedvézményre 6222  e Ft állami támogatást vettünk igénybe, a kapott 6732 e Ft támogatásból 510 e Ft-ot visszakellett fizetnünk.  Bursa támogatás 333 e Ft, szoc.kölcsön 166 e Ft, tüzifa 49 e Ft, szociális csomag 71 e Ft. Születési támogatás 5 fő * 15 e Ft = 75 e Ft.</t>
  </si>
  <si>
    <t>Útvonalengedély 475 e, Telefondíj  207 e, KEOP pályázat határozat 36 e,előző évi állami támogatás iskola miatt 485 e. Ingatlan értékesítése 1733 e Ft, kamatbevétel 9 e ft.</t>
  </si>
  <si>
    <t xml:space="preserve">K I A D Á S </t>
  </si>
  <si>
    <t>B E V É T E L</t>
  </si>
  <si>
    <t>Vendégétkező átlagban 23 fő, Szőnyi tábor  befizetése 2478 e Ft, összesen 4078 adag (reggeli,ebéd,vacsora).</t>
  </si>
  <si>
    <t>Az előirányzatból a tartalék  8.059 e,.Előző évi kifizetés Danubia Tv, gáz,villany szla. Az év működési kiadásai (postaköltség, ügyvédi díj,telefondíj,programok költsége,hivatal közüzemi díjai.</t>
  </si>
  <si>
    <t>IFA támogatás felhasználása 1212 e Ft, elszámolás a pályázattal megtörtént .Árvízi védekezéssel kapcsolatos  részletes költségek 1.483 e Ft. Idegenforgalmi támogatás  705 e Ft, vagyonbiztosítás 503 e Ft. Árvízi védekezés,helyreállításra kértünk és kaptunk 1.483 e Ft előleget. A pályázaton ezen felül a híd helyreállítására 3.408 e Ft-ot nyertünk, melyet az idei évben teljesítés alapján lehet leigényelni októberig.</t>
  </si>
  <si>
    <t>2012.évi Falunap pályázat MVH által történő elszámolása 950 e, 50 e Ft nem került elszámolásra (1 milliós volt a pályázat.) Zebi mezek értékesítéséből 57 e Ft, hajójegy eladásából 54 e Ft, főzőverseny bevétele 48 e Ft, vonatjegy eladásából 30 e Ft, területhasználat díj 10 e Ft, operettgála 96 e Ft. Zebi Napok támogatása 604 e Ft.</t>
  </si>
  <si>
    <t>5 civil szervezet * 55 e Ft, zebi mezek 67 e Ft, Trianoni ünnepség 63 e Ft, focimeccs torta 7 e Ft,Nyugdíjas Klub támogatása képviselői keretből 40 e Ft,Tettekkel Zebegényért 100 e Ft, Zöld Panoráma 40 e Ft. Focitábor  81 e Ft. Zebi napok , augusztus 20-i ünnepségek,Tökfesztivál rendezvény támogatása 1 165 e Ft.Gránit emléktábla 91 e Ft, babapark tábla 26 e Ft. Szeretlek Magyarország pályázat 250e Ft, Operett gála 360e Ft. Komlóska településnek adomány 10 e Ft.</t>
  </si>
  <si>
    <t>Iskola  előző évi számlái</t>
  </si>
  <si>
    <t>2. sz. melléklet</t>
  </si>
</sst>
</file>

<file path=xl/styles.xml><?xml version="1.0" encoding="utf-8"?>
<styleSheet xmlns="http://schemas.openxmlformats.org/spreadsheetml/2006/main">
  <fonts count="20">
    <font>
      <sz val="10"/>
      <name val="Arial"/>
      <family val="2"/>
      <charset val="238"/>
    </font>
    <font>
      <sz val="11"/>
      <color rgb="FF000000"/>
      <name val="Calibri"/>
      <family val="2"/>
      <charset val="238"/>
    </font>
    <font>
      <sz val="11"/>
      <name val="Calibri"/>
      <family val="2"/>
      <charset val="238"/>
    </font>
    <font>
      <b/>
      <sz val="12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8"/>
      <name val="Times New Roman"/>
      <family val="1"/>
      <charset val="238"/>
    </font>
    <font>
      <b/>
      <sz val="11"/>
      <name val="Calibri"/>
      <family val="2"/>
      <charset val="238"/>
    </font>
    <font>
      <sz val="11"/>
      <color rgb="FF000000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sz val="8"/>
      <color rgb="FF000000"/>
      <name val="Times New Roman"/>
      <family val="1"/>
      <charset val="238"/>
    </font>
    <font>
      <sz val="10"/>
      <color rgb="FF474747"/>
      <name val="Times New Roman"/>
      <family val="1"/>
      <charset val="238"/>
    </font>
    <font>
      <b/>
      <sz val="10"/>
      <color rgb="FF474747"/>
      <name val="Times New Roman"/>
      <family val="1"/>
      <charset val="238"/>
    </font>
    <font>
      <b/>
      <sz val="11"/>
      <color rgb="FF000000"/>
      <name val="Calibri"/>
      <family val="2"/>
      <charset val="238"/>
    </font>
    <font>
      <sz val="9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sz val="9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9" fontId="1" fillId="0" borderId="0"/>
    <xf numFmtId="0" fontId="1" fillId="0" borderId="0"/>
  </cellStyleXfs>
  <cellXfs count="49">
    <xf numFmtId="0" fontId="0" fillId="0" borderId="0" xfId="0"/>
    <xf numFmtId="0" fontId="1" fillId="0" borderId="0" xfId="2"/>
    <xf numFmtId="0" fontId="2" fillId="0" borderId="0" xfId="2" applyFont="1"/>
    <xf numFmtId="0" fontId="3" fillId="0" borderId="0" xfId="2" applyFont="1" applyAlignment="1">
      <alignment horizontal="center" vertical="center"/>
    </xf>
    <xf numFmtId="0" fontId="4" fillId="0" borderId="0" xfId="2" applyFont="1" applyBorder="1" applyAlignment="1">
      <alignment horizontal="center" vertical="center" wrapText="1"/>
    </xf>
    <xf numFmtId="0" fontId="6" fillId="0" borderId="1" xfId="2" applyFont="1" applyBorder="1" applyAlignment="1">
      <alignment horizontal="center" vertical="center" wrapText="1"/>
    </xf>
    <xf numFmtId="0" fontId="4" fillId="0" borderId="1" xfId="2" applyFont="1" applyBorder="1" applyAlignment="1">
      <alignment vertical="center" wrapText="1"/>
    </xf>
    <xf numFmtId="0" fontId="6" fillId="0" borderId="2" xfId="2" applyFont="1" applyBorder="1" applyAlignment="1">
      <alignment horizontal="center" vertical="center" wrapText="1"/>
    </xf>
    <xf numFmtId="0" fontId="2" fillId="0" borderId="1" xfId="2" applyFont="1" applyBorder="1"/>
    <xf numFmtId="0" fontId="4" fillId="0" borderId="1" xfId="2" applyFont="1" applyBorder="1" applyAlignment="1">
      <alignment vertical="top" wrapText="1"/>
    </xf>
    <xf numFmtId="3" fontId="4" fillId="0" borderId="1" xfId="2" applyNumberFormat="1" applyFont="1" applyBorder="1" applyAlignment="1">
      <alignment horizontal="right" vertical="center" wrapText="1"/>
    </xf>
    <xf numFmtId="3" fontId="4" fillId="0" borderId="1" xfId="2" applyNumberFormat="1" applyFont="1" applyBorder="1" applyAlignment="1">
      <alignment vertical="center" wrapText="1"/>
    </xf>
    <xf numFmtId="9" fontId="4" fillId="0" borderId="1" xfId="1" applyFont="1" applyBorder="1" applyAlignment="1" applyProtection="1">
      <alignment horizontal="right" vertical="center" wrapText="1"/>
    </xf>
    <xf numFmtId="0" fontId="2" fillId="0" borderId="1" xfId="2" applyFont="1" applyBorder="1" applyAlignment="1">
      <alignment wrapText="1"/>
    </xf>
    <xf numFmtId="0" fontId="4" fillId="0" borderId="1" xfId="2" applyFont="1" applyBorder="1" applyAlignment="1">
      <alignment horizontal="center" vertical="top" wrapText="1"/>
    </xf>
    <xf numFmtId="3" fontId="5" fillId="0" borderId="1" xfId="2" applyNumberFormat="1" applyFont="1" applyBorder="1" applyAlignment="1">
      <alignment horizontal="right" vertical="center" wrapText="1"/>
    </xf>
    <xf numFmtId="0" fontId="5" fillId="0" borderId="1" xfId="2" applyFont="1" applyBorder="1" applyAlignment="1">
      <alignment horizontal="center" vertical="top" wrapText="1"/>
    </xf>
    <xf numFmtId="9" fontId="5" fillId="0" borderId="1" xfId="1" applyFont="1" applyBorder="1" applyAlignment="1" applyProtection="1">
      <alignment horizontal="right" vertical="center" wrapText="1"/>
    </xf>
    <xf numFmtId="3" fontId="2" fillId="0" borderId="1" xfId="2" applyNumberFormat="1" applyFont="1" applyBorder="1"/>
    <xf numFmtId="3" fontId="7" fillId="0" borderId="1" xfId="2" applyNumberFormat="1" applyFont="1" applyBorder="1"/>
    <xf numFmtId="0" fontId="8" fillId="0" borderId="0" xfId="2" applyFont="1" applyAlignment="1">
      <alignment vertical="center"/>
    </xf>
    <xf numFmtId="0" fontId="5" fillId="0" borderId="1" xfId="2" applyFont="1" applyBorder="1" applyAlignment="1">
      <alignment horizontal="right" vertical="top" wrapText="1"/>
    </xf>
    <xf numFmtId="0" fontId="9" fillId="0" borderId="0" xfId="2" applyFont="1"/>
    <xf numFmtId="0" fontId="1" fillId="0" borderId="0" xfId="2" applyBorder="1"/>
    <xf numFmtId="0" fontId="10" fillId="0" borderId="0" xfId="2" applyFont="1" applyBorder="1" applyAlignment="1">
      <alignment horizontal="left" vertical="center"/>
    </xf>
    <xf numFmtId="0" fontId="10" fillId="0" borderId="0" xfId="2" applyFont="1" applyBorder="1" applyAlignment="1">
      <alignment horizontal="center" vertical="center"/>
    </xf>
    <xf numFmtId="0" fontId="11" fillId="0" borderId="0" xfId="2" applyFont="1" applyBorder="1" applyAlignment="1">
      <alignment horizontal="center" vertical="center" wrapText="1"/>
    </xf>
    <xf numFmtId="0" fontId="13" fillId="0" borderId="0" xfId="2" applyFont="1" applyBorder="1" applyAlignment="1">
      <alignment horizontal="center" vertical="center" wrapText="1"/>
    </xf>
    <xf numFmtId="0" fontId="11" fillId="0" borderId="0" xfId="2" applyFont="1" applyBorder="1" applyAlignment="1">
      <alignment vertical="center" wrapText="1"/>
    </xf>
    <xf numFmtId="0" fontId="11" fillId="0" borderId="0" xfId="2" applyFont="1" applyBorder="1" applyAlignment="1">
      <alignment vertical="top" wrapText="1"/>
    </xf>
    <xf numFmtId="3" fontId="14" fillId="0" borderId="0" xfId="2" applyNumberFormat="1" applyFont="1" applyBorder="1" applyAlignment="1">
      <alignment horizontal="right" vertical="center" wrapText="1"/>
    </xf>
    <xf numFmtId="0" fontId="12" fillId="0" borderId="0" xfId="2" applyFont="1" applyBorder="1" applyAlignment="1">
      <alignment horizontal="center" vertical="top" wrapText="1"/>
    </xf>
    <xf numFmtId="3" fontId="15" fillId="0" borderId="0" xfId="2" applyNumberFormat="1" applyFont="1" applyBorder="1" applyAlignment="1">
      <alignment horizontal="right" vertical="center" wrapText="1"/>
    </xf>
    <xf numFmtId="0" fontId="12" fillId="0" borderId="0" xfId="2" applyFont="1" applyBorder="1" applyAlignment="1">
      <alignment horizontal="right" vertical="top" wrapText="1"/>
    </xf>
    <xf numFmtId="0" fontId="11" fillId="0" borderId="0" xfId="2" applyFont="1" applyBorder="1" applyAlignment="1">
      <alignment horizontal="right" vertical="top" wrapText="1"/>
    </xf>
    <xf numFmtId="0" fontId="12" fillId="0" borderId="0" xfId="2" applyFont="1" applyBorder="1" applyAlignment="1">
      <alignment horizontal="right" vertical="center" wrapText="1"/>
    </xf>
    <xf numFmtId="0" fontId="12" fillId="0" borderId="0" xfId="2" applyFont="1" applyBorder="1" applyAlignment="1">
      <alignment horizontal="left" vertical="top" wrapText="1"/>
    </xf>
    <xf numFmtId="0" fontId="16" fillId="0" borderId="0" xfId="2" applyFont="1"/>
    <xf numFmtId="0" fontId="1" fillId="0" borderId="0" xfId="2" applyAlignment="1">
      <alignment vertical="top" wrapText="1"/>
    </xf>
    <xf numFmtId="0" fontId="17" fillId="0" borderId="0" xfId="2" applyFont="1" applyAlignment="1">
      <alignment wrapText="1"/>
    </xf>
    <xf numFmtId="0" fontId="17" fillId="0" borderId="0" xfId="2" applyFont="1" applyAlignment="1">
      <alignment vertical="top" wrapText="1"/>
    </xf>
    <xf numFmtId="0" fontId="1" fillId="0" borderId="0" xfId="2" applyAlignment="1">
      <alignment wrapText="1"/>
    </xf>
    <xf numFmtId="0" fontId="1" fillId="0" borderId="0" xfId="2" applyAlignment="1"/>
    <xf numFmtId="0" fontId="18" fillId="0" borderId="0" xfId="2" applyFont="1"/>
    <xf numFmtId="0" fontId="4" fillId="0" borderId="1" xfId="2" applyFont="1" applyBorder="1" applyAlignment="1">
      <alignment vertical="top"/>
    </xf>
    <xf numFmtId="0" fontId="17" fillId="0" borderId="0" xfId="2" applyFont="1"/>
    <xf numFmtId="0" fontId="19" fillId="0" borderId="1" xfId="2" applyFont="1" applyBorder="1"/>
    <xf numFmtId="0" fontId="5" fillId="0" borderId="1" xfId="2" applyFont="1" applyBorder="1" applyAlignment="1">
      <alignment horizontal="center" vertical="center" wrapText="1"/>
    </xf>
    <xf numFmtId="0" fontId="12" fillId="0" borderId="0" xfId="2" applyFont="1" applyBorder="1" applyAlignment="1">
      <alignment horizontal="center" vertical="center" wrapText="1"/>
    </xf>
  </cellXfs>
  <cellStyles count="3">
    <cellStyle name="Normál" xfId="0" builtinId="0"/>
    <cellStyle name="Százalék" xfId="1" builtinId="5"/>
    <cellStyle name="TableStyleLight1" xfId="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474747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W51"/>
  <sheetViews>
    <sheetView topLeftCell="A31" zoomScaleNormal="100" zoomScalePageLayoutView="60" workbookViewId="0">
      <selection activeCell="J45" sqref="J45"/>
    </sheetView>
  </sheetViews>
  <sheetFormatPr defaultRowHeight="15"/>
  <cols>
    <col min="1" max="1" width="56.28515625" style="1"/>
    <col min="2" max="10" width="9.140625" style="1"/>
    <col min="11" max="11" width="9.85546875" style="1"/>
    <col min="12" max="12" width="39.85546875" style="2"/>
    <col min="13" max="257" width="9.5703125" style="1"/>
  </cols>
  <sheetData>
    <row r="1" spans="1:12" ht="15.75">
      <c r="A1" s="3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2" ht="15.75">
      <c r="A2" s="3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spans="1:12" ht="15" customHeight="1">
      <c r="A3" s="4" t="s">
        <v>2</v>
      </c>
      <c r="B3" s="47" t="s">
        <v>3</v>
      </c>
      <c r="C3" s="47"/>
      <c r="D3" s="47"/>
      <c r="E3" s="47" t="s">
        <v>4</v>
      </c>
      <c r="F3" s="47"/>
      <c r="G3" s="47"/>
      <c r="H3" s="47" t="s">
        <v>5</v>
      </c>
      <c r="I3" s="47"/>
      <c r="J3" s="47"/>
      <c r="K3" s="47"/>
      <c r="L3" s="2" t="s">
        <v>6</v>
      </c>
    </row>
    <row r="4" spans="1:12" ht="22.5">
      <c r="A4" s="2"/>
      <c r="B4" s="5" t="s">
        <v>7</v>
      </c>
      <c r="C4" s="5" t="s">
        <v>8</v>
      </c>
      <c r="D4" s="5" t="s">
        <v>9</v>
      </c>
      <c r="E4" s="5" t="s">
        <v>7</v>
      </c>
      <c r="F4" s="5" t="s">
        <v>8</v>
      </c>
      <c r="G4" s="5" t="s">
        <v>9</v>
      </c>
      <c r="H4" s="5" t="s">
        <v>7</v>
      </c>
      <c r="I4" s="5" t="s">
        <v>8</v>
      </c>
      <c r="J4" s="5" t="s">
        <v>9</v>
      </c>
      <c r="K4" s="5" t="s">
        <v>10</v>
      </c>
      <c r="L4" s="5" t="s">
        <v>11</v>
      </c>
    </row>
    <row r="5" spans="1:12">
      <c r="A5" s="6" t="s">
        <v>12</v>
      </c>
      <c r="B5" s="7"/>
      <c r="C5" s="7"/>
      <c r="D5" s="7"/>
      <c r="E5" s="7"/>
      <c r="F5" s="7"/>
      <c r="G5" s="7"/>
      <c r="H5" s="7"/>
      <c r="I5" s="7"/>
      <c r="J5" s="7"/>
      <c r="K5" s="2"/>
      <c r="L5" s="8"/>
    </row>
    <row r="6" spans="1:12">
      <c r="A6" s="9" t="s">
        <v>13</v>
      </c>
      <c r="B6" s="10">
        <v>210</v>
      </c>
      <c r="C6" s="10">
        <v>210</v>
      </c>
      <c r="D6" s="10">
        <v>491</v>
      </c>
      <c r="E6" s="11"/>
      <c r="F6" s="11"/>
      <c r="G6" s="10"/>
      <c r="H6" s="10">
        <f>+B6+E6</f>
        <v>210</v>
      </c>
      <c r="I6" s="10">
        <f>+C6+F6</f>
        <v>210</v>
      </c>
      <c r="J6" s="10">
        <f>+D6+G6</f>
        <v>491</v>
      </c>
      <c r="K6" s="12">
        <f>+J6/I6</f>
        <v>2.3380952380952382</v>
      </c>
      <c r="L6" s="8" t="s">
        <v>14</v>
      </c>
    </row>
    <row r="7" spans="1:12">
      <c r="A7" s="9" t="s">
        <v>15</v>
      </c>
      <c r="B7" s="10">
        <v>0</v>
      </c>
      <c r="C7" s="10">
        <v>0</v>
      </c>
      <c r="D7" s="10">
        <v>32</v>
      </c>
      <c r="E7" s="11"/>
      <c r="F7" s="11"/>
      <c r="G7" s="10"/>
      <c r="H7" s="10">
        <v>0</v>
      </c>
      <c r="I7" s="10">
        <v>0</v>
      </c>
      <c r="J7" s="10">
        <v>32</v>
      </c>
      <c r="K7" s="12">
        <v>0</v>
      </c>
      <c r="L7" s="8" t="s">
        <v>16</v>
      </c>
    </row>
    <row r="8" spans="1:12">
      <c r="A8" s="9" t="s">
        <v>17</v>
      </c>
      <c r="B8" s="10">
        <v>1025</v>
      </c>
      <c r="C8" s="10">
        <v>1025</v>
      </c>
      <c r="D8" s="10">
        <v>1597</v>
      </c>
      <c r="E8" s="11"/>
      <c r="F8" s="11"/>
      <c r="G8" s="10"/>
      <c r="H8" s="10">
        <f>+B8+E8</f>
        <v>1025</v>
      </c>
      <c r="I8" s="10">
        <f>+C8+F8</f>
        <v>1025</v>
      </c>
      <c r="J8" s="10">
        <f>+D8+G8</f>
        <v>1597</v>
      </c>
      <c r="K8" s="12">
        <v>1.1100000000000001</v>
      </c>
      <c r="L8" s="8" t="s">
        <v>18</v>
      </c>
    </row>
    <row r="9" spans="1:12">
      <c r="A9" s="9" t="s">
        <v>19</v>
      </c>
      <c r="B9" s="10">
        <v>1460</v>
      </c>
      <c r="C9" s="10">
        <v>1460</v>
      </c>
      <c r="D9" s="10">
        <v>709</v>
      </c>
      <c r="E9" s="10">
        <v>0</v>
      </c>
      <c r="F9" s="10">
        <v>1397</v>
      </c>
      <c r="G9" s="10">
        <f>+F9-E9</f>
        <v>1397</v>
      </c>
      <c r="H9" s="10">
        <f t="shared" ref="H9:I12" si="0">+B9+E9</f>
        <v>1460</v>
      </c>
      <c r="I9" s="10">
        <f t="shared" si="0"/>
        <v>2857</v>
      </c>
      <c r="J9" s="10">
        <v>2106</v>
      </c>
      <c r="K9" s="12">
        <v>0.67</v>
      </c>
      <c r="L9" s="8" t="s">
        <v>26</v>
      </c>
    </row>
    <row r="10" spans="1:12">
      <c r="A10" s="9" t="s">
        <v>20</v>
      </c>
      <c r="B10" s="10">
        <v>3247</v>
      </c>
      <c r="C10" s="10">
        <v>3247</v>
      </c>
      <c r="D10" s="10">
        <v>2633</v>
      </c>
      <c r="E10" s="11"/>
      <c r="F10" s="11"/>
      <c r="G10" s="10"/>
      <c r="H10" s="10">
        <f t="shared" si="0"/>
        <v>3247</v>
      </c>
      <c r="I10" s="10">
        <f t="shared" si="0"/>
        <v>3247</v>
      </c>
      <c r="J10" s="10">
        <f>+D10+G10</f>
        <v>2633</v>
      </c>
      <c r="K10" s="12">
        <f>+J10/I10</f>
        <v>0.81090237141977206</v>
      </c>
      <c r="L10" s="46" t="s">
        <v>96</v>
      </c>
    </row>
    <row r="11" spans="1:12">
      <c r="A11" s="9" t="s">
        <v>21</v>
      </c>
      <c r="B11" s="10">
        <v>5465</v>
      </c>
      <c r="C11" s="10">
        <v>5465</v>
      </c>
      <c r="D11" s="10">
        <v>5281</v>
      </c>
      <c r="E11" s="11"/>
      <c r="F11" s="11"/>
      <c r="G11" s="10"/>
      <c r="H11" s="10">
        <f t="shared" si="0"/>
        <v>5465</v>
      </c>
      <c r="I11" s="10">
        <f t="shared" si="0"/>
        <v>5465</v>
      </c>
      <c r="J11" s="10">
        <v>5281</v>
      </c>
      <c r="K11" s="12">
        <f>+J11/I11</f>
        <v>0.96633119853613902</v>
      </c>
      <c r="L11" s="46" t="s">
        <v>96</v>
      </c>
    </row>
    <row r="12" spans="1:12">
      <c r="A12" s="9" t="s">
        <v>22</v>
      </c>
      <c r="B12" s="10">
        <v>554</v>
      </c>
      <c r="C12" s="10">
        <v>554</v>
      </c>
      <c r="D12" s="10">
        <v>219</v>
      </c>
      <c r="E12" s="11"/>
      <c r="F12" s="11"/>
      <c r="G12" s="10"/>
      <c r="H12" s="10">
        <f t="shared" si="0"/>
        <v>554</v>
      </c>
      <c r="I12" s="10">
        <f t="shared" si="0"/>
        <v>554</v>
      </c>
      <c r="J12" s="10">
        <v>219</v>
      </c>
      <c r="K12" s="12">
        <f>+J12/I12</f>
        <v>0.39530685920577618</v>
      </c>
      <c r="L12" s="8"/>
    </row>
    <row r="13" spans="1:12">
      <c r="A13" s="9" t="s">
        <v>23</v>
      </c>
      <c r="B13" s="10">
        <v>2056</v>
      </c>
      <c r="C13" s="10">
        <v>2056</v>
      </c>
      <c r="D13" s="10">
        <v>3175</v>
      </c>
      <c r="E13" s="11"/>
      <c r="F13" s="11"/>
      <c r="G13" s="10"/>
      <c r="H13" s="10">
        <f t="shared" ref="H13:H23" si="1">+B13+E13</f>
        <v>2056</v>
      </c>
      <c r="I13" s="10">
        <v>2056</v>
      </c>
      <c r="J13" s="10">
        <f t="shared" ref="J13:J23" si="2">+D13+G13</f>
        <v>3175</v>
      </c>
      <c r="K13" s="12">
        <f>+J13/I13</f>
        <v>1.5442607003891051</v>
      </c>
      <c r="L13" s="8" t="s">
        <v>93</v>
      </c>
    </row>
    <row r="14" spans="1:12">
      <c r="A14" s="9" t="s">
        <v>24</v>
      </c>
      <c r="B14" s="10">
        <v>0</v>
      </c>
      <c r="C14" s="10">
        <v>0</v>
      </c>
      <c r="D14" s="10">
        <v>62</v>
      </c>
      <c r="E14" s="10"/>
      <c r="F14" s="10"/>
      <c r="G14" s="10"/>
      <c r="H14" s="10">
        <f t="shared" si="1"/>
        <v>0</v>
      </c>
      <c r="I14" s="10">
        <f>+C14+F14</f>
        <v>0</v>
      </c>
      <c r="J14" s="10">
        <f t="shared" si="2"/>
        <v>62</v>
      </c>
      <c r="K14" s="12">
        <v>0</v>
      </c>
      <c r="L14" s="8"/>
    </row>
    <row r="15" spans="1:12">
      <c r="A15" s="9" t="s">
        <v>25</v>
      </c>
      <c r="B15" s="10">
        <v>2896</v>
      </c>
      <c r="C15" s="10">
        <v>2896</v>
      </c>
      <c r="D15" s="10">
        <v>4994</v>
      </c>
      <c r="E15" s="10">
        <v>0</v>
      </c>
      <c r="F15" s="10">
        <v>20000</v>
      </c>
      <c r="G15" s="10">
        <v>0</v>
      </c>
      <c r="H15" s="10">
        <f t="shared" si="1"/>
        <v>2896</v>
      </c>
      <c r="I15" s="10">
        <f>+C15+F15</f>
        <v>22896</v>
      </c>
      <c r="J15" s="10">
        <f t="shared" si="2"/>
        <v>4994</v>
      </c>
      <c r="K15" s="12">
        <f t="shared" ref="K15:K24" si="3">+J15/I15</f>
        <v>0.21811670160726765</v>
      </c>
      <c r="L15" s="8" t="s">
        <v>26</v>
      </c>
    </row>
    <row r="16" spans="1:12">
      <c r="A16" s="9" t="s">
        <v>27</v>
      </c>
      <c r="B16" s="10">
        <v>4797</v>
      </c>
      <c r="C16" s="10">
        <v>5002</v>
      </c>
      <c r="D16" s="10">
        <v>4930</v>
      </c>
      <c r="E16" s="10"/>
      <c r="F16" s="10"/>
      <c r="G16" s="10"/>
      <c r="H16" s="10">
        <f t="shared" si="1"/>
        <v>4797</v>
      </c>
      <c r="I16" s="10">
        <f>+C16+F16</f>
        <v>5002</v>
      </c>
      <c r="J16" s="10">
        <f t="shared" si="2"/>
        <v>4930</v>
      </c>
      <c r="K16" s="12">
        <f t="shared" si="3"/>
        <v>0.98560575769692127</v>
      </c>
      <c r="L16" s="8"/>
    </row>
    <row r="17" spans="1:12">
      <c r="A17" s="9" t="s">
        <v>28</v>
      </c>
      <c r="B17" s="10">
        <v>2036</v>
      </c>
      <c r="C17" s="10">
        <v>2036</v>
      </c>
      <c r="D17" s="10">
        <v>1888</v>
      </c>
      <c r="E17" s="10"/>
      <c r="F17" s="10"/>
      <c r="G17" s="10"/>
      <c r="H17" s="10">
        <f t="shared" si="1"/>
        <v>2036</v>
      </c>
      <c r="I17" s="10">
        <f>+C17+F17</f>
        <v>2036</v>
      </c>
      <c r="J17" s="10">
        <f t="shared" si="2"/>
        <v>1888</v>
      </c>
      <c r="K17" s="12">
        <f t="shared" si="3"/>
        <v>0.92730844793713163</v>
      </c>
      <c r="L17" s="8" t="s">
        <v>29</v>
      </c>
    </row>
    <row r="18" spans="1:12">
      <c r="A18" s="9" t="s">
        <v>30</v>
      </c>
      <c r="B18" s="10">
        <v>357</v>
      </c>
      <c r="C18" s="10">
        <v>357</v>
      </c>
      <c r="D18" s="10">
        <v>326</v>
      </c>
      <c r="E18" s="10"/>
      <c r="F18" s="10"/>
      <c r="G18" s="10"/>
      <c r="H18" s="10">
        <f t="shared" si="1"/>
        <v>357</v>
      </c>
      <c r="I18" s="10">
        <f>+C18+F18</f>
        <v>357</v>
      </c>
      <c r="J18" s="10">
        <f t="shared" si="2"/>
        <v>326</v>
      </c>
      <c r="K18" s="12">
        <f t="shared" si="3"/>
        <v>0.91316526610644255</v>
      </c>
      <c r="L18" s="8" t="s">
        <v>31</v>
      </c>
    </row>
    <row r="19" spans="1:12">
      <c r="A19" s="9" t="s">
        <v>32</v>
      </c>
      <c r="B19" s="10">
        <v>34591</v>
      </c>
      <c r="C19" s="10">
        <v>26690</v>
      </c>
      <c r="D19" s="10">
        <v>23508</v>
      </c>
      <c r="E19" s="10">
        <v>0</v>
      </c>
      <c r="F19" s="10">
        <v>0</v>
      </c>
      <c r="G19" s="10">
        <v>156</v>
      </c>
      <c r="H19" s="10">
        <f t="shared" si="1"/>
        <v>34591</v>
      </c>
      <c r="I19" s="10">
        <v>26690</v>
      </c>
      <c r="J19" s="10">
        <f t="shared" si="2"/>
        <v>23664</v>
      </c>
      <c r="K19" s="12">
        <f t="shared" si="3"/>
        <v>0.88662420382165608</v>
      </c>
      <c r="L19" s="8" t="s">
        <v>26</v>
      </c>
    </row>
    <row r="20" spans="1:12">
      <c r="A20" s="9" t="s">
        <v>33</v>
      </c>
      <c r="B20" s="10">
        <v>7470</v>
      </c>
      <c r="C20" s="10">
        <v>7470</v>
      </c>
      <c r="D20" s="10">
        <v>6699</v>
      </c>
      <c r="E20" s="10"/>
      <c r="F20" s="10"/>
      <c r="G20" s="10"/>
      <c r="H20" s="10">
        <f t="shared" si="1"/>
        <v>7470</v>
      </c>
      <c r="I20" s="10">
        <f>+C20+F20</f>
        <v>7470</v>
      </c>
      <c r="J20" s="10">
        <f t="shared" si="2"/>
        <v>6699</v>
      </c>
      <c r="K20" s="12">
        <f t="shared" si="3"/>
        <v>0.89678714859437747</v>
      </c>
      <c r="L20" s="8"/>
    </row>
    <row r="21" spans="1:12">
      <c r="A21" s="9" t="s">
        <v>34</v>
      </c>
      <c r="B21" s="10">
        <v>2162</v>
      </c>
      <c r="C21" s="10">
        <v>3645</v>
      </c>
      <c r="D21" s="10">
        <v>6084</v>
      </c>
      <c r="E21" s="10"/>
      <c r="F21" s="10"/>
      <c r="G21" s="10"/>
      <c r="H21" s="10">
        <f t="shared" si="1"/>
        <v>2162</v>
      </c>
      <c r="I21" s="10">
        <f>+C21+F21</f>
        <v>3645</v>
      </c>
      <c r="J21" s="10">
        <f t="shared" si="2"/>
        <v>6084</v>
      </c>
      <c r="K21" s="12">
        <f t="shared" si="3"/>
        <v>1.6691358024691358</v>
      </c>
      <c r="L21" s="8" t="s">
        <v>26</v>
      </c>
    </row>
    <row r="22" spans="1:12">
      <c r="A22" s="9" t="s">
        <v>35</v>
      </c>
      <c r="B22" s="10">
        <v>5900</v>
      </c>
      <c r="C22" s="10">
        <v>16225</v>
      </c>
      <c r="D22" s="10">
        <v>14750</v>
      </c>
      <c r="E22" s="10"/>
      <c r="F22" s="10"/>
      <c r="G22" s="10"/>
      <c r="H22" s="10">
        <f t="shared" si="1"/>
        <v>5900</v>
      </c>
      <c r="I22" s="10">
        <f>+C22+F22</f>
        <v>16225</v>
      </c>
      <c r="J22" s="10">
        <f t="shared" si="2"/>
        <v>14750</v>
      </c>
      <c r="K22" s="12">
        <f t="shared" si="3"/>
        <v>0.90909090909090906</v>
      </c>
      <c r="L22" s="8" t="s">
        <v>36</v>
      </c>
    </row>
    <row r="23" spans="1:12">
      <c r="A23" s="9" t="s">
        <v>37</v>
      </c>
      <c r="B23" s="10">
        <v>0</v>
      </c>
      <c r="C23" s="10">
        <v>950</v>
      </c>
      <c r="D23" s="10">
        <v>1000</v>
      </c>
      <c r="E23" s="10"/>
      <c r="F23" s="10"/>
      <c r="G23" s="10"/>
      <c r="H23" s="10">
        <f t="shared" si="1"/>
        <v>0</v>
      </c>
      <c r="I23" s="10">
        <f>+C23+F23</f>
        <v>950</v>
      </c>
      <c r="J23" s="10">
        <f t="shared" si="2"/>
        <v>1000</v>
      </c>
      <c r="K23" s="12">
        <f t="shared" si="3"/>
        <v>1.0526315789473684</v>
      </c>
      <c r="L23" s="13" t="s">
        <v>38</v>
      </c>
    </row>
    <row r="24" spans="1:12">
      <c r="A24" s="9" t="s">
        <v>39</v>
      </c>
      <c r="B24" s="10">
        <v>32422</v>
      </c>
      <c r="C24" s="10">
        <v>36451</v>
      </c>
      <c r="D24" s="10">
        <v>36479</v>
      </c>
      <c r="E24" s="10"/>
      <c r="F24" s="10"/>
      <c r="G24" s="10"/>
      <c r="H24" s="10">
        <v>32422</v>
      </c>
      <c r="I24" s="10">
        <v>36451</v>
      </c>
      <c r="J24" s="10">
        <v>36479</v>
      </c>
      <c r="K24" s="12">
        <f t="shared" si="3"/>
        <v>1.0007681545087925</v>
      </c>
      <c r="L24" s="8" t="s">
        <v>40</v>
      </c>
    </row>
    <row r="25" spans="1:12">
      <c r="A25" s="9" t="s">
        <v>41</v>
      </c>
      <c r="B25" s="10">
        <v>0</v>
      </c>
      <c r="C25" s="10">
        <v>0</v>
      </c>
      <c r="D25" s="10">
        <v>3926</v>
      </c>
      <c r="E25" s="10"/>
      <c r="F25" s="10"/>
      <c r="G25" s="10"/>
      <c r="H25" s="10">
        <v>0</v>
      </c>
      <c r="I25" s="10">
        <f t="shared" ref="I25:I31" si="4">+C25+F25</f>
        <v>0</v>
      </c>
      <c r="J25" s="10">
        <v>3926</v>
      </c>
      <c r="K25" s="12">
        <v>0</v>
      </c>
      <c r="L25" s="8" t="s">
        <v>109</v>
      </c>
    </row>
    <row r="26" spans="1:12">
      <c r="A26" s="9" t="s">
        <v>42</v>
      </c>
      <c r="B26" s="10">
        <v>6549</v>
      </c>
      <c r="C26" s="10">
        <v>6549</v>
      </c>
      <c r="D26" s="10">
        <v>7985</v>
      </c>
      <c r="E26" s="10"/>
      <c r="F26" s="10"/>
      <c r="G26" s="10"/>
      <c r="H26" s="10">
        <f t="shared" ref="H26:H42" si="5">+B26+E26</f>
        <v>6549</v>
      </c>
      <c r="I26" s="10">
        <f t="shared" si="4"/>
        <v>6549</v>
      </c>
      <c r="J26" s="10">
        <f>+D26+G26</f>
        <v>7985</v>
      </c>
      <c r="K26" s="12">
        <f t="shared" ref="K26:K42" si="6">+J26/I26</f>
        <v>1.2192701175752023</v>
      </c>
      <c r="L26" s="8" t="s">
        <v>26</v>
      </c>
    </row>
    <row r="27" spans="1:12">
      <c r="A27" s="9" t="s">
        <v>43</v>
      </c>
      <c r="B27" s="10">
        <v>2929</v>
      </c>
      <c r="C27" s="10">
        <v>2929</v>
      </c>
      <c r="D27" s="10">
        <v>2999</v>
      </c>
      <c r="E27" s="10"/>
      <c r="F27" s="10"/>
      <c r="G27" s="10"/>
      <c r="H27" s="10">
        <f t="shared" si="5"/>
        <v>2929</v>
      </c>
      <c r="I27" s="10">
        <f t="shared" si="4"/>
        <v>2929</v>
      </c>
      <c r="J27" s="10">
        <f>+D27+G27</f>
        <v>2999</v>
      </c>
      <c r="K27" s="12">
        <f t="shared" si="6"/>
        <v>1.0238989416182998</v>
      </c>
      <c r="L27" s="8" t="s">
        <v>44</v>
      </c>
    </row>
    <row r="28" spans="1:12">
      <c r="A28" s="9" t="s">
        <v>45</v>
      </c>
      <c r="B28" s="10">
        <v>1522</v>
      </c>
      <c r="C28" s="10">
        <v>1522</v>
      </c>
      <c r="D28" s="10">
        <v>1503</v>
      </c>
      <c r="E28" s="10"/>
      <c r="F28" s="10"/>
      <c r="G28" s="10"/>
      <c r="H28" s="10">
        <f t="shared" si="5"/>
        <v>1522</v>
      </c>
      <c r="I28" s="10">
        <f t="shared" si="4"/>
        <v>1522</v>
      </c>
      <c r="J28" s="10">
        <f>+D28+G28</f>
        <v>1503</v>
      </c>
      <c r="K28" s="12">
        <f t="shared" si="6"/>
        <v>0.98751642575558474</v>
      </c>
      <c r="L28" s="8"/>
    </row>
    <row r="29" spans="1:12">
      <c r="A29" s="9" t="s">
        <v>46</v>
      </c>
      <c r="B29" s="10">
        <v>3895</v>
      </c>
      <c r="C29" s="10">
        <v>3895</v>
      </c>
      <c r="D29" s="10">
        <v>4435</v>
      </c>
      <c r="E29" s="10"/>
      <c r="F29" s="10"/>
      <c r="G29" s="10"/>
      <c r="H29" s="10">
        <f t="shared" si="5"/>
        <v>3895</v>
      </c>
      <c r="I29" s="10">
        <f t="shared" si="4"/>
        <v>3895</v>
      </c>
      <c r="J29" s="10">
        <f>+D29+G29</f>
        <v>4435</v>
      </c>
      <c r="K29" s="12">
        <f t="shared" si="6"/>
        <v>1.1386392811296533</v>
      </c>
      <c r="L29" s="8"/>
    </row>
    <row r="30" spans="1:12">
      <c r="A30" s="9" t="s">
        <v>47</v>
      </c>
      <c r="B30" s="10">
        <v>653</v>
      </c>
      <c r="C30" s="10">
        <v>2280</v>
      </c>
      <c r="D30" s="10">
        <v>2092</v>
      </c>
      <c r="E30" s="10"/>
      <c r="F30" s="10"/>
      <c r="G30" s="10"/>
      <c r="H30" s="10">
        <f t="shared" si="5"/>
        <v>653</v>
      </c>
      <c r="I30" s="10">
        <f t="shared" si="4"/>
        <v>2280</v>
      </c>
      <c r="J30" s="10">
        <v>2092</v>
      </c>
      <c r="K30" s="12">
        <f t="shared" si="6"/>
        <v>0.91754385964912277</v>
      </c>
      <c r="L30" s="8" t="s">
        <v>26</v>
      </c>
    </row>
    <row r="31" spans="1:12">
      <c r="A31" s="9" t="s">
        <v>48</v>
      </c>
      <c r="B31" s="10">
        <v>45</v>
      </c>
      <c r="C31" s="10">
        <v>201</v>
      </c>
      <c r="D31" s="10">
        <v>370</v>
      </c>
      <c r="E31" s="10"/>
      <c r="F31" s="10"/>
      <c r="G31" s="10"/>
      <c r="H31" s="10">
        <f t="shared" si="5"/>
        <v>45</v>
      </c>
      <c r="I31" s="10">
        <f t="shared" si="4"/>
        <v>201</v>
      </c>
      <c r="J31" s="10">
        <f>+D31+G31</f>
        <v>370</v>
      </c>
      <c r="K31" s="12">
        <f t="shared" si="6"/>
        <v>1.8407960199004976</v>
      </c>
      <c r="L31" s="8"/>
    </row>
    <row r="32" spans="1:12">
      <c r="A32" s="9" t="s">
        <v>49</v>
      </c>
      <c r="B32" s="10">
        <v>64</v>
      </c>
      <c r="C32" s="10">
        <v>153</v>
      </c>
      <c r="D32" s="10">
        <v>431</v>
      </c>
      <c r="E32" s="10"/>
      <c r="F32" s="10"/>
      <c r="G32" s="10"/>
      <c r="H32" s="10">
        <f t="shared" si="5"/>
        <v>64</v>
      </c>
      <c r="I32" s="10">
        <v>153</v>
      </c>
      <c r="J32" s="10">
        <v>431</v>
      </c>
      <c r="K32" s="12">
        <f t="shared" si="6"/>
        <v>2.8169934640522878</v>
      </c>
      <c r="L32" s="8"/>
    </row>
    <row r="33" spans="1:12">
      <c r="A33" s="9" t="s">
        <v>50</v>
      </c>
      <c r="B33" s="10">
        <v>200</v>
      </c>
      <c r="C33" s="10">
        <v>200</v>
      </c>
      <c r="D33" s="10">
        <v>230</v>
      </c>
      <c r="E33" s="10"/>
      <c r="F33" s="10"/>
      <c r="G33" s="10"/>
      <c r="H33" s="10">
        <f t="shared" si="5"/>
        <v>200</v>
      </c>
      <c r="I33" s="10">
        <f t="shared" ref="I33:J37" si="7">+C33+F33</f>
        <v>200</v>
      </c>
      <c r="J33" s="10">
        <f t="shared" si="7"/>
        <v>230</v>
      </c>
      <c r="K33" s="12">
        <f t="shared" si="6"/>
        <v>1.1499999999999999</v>
      </c>
      <c r="L33" s="8" t="s">
        <v>52</v>
      </c>
    </row>
    <row r="34" spans="1:12">
      <c r="A34" s="9" t="s">
        <v>51</v>
      </c>
      <c r="B34" s="10">
        <v>100</v>
      </c>
      <c r="C34" s="10">
        <v>100</v>
      </c>
      <c r="D34" s="10">
        <v>0</v>
      </c>
      <c r="E34" s="10"/>
      <c r="F34" s="10"/>
      <c r="G34" s="10"/>
      <c r="H34" s="10">
        <f t="shared" si="5"/>
        <v>100</v>
      </c>
      <c r="I34" s="10">
        <f t="shared" si="7"/>
        <v>100</v>
      </c>
      <c r="J34" s="10">
        <f t="shared" si="7"/>
        <v>0</v>
      </c>
      <c r="K34" s="12">
        <f t="shared" si="6"/>
        <v>0</v>
      </c>
      <c r="L34" s="8"/>
    </row>
    <row r="35" spans="1:12">
      <c r="A35" s="9" t="s">
        <v>53</v>
      </c>
      <c r="B35" s="10">
        <v>6298</v>
      </c>
      <c r="C35" s="10">
        <v>6298</v>
      </c>
      <c r="D35" s="10">
        <v>3738</v>
      </c>
      <c r="E35" s="10"/>
      <c r="F35" s="10"/>
      <c r="G35" s="10"/>
      <c r="H35" s="10">
        <f t="shared" si="5"/>
        <v>6298</v>
      </c>
      <c r="I35" s="10">
        <f t="shared" si="7"/>
        <v>6298</v>
      </c>
      <c r="J35" s="10">
        <v>3453</v>
      </c>
      <c r="K35" s="12">
        <f t="shared" si="6"/>
        <v>0.5482692918386789</v>
      </c>
      <c r="L35" s="8" t="s">
        <v>26</v>
      </c>
    </row>
    <row r="36" spans="1:12">
      <c r="A36" s="9" t="s">
        <v>54</v>
      </c>
      <c r="B36" s="10">
        <v>100</v>
      </c>
      <c r="C36" s="10">
        <v>100</v>
      </c>
      <c r="D36" s="10">
        <v>0</v>
      </c>
      <c r="E36" s="10"/>
      <c r="F36" s="10"/>
      <c r="G36" s="10"/>
      <c r="H36" s="10">
        <f t="shared" si="5"/>
        <v>100</v>
      </c>
      <c r="I36" s="10">
        <f t="shared" si="7"/>
        <v>100</v>
      </c>
      <c r="J36" s="10">
        <f t="shared" si="7"/>
        <v>0</v>
      </c>
      <c r="K36" s="12">
        <f t="shared" si="6"/>
        <v>0</v>
      </c>
      <c r="L36" s="8"/>
    </row>
    <row r="37" spans="1:12">
      <c r="A37" s="9" t="s">
        <v>55</v>
      </c>
      <c r="B37" s="10">
        <v>138</v>
      </c>
      <c r="C37" s="10">
        <v>138</v>
      </c>
      <c r="D37" s="10">
        <v>68</v>
      </c>
      <c r="E37" s="10"/>
      <c r="F37" s="10"/>
      <c r="G37" s="10"/>
      <c r="H37" s="10">
        <f t="shared" si="5"/>
        <v>138</v>
      </c>
      <c r="I37" s="10">
        <f t="shared" si="7"/>
        <v>138</v>
      </c>
      <c r="J37" s="10">
        <f t="shared" si="7"/>
        <v>68</v>
      </c>
      <c r="K37" s="12">
        <f t="shared" si="6"/>
        <v>0.49275362318840582</v>
      </c>
      <c r="L37" s="8"/>
    </row>
    <row r="38" spans="1:12">
      <c r="A38" s="9" t="s">
        <v>56</v>
      </c>
      <c r="B38" s="11">
        <v>2066</v>
      </c>
      <c r="C38" s="11">
        <v>28925</v>
      </c>
      <c r="D38" s="10">
        <v>27904</v>
      </c>
      <c r="E38" s="11"/>
      <c r="F38" s="11"/>
      <c r="G38" s="10"/>
      <c r="H38" s="10">
        <f t="shared" si="5"/>
        <v>2066</v>
      </c>
      <c r="I38" s="10">
        <f>+C38+F38</f>
        <v>28925</v>
      </c>
      <c r="J38" s="10">
        <v>27904</v>
      </c>
      <c r="K38" s="12">
        <f t="shared" si="6"/>
        <v>0.96470181503889374</v>
      </c>
      <c r="L38" s="8"/>
    </row>
    <row r="39" spans="1:12">
      <c r="A39" s="9" t="s">
        <v>57</v>
      </c>
      <c r="B39" s="10">
        <v>412</v>
      </c>
      <c r="C39" s="10">
        <v>700</v>
      </c>
      <c r="D39" s="10">
        <v>700</v>
      </c>
      <c r="E39" s="10"/>
      <c r="F39" s="10"/>
      <c r="G39" s="10"/>
      <c r="H39" s="10">
        <f t="shared" si="5"/>
        <v>412</v>
      </c>
      <c r="I39" s="10">
        <f>+C39+F39</f>
        <v>700</v>
      </c>
      <c r="J39" s="10">
        <v>700</v>
      </c>
      <c r="K39" s="12">
        <f t="shared" si="6"/>
        <v>1</v>
      </c>
      <c r="L39" s="8" t="s">
        <v>58</v>
      </c>
    </row>
    <row r="40" spans="1:12">
      <c r="A40" s="9" t="s">
        <v>59</v>
      </c>
      <c r="B40" s="10">
        <v>4095</v>
      </c>
      <c r="C40" s="10">
        <v>4126</v>
      </c>
      <c r="D40" s="10">
        <v>3762</v>
      </c>
      <c r="E40" s="10"/>
      <c r="F40" s="10"/>
      <c r="G40" s="10"/>
      <c r="H40" s="10">
        <f t="shared" si="5"/>
        <v>4095</v>
      </c>
      <c r="I40" s="10">
        <f>+C40+F40</f>
        <v>4126</v>
      </c>
      <c r="J40" s="10">
        <f>+D40+G40</f>
        <v>3762</v>
      </c>
      <c r="K40" s="12">
        <f t="shared" si="6"/>
        <v>0.91177896267571501</v>
      </c>
      <c r="L40" s="8"/>
    </row>
    <row r="41" spans="1:12">
      <c r="A41" s="9" t="s">
        <v>60</v>
      </c>
      <c r="B41" s="10">
        <v>1100</v>
      </c>
      <c r="C41" s="10">
        <v>1356</v>
      </c>
      <c r="D41" s="10">
        <v>2575</v>
      </c>
      <c r="E41" s="10"/>
      <c r="F41" s="10"/>
      <c r="G41" s="10"/>
      <c r="H41" s="10">
        <f t="shared" si="5"/>
        <v>1100</v>
      </c>
      <c r="I41" s="10">
        <f>+C41+F41</f>
        <v>1356</v>
      </c>
      <c r="J41" s="10">
        <f>+D41+G41</f>
        <v>2575</v>
      </c>
      <c r="K41" s="12">
        <f t="shared" si="6"/>
        <v>1.8989675516224189</v>
      </c>
      <c r="L41" s="8" t="s">
        <v>26</v>
      </c>
    </row>
    <row r="42" spans="1:12">
      <c r="A42" s="9" t="s">
        <v>61</v>
      </c>
      <c r="B42" s="10">
        <v>310</v>
      </c>
      <c r="C42" s="10">
        <v>310</v>
      </c>
      <c r="D42" s="10">
        <v>508</v>
      </c>
      <c r="E42" s="10"/>
      <c r="F42" s="10"/>
      <c r="G42" s="10"/>
      <c r="H42" s="10">
        <f t="shared" si="5"/>
        <v>310</v>
      </c>
      <c r="I42" s="10">
        <f>+C42+F42</f>
        <v>310</v>
      </c>
      <c r="J42" s="10">
        <f>+D42+G42</f>
        <v>508</v>
      </c>
      <c r="K42" s="12">
        <f t="shared" si="6"/>
        <v>1.6387096774193548</v>
      </c>
      <c r="L42" s="8" t="s">
        <v>62</v>
      </c>
    </row>
    <row r="43" spans="1:12">
      <c r="A43" s="14" t="s">
        <v>63</v>
      </c>
      <c r="B43" s="15"/>
      <c r="C43" s="15">
        <v>0</v>
      </c>
      <c r="D43" s="10">
        <v>328</v>
      </c>
      <c r="E43" s="15"/>
      <c r="F43" s="15"/>
      <c r="G43" s="15"/>
      <c r="H43" s="15"/>
      <c r="I43" s="15"/>
      <c r="J43" s="10">
        <v>328</v>
      </c>
      <c r="K43" s="12"/>
      <c r="L43" s="8"/>
    </row>
    <row r="44" spans="1:12">
      <c r="A44" s="16" t="s">
        <v>64</v>
      </c>
      <c r="B44" s="15">
        <f t="shared" ref="B44:I44" si="8">SUM(B6:B43)</f>
        <v>137124</v>
      </c>
      <c r="C44" s="15">
        <f t="shared" si="8"/>
        <v>175521</v>
      </c>
      <c r="D44" s="15">
        <f t="shared" si="8"/>
        <v>178411</v>
      </c>
      <c r="E44" s="15">
        <f t="shared" si="8"/>
        <v>0</v>
      </c>
      <c r="F44" s="15">
        <f t="shared" si="8"/>
        <v>21397</v>
      </c>
      <c r="G44" s="15">
        <f t="shared" si="8"/>
        <v>1553</v>
      </c>
      <c r="H44" s="15">
        <f t="shared" si="8"/>
        <v>137124</v>
      </c>
      <c r="I44" s="15">
        <f t="shared" si="8"/>
        <v>196918</v>
      </c>
      <c r="J44" s="15">
        <f>SUM(J6:J43)</f>
        <v>179679</v>
      </c>
      <c r="K44" s="17">
        <f>+J44/I44</f>
        <v>0.91245594612986114</v>
      </c>
      <c r="L44" s="8"/>
    </row>
    <row r="45" spans="1:12">
      <c r="A45" s="16"/>
      <c r="B45" s="10"/>
      <c r="C45" s="10"/>
      <c r="D45" s="10"/>
      <c r="E45" s="10"/>
      <c r="F45" s="10"/>
      <c r="G45" s="10"/>
      <c r="H45" s="18"/>
      <c r="I45" s="18"/>
      <c r="J45" s="18"/>
      <c r="K45" s="12"/>
      <c r="L45" s="8"/>
    </row>
    <row r="46" spans="1:12">
      <c r="A46" s="16" t="s">
        <v>65</v>
      </c>
      <c r="B46" s="10">
        <v>1949</v>
      </c>
      <c r="C46" s="10">
        <v>2967</v>
      </c>
      <c r="D46" s="10">
        <v>2967</v>
      </c>
      <c r="E46" s="10"/>
      <c r="F46" s="10"/>
      <c r="G46" s="10"/>
      <c r="H46" s="18">
        <v>1949</v>
      </c>
      <c r="I46" s="18">
        <v>2967</v>
      </c>
      <c r="J46" s="18">
        <v>2967</v>
      </c>
      <c r="K46" s="12">
        <f>+J46/I46</f>
        <v>1</v>
      </c>
      <c r="L46" s="8" t="s">
        <v>66</v>
      </c>
    </row>
    <row r="47" spans="1:12">
      <c r="A47" s="16" t="s">
        <v>67</v>
      </c>
      <c r="B47" s="11">
        <v>19426</v>
      </c>
      <c r="C47" s="11">
        <v>22437</v>
      </c>
      <c r="D47" s="10">
        <v>22465</v>
      </c>
      <c r="E47" s="11"/>
      <c r="F47" s="11"/>
      <c r="G47" s="11"/>
      <c r="H47" s="10">
        <v>19426</v>
      </c>
      <c r="I47" s="10">
        <v>22437</v>
      </c>
      <c r="J47" s="10">
        <v>22465</v>
      </c>
      <c r="K47" s="12">
        <f>+J47/I47</f>
        <v>1.001247938672728</v>
      </c>
      <c r="L47" s="8" t="s">
        <v>66</v>
      </c>
    </row>
    <row r="48" spans="1:12">
      <c r="A48" s="16" t="s">
        <v>68</v>
      </c>
      <c r="B48" s="10">
        <v>11047</v>
      </c>
      <c r="C48" s="10">
        <v>11047</v>
      </c>
      <c r="D48" s="10">
        <v>11047</v>
      </c>
      <c r="E48" s="10"/>
      <c r="F48" s="10"/>
      <c r="G48" s="10"/>
      <c r="H48" s="10">
        <v>11047</v>
      </c>
      <c r="I48" s="10">
        <v>11047</v>
      </c>
      <c r="J48" s="10">
        <v>11047</v>
      </c>
      <c r="K48" s="12">
        <f>+J48/I48</f>
        <v>1</v>
      </c>
      <c r="L48" s="8" t="s">
        <v>66</v>
      </c>
    </row>
    <row r="49" spans="1:12">
      <c r="A49" s="16" t="s">
        <v>69</v>
      </c>
      <c r="B49" s="15">
        <f>SUM(B46:B48)</f>
        <v>32422</v>
      </c>
      <c r="C49" s="15">
        <f>SUM(C46:C48)</f>
        <v>36451</v>
      </c>
      <c r="D49" s="15">
        <f>SUM(D46:D48)</f>
        <v>36479</v>
      </c>
      <c r="E49" s="15">
        <v>0</v>
      </c>
      <c r="F49" s="15">
        <v>0</v>
      </c>
      <c r="G49" s="15">
        <v>0</v>
      </c>
      <c r="H49" s="19">
        <f>SUM(H46:H48)</f>
        <v>32422</v>
      </c>
      <c r="I49" s="19">
        <f>SUM(I46:I48)</f>
        <v>36451</v>
      </c>
      <c r="J49" s="19">
        <f>SUM(J46:J48)</f>
        <v>36479</v>
      </c>
      <c r="K49" s="17">
        <f>+J49/I49</f>
        <v>1.0007681545087925</v>
      </c>
      <c r="L49" s="8"/>
    </row>
    <row r="50" spans="1:12">
      <c r="A50" s="20"/>
    </row>
    <row r="51" spans="1:12">
      <c r="A51" s="20"/>
    </row>
  </sheetData>
  <mergeCells count="3">
    <mergeCell ref="B3:D3"/>
    <mergeCell ref="E3:G3"/>
    <mergeCell ref="H3:K3"/>
  </mergeCells>
  <printOptions horizontalCentered="1"/>
  <pageMargins left="0" right="0" top="0.35416666666666702" bottom="0.15763888888888899" header="0.51180555555555496" footer="0.51180555555555496"/>
  <pageSetup paperSize="0" scale="0" firstPageNumber="0" orientation="portrait" usePrinterDefaults="0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IW47"/>
  <sheetViews>
    <sheetView tabSelected="1" topLeftCell="A11" zoomScaleNormal="100" zoomScalePageLayoutView="60" workbookViewId="0">
      <selection activeCell="L19" sqref="L19"/>
    </sheetView>
  </sheetViews>
  <sheetFormatPr defaultRowHeight="15"/>
  <cols>
    <col min="1" max="1" width="52.85546875" style="2"/>
    <col min="2" max="10" width="10.28515625" style="2"/>
    <col min="11" max="11" width="9.140625" style="2"/>
    <col min="12" max="12" width="32" style="2"/>
    <col min="13" max="257" width="10.28515625" style="2"/>
  </cols>
  <sheetData>
    <row r="1" spans="1:12" ht="15.75">
      <c r="A1" s="3" t="s">
        <v>70</v>
      </c>
    </row>
    <row r="2" spans="1:12" ht="15.75">
      <c r="A2" s="3" t="s">
        <v>110</v>
      </c>
    </row>
    <row r="3" spans="1:12" ht="15" customHeight="1">
      <c r="A3" s="4" t="s">
        <v>2</v>
      </c>
      <c r="B3" s="47" t="s">
        <v>3</v>
      </c>
      <c r="C3" s="47"/>
      <c r="D3" s="47"/>
      <c r="E3" s="47" t="s">
        <v>4</v>
      </c>
      <c r="F3" s="47"/>
      <c r="G3" s="47"/>
      <c r="H3" s="47" t="s">
        <v>5</v>
      </c>
      <c r="I3" s="47"/>
      <c r="J3" s="47"/>
      <c r="K3" s="47"/>
      <c r="L3" s="2" t="s">
        <v>71</v>
      </c>
    </row>
    <row r="4" spans="1:12" ht="22.5">
      <c r="B4" s="5" t="s">
        <v>7</v>
      </c>
      <c r="C4" s="5" t="s">
        <v>8</v>
      </c>
      <c r="D4" s="5" t="s">
        <v>9</v>
      </c>
      <c r="E4" s="5" t="s">
        <v>7</v>
      </c>
      <c r="F4" s="5" t="s">
        <v>8</v>
      </c>
      <c r="G4" s="5" t="s">
        <v>9</v>
      </c>
      <c r="H4" s="5" t="s">
        <v>7</v>
      </c>
      <c r="I4" s="5" t="s">
        <v>8</v>
      </c>
      <c r="J4" s="5" t="s">
        <v>9</v>
      </c>
      <c r="K4" s="5" t="s">
        <v>10</v>
      </c>
      <c r="L4" s="5" t="s">
        <v>11</v>
      </c>
    </row>
    <row r="5" spans="1:12">
      <c r="A5" s="9" t="s">
        <v>72</v>
      </c>
      <c r="B5" s="8"/>
      <c r="C5" s="10"/>
      <c r="D5" s="10">
        <v>12</v>
      </c>
      <c r="E5" s="8"/>
      <c r="F5" s="10"/>
      <c r="G5" s="10">
        <f>+F5-E5</f>
        <v>0</v>
      </c>
      <c r="H5" s="10">
        <f t="shared" ref="H5:J6" si="0">+B5+E5</f>
        <v>0</v>
      </c>
      <c r="I5" s="10">
        <f t="shared" si="0"/>
        <v>0</v>
      </c>
      <c r="J5" s="10">
        <f t="shared" si="0"/>
        <v>12</v>
      </c>
      <c r="K5" s="12"/>
      <c r="L5" s="8"/>
    </row>
    <row r="6" spans="1:12">
      <c r="A6" s="9" t="s">
        <v>17</v>
      </c>
      <c r="B6" s="10">
        <v>2593</v>
      </c>
      <c r="C6" s="10">
        <v>0</v>
      </c>
      <c r="D6" s="10">
        <v>94</v>
      </c>
      <c r="E6" s="8"/>
      <c r="F6" s="10"/>
      <c r="G6" s="10">
        <f>+F6-E6</f>
        <v>0</v>
      </c>
      <c r="H6" s="10">
        <f t="shared" si="0"/>
        <v>2593</v>
      </c>
      <c r="I6" s="10">
        <f t="shared" si="0"/>
        <v>0</v>
      </c>
      <c r="J6" s="10">
        <f t="shared" si="0"/>
        <v>94</v>
      </c>
      <c r="K6" s="12"/>
      <c r="L6" s="8" t="s">
        <v>73</v>
      </c>
    </row>
    <row r="7" spans="1:12">
      <c r="A7" s="9" t="s">
        <v>74</v>
      </c>
      <c r="B7" s="10"/>
      <c r="C7" s="10"/>
      <c r="D7" s="10"/>
      <c r="E7" s="8">
        <v>0</v>
      </c>
      <c r="F7" s="10">
        <v>1000</v>
      </c>
      <c r="G7" s="10">
        <v>1000</v>
      </c>
      <c r="H7" s="10"/>
      <c r="I7" s="10">
        <v>1000</v>
      </c>
      <c r="J7" s="10">
        <v>1000</v>
      </c>
      <c r="K7" s="12"/>
      <c r="L7" s="8"/>
    </row>
    <row r="8" spans="1:12">
      <c r="A8" s="9" t="s">
        <v>20</v>
      </c>
      <c r="B8" s="10">
        <v>3247</v>
      </c>
      <c r="C8" s="10">
        <v>3247</v>
      </c>
      <c r="D8" s="10">
        <v>2724</v>
      </c>
      <c r="E8" s="10"/>
      <c r="F8" s="10"/>
      <c r="G8" s="10">
        <f>+F8-E8</f>
        <v>0</v>
      </c>
      <c r="H8" s="10">
        <f t="shared" ref="H8:H21" si="1">+B8+E8</f>
        <v>3247</v>
      </c>
      <c r="I8" s="10">
        <f t="shared" ref="I8:I21" si="2">+C8+F8</f>
        <v>3247</v>
      </c>
      <c r="J8" s="10">
        <f t="shared" ref="J8:J21" si="3">+D8+G8</f>
        <v>2724</v>
      </c>
      <c r="K8" s="12">
        <f t="shared" ref="K8:K13" si="4">+J8/I8</f>
        <v>0.83892824145364953</v>
      </c>
      <c r="L8" s="8"/>
    </row>
    <row r="9" spans="1:12">
      <c r="A9" s="9" t="s">
        <v>21</v>
      </c>
      <c r="B9" s="10">
        <v>5465</v>
      </c>
      <c r="C9" s="10">
        <v>5465</v>
      </c>
      <c r="D9" s="10">
        <v>4822</v>
      </c>
      <c r="E9" s="10"/>
      <c r="F9" s="10"/>
      <c r="G9" s="10">
        <f>+F9-E9</f>
        <v>0</v>
      </c>
      <c r="H9" s="10">
        <f t="shared" si="1"/>
        <v>5465</v>
      </c>
      <c r="I9" s="10">
        <f t="shared" si="2"/>
        <v>5465</v>
      </c>
      <c r="J9" s="10">
        <f t="shared" si="3"/>
        <v>4822</v>
      </c>
      <c r="K9" s="12">
        <f t="shared" si="4"/>
        <v>0.88234217749313815</v>
      </c>
      <c r="L9" s="8"/>
    </row>
    <row r="10" spans="1:12">
      <c r="A10" s="9" t="s">
        <v>22</v>
      </c>
      <c r="B10" s="10">
        <v>452</v>
      </c>
      <c r="C10" s="10">
        <v>452</v>
      </c>
      <c r="D10" s="10">
        <v>59</v>
      </c>
      <c r="E10" s="10"/>
      <c r="F10" s="10"/>
      <c r="G10" s="10">
        <f>+F10-E10</f>
        <v>0</v>
      </c>
      <c r="H10" s="10">
        <f t="shared" si="1"/>
        <v>452</v>
      </c>
      <c r="I10" s="10">
        <f t="shared" si="2"/>
        <v>452</v>
      </c>
      <c r="J10" s="10">
        <f t="shared" si="3"/>
        <v>59</v>
      </c>
      <c r="K10" s="12">
        <f t="shared" si="4"/>
        <v>0.13053097345132744</v>
      </c>
      <c r="L10" s="8" t="s">
        <v>26</v>
      </c>
    </row>
    <row r="11" spans="1:12">
      <c r="A11" s="9" t="s">
        <v>23</v>
      </c>
      <c r="B11" s="10">
        <v>3923</v>
      </c>
      <c r="C11" s="10">
        <v>3923</v>
      </c>
      <c r="D11" s="10">
        <v>6577</v>
      </c>
      <c r="E11" s="10"/>
      <c r="F11" s="10"/>
      <c r="G11" s="10">
        <f>+F11-E11</f>
        <v>0</v>
      </c>
      <c r="H11" s="10">
        <f t="shared" si="1"/>
        <v>3923</v>
      </c>
      <c r="I11" s="10">
        <f t="shared" si="2"/>
        <v>3923</v>
      </c>
      <c r="J11" s="10">
        <f t="shared" si="3"/>
        <v>6577</v>
      </c>
      <c r="K11" s="12">
        <f t="shared" si="4"/>
        <v>1.6765230690797859</v>
      </c>
      <c r="L11" s="8" t="s">
        <v>26</v>
      </c>
    </row>
    <row r="12" spans="1:12">
      <c r="A12" s="9" t="s">
        <v>24</v>
      </c>
      <c r="B12" s="10">
        <v>161</v>
      </c>
      <c r="C12" s="10">
        <v>161</v>
      </c>
      <c r="D12" s="10">
        <v>89</v>
      </c>
      <c r="E12" s="10"/>
      <c r="F12" s="10"/>
      <c r="G12" s="10">
        <f>+F12-E12</f>
        <v>0</v>
      </c>
      <c r="H12" s="10">
        <f t="shared" si="1"/>
        <v>161</v>
      </c>
      <c r="I12" s="10">
        <f t="shared" si="2"/>
        <v>161</v>
      </c>
      <c r="J12" s="10">
        <f t="shared" si="3"/>
        <v>89</v>
      </c>
      <c r="K12" s="12">
        <f t="shared" si="4"/>
        <v>0.55279503105590067</v>
      </c>
      <c r="L12" s="8" t="s">
        <v>75</v>
      </c>
    </row>
    <row r="13" spans="1:12">
      <c r="A13" s="9" t="s">
        <v>25</v>
      </c>
      <c r="B13" s="10">
        <v>5301</v>
      </c>
      <c r="C13" s="10">
        <v>5763</v>
      </c>
      <c r="D13" s="10">
        <v>4356</v>
      </c>
      <c r="E13" s="10"/>
      <c r="F13" s="10"/>
      <c r="G13" s="10">
        <v>264</v>
      </c>
      <c r="H13" s="10">
        <f t="shared" si="1"/>
        <v>5301</v>
      </c>
      <c r="I13" s="10">
        <f t="shared" si="2"/>
        <v>5763</v>
      </c>
      <c r="J13" s="10">
        <f t="shared" si="3"/>
        <v>4620</v>
      </c>
      <c r="K13" s="12">
        <f t="shared" si="4"/>
        <v>0.80166579906298807</v>
      </c>
      <c r="L13" s="8" t="s">
        <v>75</v>
      </c>
    </row>
    <row r="14" spans="1:12">
      <c r="A14" s="9" t="s">
        <v>27</v>
      </c>
      <c r="B14" s="10"/>
      <c r="C14" s="10">
        <v>0</v>
      </c>
      <c r="D14" s="10">
        <f>+C14-B14</f>
        <v>0</v>
      </c>
      <c r="E14" s="10"/>
      <c r="F14" s="10"/>
      <c r="G14" s="10">
        <f>+F14-E14</f>
        <v>0</v>
      </c>
      <c r="H14" s="10">
        <f t="shared" si="1"/>
        <v>0</v>
      </c>
      <c r="I14" s="10">
        <f t="shared" si="2"/>
        <v>0</v>
      </c>
      <c r="J14" s="10">
        <f t="shared" si="3"/>
        <v>0</v>
      </c>
      <c r="K14" s="12"/>
      <c r="L14" s="8"/>
    </row>
    <row r="15" spans="1:12">
      <c r="A15" s="9" t="s">
        <v>28</v>
      </c>
      <c r="B15" s="10"/>
      <c r="C15" s="10">
        <v>0</v>
      </c>
      <c r="D15" s="10">
        <f>+C15-B15</f>
        <v>0</v>
      </c>
      <c r="E15" s="10"/>
      <c r="F15" s="10"/>
      <c r="G15" s="10">
        <f>+F15-E15</f>
        <v>0</v>
      </c>
      <c r="H15" s="10">
        <f t="shared" si="1"/>
        <v>0</v>
      </c>
      <c r="I15" s="10">
        <f t="shared" si="2"/>
        <v>0</v>
      </c>
      <c r="J15" s="10">
        <f t="shared" si="3"/>
        <v>0</v>
      </c>
      <c r="K15" s="12"/>
      <c r="L15" s="8"/>
    </row>
    <row r="16" spans="1:12" ht="25.5">
      <c r="A16" s="9" t="s">
        <v>76</v>
      </c>
      <c r="B16" s="10"/>
      <c r="C16" s="10">
        <v>0</v>
      </c>
      <c r="D16" s="10">
        <f>+C16-B16</f>
        <v>0</v>
      </c>
      <c r="E16" s="10"/>
      <c r="F16" s="10"/>
      <c r="G16" s="10">
        <f>+F16-E16</f>
        <v>0</v>
      </c>
      <c r="H16" s="10">
        <f t="shared" si="1"/>
        <v>0</v>
      </c>
      <c r="I16" s="10">
        <f t="shared" si="2"/>
        <v>0</v>
      </c>
      <c r="J16" s="10">
        <f t="shared" si="3"/>
        <v>0</v>
      </c>
      <c r="K16" s="12"/>
      <c r="L16" s="8"/>
    </row>
    <row r="17" spans="1:12">
      <c r="A17" s="9" t="s">
        <v>32</v>
      </c>
      <c r="B17" s="10"/>
      <c r="C17" s="10">
        <v>0</v>
      </c>
      <c r="D17" s="10">
        <v>1313</v>
      </c>
      <c r="E17" s="10">
        <v>0</v>
      </c>
      <c r="F17" s="10">
        <v>1733</v>
      </c>
      <c r="G17" s="10">
        <v>1733</v>
      </c>
      <c r="H17" s="10">
        <f t="shared" si="1"/>
        <v>0</v>
      </c>
      <c r="I17" s="10">
        <f t="shared" si="2"/>
        <v>1733</v>
      </c>
      <c r="J17" s="10">
        <f t="shared" si="3"/>
        <v>3046</v>
      </c>
      <c r="K17" s="12">
        <f>+J17/I17</f>
        <v>1.7576457010963646</v>
      </c>
      <c r="L17" s="8" t="s">
        <v>26</v>
      </c>
    </row>
    <row r="18" spans="1:12">
      <c r="A18" s="9" t="s">
        <v>33</v>
      </c>
      <c r="B18" s="10"/>
      <c r="C18" s="10">
        <v>0</v>
      </c>
      <c r="D18" s="10">
        <f>+C18-B18</f>
        <v>0</v>
      </c>
      <c r="E18" s="10"/>
      <c r="F18" s="10"/>
      <c r="G18" s="10">
        <f>+F18-E18</f>
        <v>0</v>
      </c>
      <c r="H18" s="10">
        <f t="shared" si="1"/>
        <v>0</v>
      </c>
      <c r="I18" s="10">
        <f t="shared" si="2"/>
        <v>0</v>
      </c>
      <c r="J18" s="10">
        <f t="shared" si="3"/>
        <v>0</v>
      </c>
      <c r="K18" s="12"/>
      <c r="L18" s="8"/>
    </row>
    <row r="19" spans="1:12">
      <c r="A19" s="9" t="s">
        <v>34</v>
      </c>
      <c r="B19" s="10">
        <v>1212</v>
      </c>
      <c r="C19" s="10">
        <v>1212</v>
      </c>
      <c r="D19" s="10">
        <v>1293</v>
      </c>
      <c r="E19" s="10"/>
      <c r="F19" s="10"/>
      <c r="G19" s="10">
        <v>0</v>
      </c>
      <c r="H19" s="10">
        <f t="shared" si="1"/>
        <v>1212</v>
      </c>
      <c r="I19" s="10">
        <f t="shared" si="2"/>
        <v>1212</v>
      </c>
      <c r="J19" s="10">
        <f t="shared" si="3"/>
        <v>1293</v>
      </c>
      <c r="K19" s="12">
        <f>+J19/I19</f>
        <v>1.0668316831683169</v>
      </c>
      <c r="L19" s="8" t="s">
        <v>26</v>
      </c>
    </row>
    <row r="20" spans="1:12">
      <c r="A20" s="9" t="s">
        <v>35</v>
      </c>
      <c r="B20" s="10">
        <v>108484</v>
      </c>
      <c r="C20" s="10">
        <v>118192</v>
      </c>
      <c r="D20" s="10">
        <v>119615</v>
      </c>
      <c r="E20" s="10">
        <v>0</v>
      </c>
      <c r="F20" s="10">
        <v>21514</v>
      </c>
      <c r="G20" s="10">
        <v>21514</v>
      </c>
      <c r="H20" s="10">
        <f t="shared" si="1"/>
        <v>108484</v>
      </c>
      <c r="I20" s="10">
        <f t="shared" si="2"/>
        <v>139706</v>
      </c>
      <c r="J20" s="10">
        <f t="shared" si="3"/>
        <v>141129</v>
      </c>
      <c r="K20" s="12">
        <f>+J20/I20</f>
        <v>1.0101856756331153</v>
      </c>
      <c r="L20" s="8" t="s">
        <v>26</v>
      </c>
    </row>
    <row r="21" spans="1:12">
      <c r="A21" s="9" t="s">
        <v>37</v>
      </c>
      <c r="B21" s="10"/>
      <c r="C21" s="10">
        <v>0</v>
      </c>
      <c r="D21" s="10">
        <f>+C21-B21</f>
        <v>0</v>
      </c>
      <c r="E21" s="10"/>
      <c r="F21" s="10"/>
      <c r="G21" s="10">
        <f>+F21-E21</f>
        <v>0</v>
      </c>
      <c r="H21" s="10">
        <f t="shared" si="1"/>
        <v>0</v>
      </c>
      <c r="I21" s="10">
        <f t="shared" si="2"/>
        <v>0</v>
      </c>
      <c r="J21" s="10">
        <f t="shared" si="3"/>
        <v>0</v>
      </c>
      <c r="K21" s="12"/>
      <c r="L21" s="8"/>
    </row>
    <row r="22" spans="1:12">
      <c r="A22" s="9" t="s">
        <v>41</v>
      </c>
      <c r="B22" s="10"/>
      <c r="C22" s="10">
        <v>0</v>
      </c>
      <c r="D22" s="10">
        <v>475</v>
      </c>
      <c r="E22" s="10"/>
      <c r="F22" s="10"/>
      <c r="G22" s="10">
        <v>0</v>
      </c>
      <c r="H22" s="10"/>
      <c r="I22" s="10"/>
      <c r="J22" s="10">
        <v>475</v>
      </c>
      <c r="K22" s="12"/>
      <c r="L22" s="8" t="s">
        <v>77</v>
      </c>
    </row>
    <row r="23" spans="1:12">
      <c r="A23" s="9" t="s">
        <v>78</v>
      </c>
      <c r="B23" s="10"/>
      <c r="C23" s="10">
        <v>0</v>
      </c>
      <c r="D23" s="10">
        <v>3</v>
      </c>
      <c r="E23" s="10"/>
      <c r="F23" s="10"/>
      <c r="G23" s="10">
        <f t="shared" ref="G23:G37" si="5">+F23-E23</f>
        <v>0</v>
      </c>
      <c r="H23" s="10">
        <f t="shared" ref="H23:H34" si="6">+B23+E23</f>
        <v>0</v>
      </c>
      <c r="I23" s="10">
        <f t="shared" ref="I23:I34" si="7">+C23+F23</f>
        <v>0</v>
      </c>
      <c r="J23" s="10">
        <f t="shared" ref="J23:J34" si="8">+D23+G23</f>
        <v>3</v>
      </c>
      <c r="K23" s="12"/>
      <c r="L23" s="8"/>
    </row>
    <row r="24" spans="1:12">
      <c r="A24" s="9" t="s">
        <v>43</v>
      </c>
      <c r="B24" s="10">
        <v>1182</v>
      </c>
      <c r="C24" s="10">
        <v>1182</v>
      </c>
      <c r="D24" s="10">
        <v>1182</v>
      </c>
      <c r="E24" s="10"/>
      <c r="F24" s="10"/>
      <c r="G24" s="10">
        <f t="shared" si="5"/>
        <v>0</v>
      </c>
      <c r="H24" s="10">
        <f t="shared" si="6"/>
        <v>1182</v>
      </c>
      <c r="I24" s="10">
        <f t="shared" si="7"/>
        <v>1182</v>
      </c>
      <c r="J24" s="10">
        <f t="shared" si="8"/>
        <v>1182</v>
      </c>
      <c r="K24" s="12">
        <f>+J24/I24</f>
        <v>1</v>
      </c>
      <c r="L24" s="13"/>
    </row>
    <row r="25" spans="1:12">
      <c r="A25" s="9" t="s">
        <v>45</v>
      </c>
      <c r="B25" s="10"/>
      <c r="C25" s="10">
        <v>0</v>
      </c>
      <c r="D25" s="10">
        <f>+C25-B25</f>
        <v>0</v>
      </c>
      <c r="E25" s="10"/>
      <c r="F25" s="10"/>
      <c r="G25" s="10">
        <f t="shared" si="5"/>
        <v>0</v>
      </c>
      <c r="H25" s="10">
        <f t="shared" si="6"/>
        <v>0</v>
      </c>
      <c r="I25" s="10">
        <f t="shared" si="7"/>
        <v>0</v>
      </c>
      <c r="J25" s="10">
        <f t="shared" si="8"/>
        <v>0</v>
      </c>
      <c r="K25" s="12"/>
      <c r="L25" s="8"/>
    </row>
    <row r="26" spans="1:12">
      <c r="A26" s="9" t="s">
        <v>46</v>
      </c>
      <c r="B26" s="10">
        <v>4397</v>
      </c>
      <c r="C26" s="10">
        <v>4397</v>
      </c>
      <c r="D26" s="10">
        <v>4583</v>
      </c>
      <c r="E26" s="10"/>
      <c r="F26" s="10"/>
      <c r="G26" s="10">
        <f t="shared" si="5"/>
        <v>0</v>
      </c>
      <c r="H26" s="10">
        <f t="shared" si="6"/>
        <v>4397</v>
      </c>
      <c r="I26" s="10">
        <f t="shared" si="7"/>
        <v>4397</v>
      </c>
      <c r="J26" s="10">
        <f t="shared" si="8"/>
        <v>4583</v>
      </c>
      <c r="K26" s="12">
        <f>+J26/I26</f>
        <v>1.0423015692517625</v>
      </c>
      <c r="L26" s="8" t="s">
        <v>79</v>
      </c>
    </row>
    <row r="27" spans="1:12">
      <c r="A27" s="9" t="s">
        <v>47</v>
      </c>
      <c r="B27" s="10"/>
      <c r="C27" s="10">
        <v>0</v>
      </c>
      <c r="D27" s="10">
        <f t="shared" ref="D27:D34" si="9">+C27-B27</f>
        <v>0</v>
      </c>
      <c r="E27" s="10"/>
      <c r="F27" s="10"/>
      <c r="G27" s="10">
        <f t="shared" si="5"/>
        <v>0</v>
      </c>
      <c r="H27" s="10">
        <f t="shared" si="6"/>
        <v>0</v>
      </c>
      <c r="I27" s="10">
        <f t="shared" si="7"/>
        <v>0</v>
      </c>
      <c r="J27" s="10">
        <f t="shared" si="8"/>
        <v>0</v>
      </c>
      <c r="K27" s="12"/>
      <c r="L27" s="8"/>
    </row>
    <row r="28" spans="1:12">
      <c r="A28" s="9" t="s">
        <v>48</v>
      </c>
      <c r="B28" s="10"/>
      <c r="C28" s="10">
        <v>0</v>
      </c>
      <c r="D28" s="10">
        <f t="shared" si="9"/>
        <v>0</v>
      </c>
      <c r="E28" s="10"/>
      <c r="F28" s="10"/>
      <c r="G28" s="10">
        <f t="shared" si="5"/>
        <v>0</v>
      </c>
      <c r="H28" s="10">
        <f t="shared" si="6"/>
        <v>0</v>
      </c>
      <c r="I28" s="10">
        <f t="shared" si="7"/>
        <v>0</v>
      </c>
      <c r="J28" s="10">
        <f t="shared" si="8"/>
        <v>0</v>
      </c>
      <c r="K28" s="12"/>
      <c r="L28" s="8"/>
    </row>
    <row r="29" spans="1:12">
      <c r="A29" s="9" t="s">
        <v>49</v>
      </c>
      <c r="B29" s="10"/>
      <c r="C29" s="10">
        <v>0</v>
      </c>
      <c r="D29" s="10">
        <f t="shared" si="9"/>
        <v>0</v>
      </c>
      <c r="E29" s="10"/>
      <c r="F29" s="10"/>
      <c r="G29" s="10">
        <f t="shared" si="5"/>
        <v>0</v>
      </c>
      <c r="H29" s="10">
        <f t="shared" si="6"/>
        <v>0</v>
      </c>
      <c r="I29" s="10">
        <f t="shared" si="7"/>
        <v>0</v>
      </c>
      <c r="J29" s="10">
        <f t="shared" si="8"/>
        <v>0</v>
      </c>
      <c r="K29" s="12"/>
      <c r="L29" s="8"/>
    </row>
    <row r="30" spans="1:12">
      <c r="A30" s="9" t="s">
        <v>50</v>
      </c>
      <c r="B30" s="10"/>
      <c r="C30" s="10">
        <v>0</v>
      </c>
      <c r="D30" s="10">
        <f t="shared" si="9"/>
        <v>0</v>
      </c>
      <c r="E30" s="10"/>
      <c r="F30" s="10"/>
      <c r="G30" s="10">
        <f t="shared" si="5"/>
        <v>0</v>
      </c>
      <c r="H30" s="10">
        <f t="shared" si="6"/>
        <v>0</v>
      </c>
      <c r="I30" s="10">
        <f t="shared" si="7"/>
        <v>0</v>
      </c>
      <c r="J30" s="10">
        <f t="shared" si="8"/>
        <v>0</v>
      </c>
      <c r="K30" s="12"/>
      <c r="L30" s="8"/>
    </row>
    <row r="31" spans="1:12">
      <c r="A31" s="9" t="s">
        <v>51</v>
      </c>
      <c r="B31" s="10"/>
      <c r="C31" s="10">
        <v>0</v>
      </c>
      <c r="D31" s="10">
        <f t="shared" si="9"/>
        <v>0</v>
      </c>
      <c r="E31" s="10"/>
      <c r="F31" s="10"/>
      <c r="G31" s="10">
        <f t="shared" si="5"/>
        <v>0</v>
      </c>
      <c r="H31" s="10">
        <f t="shared" si="6"/>
        <v>0</v>
      </c>
      <c r="I31" s="10">
        <f t="shared" si="7"/>
        <v>0</v>
      </c>
      <c r="J31" s="10">
        <f t="shared" si="8"/>
        <v>0</v>
      </c>
      <c r="K31" s="12"/>
      <c r="L31" s="8"/>
    </row>
    <row r="32" spans="1:12">
      <c r="A32" s="9" t="s">
        <v>53</v>
      </c>
      <c r="B32" s="10"/>
      <c r="C32" s="10">
        <v>0</v>
      </c>
      <c r="D32" s="10">
        <f t="shared" si="9"/>
        <v>0</v>
      </c>
      <c r="E32" s="10"/>
      <c r="F32" s="10"/>
      <c r="G32" s="10">
        <f t="shared" si="5"/>
        <v>0</v>
      </c>
      <c r="H32" s="10">
        <f t="shared" si="6"/>
        <v>0</v>
      </c>
      <c r="I32" s="10">
        <f t="shared" si="7"/>
        <v>0</v>
      </c>
      <c r="J32" s="10">
        <f t="shared" si="8"/>
        <v>0</v>
      </c>
      <c r="K32" s="12"/>
      <c r="L32" s="8"/>
    </row>
    <row r="33" spans="1:12">
      <c r="A33" s="9" t="s">
        <v>54</v>
      </c>
      <c r="B33" s="10"/>
      <c r="C33" s="10">
        <v>0</v>
      </c>
      <c r="D33" s="10">
        <f t="shared" si="9"/>
        <v>0</v>
      </c>
      <c r="E33" s="10"/>
      <c r="F33" s="10"/>
      <c r="G33" s="10">
        <f t="shared" si="5"/>
        <v>0</v>
      </c>
      <c r="H33" s="10">
        <f t="shared" si="6"/>
        <v>0</v>
      </c>
      <c r="I33" s="10">
        <f t="shared" si="7"/>
        <v>0</v>
      </c>
      <c r="J33" s="10">
        <f t="shared" si="8"/>
        <v>0</v>
      </c>
      <c r="K33" s="12"/>
      <c r="L33" s="8"/>
    </row>
    <row r="34" spans="1:12">
      <c r="A34" s="9" t="s">
        <v>55</v>
      </c>
      <c r="B34" s="10"/>
      <c r="C34" s="10">
        <v>0</v>
      </c>
      <c r="D34" s="10">
        <f t="shared" si="9"/>
        <v>0</v>
      </c>
      <c r="E34" s="10"/>
      <c r="F34" s="10"/>
      <c r="G34" s="10">
        <f t="shared" si="5"/>
        <v>0</v>
      </c>
      <c r="H34" s="10">
        <f t="shared" si="6"/>
        <v>0</v>
      </c>
      <c r="I34" s="10">
        <f t="shared" si="7"/>
        <v>0</v>
      </c>
      <c r="J34" s="10">
        <f t="shared" si="8"/>
        <v>0</v>
      </c>
      <c r="K34" s="12"/>
      <c r="L34" s="8"/>
    </row>
    <row r="35" spans="1:12">
      <c r="A35" s="9" t="s">
        <v>80</v>
      </c>
      <c r="B35" s="10"/>
      <c r="C35" s="10">
        <v>26732</v>
      </c>
      <c r="D35" s="10">
        <v>31252</v>
      </c>
      <c r="E35" s="10"/>
      <c r="F35" s="10"/>
      <c r="G35" s="10">
        <f t="shared" si="5"/>
        <v>0</v>
      </c>
      <c r="H35" s="10">
        <f t="shared" ref="H35:I39" si="10">+B35+E35</f>
        <v>0</v>
      </c>
      <c r="I35" s="10">
        <f t="shared" si="10"/>
        <v>26732</v>
      </c>
      <c r="J35" s="10">
        <v>31252</v>
      </c>
      <c r="K35" s="12">
        <f>+J35/I35</f>
        <v>1.1690857399371539</v>
      </c>
      <c r="L35" s="8" t="s">
        <v>26</v>
      </c>
    </row>
    <row r="36" spans="1:12">
      <c r="A36" s="9" t="s">
        <v>57</v>
      </c>
      <c r="B36" s="10">
        <v>412</v>
      </c>
      <c r="C36" s="10">
        <v>700</v>
      </c>
      <c r="D36" s="10">
        <v>700</v>
      </c>
      <c r="E36" s="10"/>
      <c r="F36" s="10"/>
      <c r="G36" s="10">
        <f t="shared" si="5"/>
        <v>0</v>
      </c>
      <c r="H36" s="10">
        <f t="shared" si="10"/>
        <v>412</v>
      </c>
      <c r="I36" s="10">
        <f t="shared" si="10"/>
        <v>700</v>
      </c>
      <c r="J36" s="10">
        <v>700</v>
      </c>
      <c r="K36" s="12">
        <f>+J36/I36</f>
        <v>1</v>
      </c>
      <c r="L36" s="8" t="s">
        <v>81</v>
      </c>
    </row>
    <row r="37" spans="1:12">
      <c r="A37" s="9" t="s">
        <v>59</v>
      </c>
      <c r="B37" s="10">
        <v>45</v>
      </c>
      <c r="C37" s="10">
        <v>45</v>
      </c>
      <c r="D37" s="10">
        <v>8</v>
      </c>
      <c r="E37" s="10"/>
      <c r="F37" s="10"/>
      <c r="G37" s="10">
        <f t="shared" si="5"/>
        <v>0</v>
      </c>
      <c r="H37" s="10">
        <f t="shared" si="10"/>
        <v>45</v>
      </c>
      <c r="I37" s="10">
        <f t="shared" si="10"/>
        <v>45</v>
      </c>
      <c r="J37" s="10">
        <v>8</v>
      </c>
      <c r="K37" s="12">
        <f>+J37/I37</f>
        <v>0.17777777777777778</v>
      </c>
      <c r="L37" s="8"/>
    </row>
    <row r="38" spans="1:12">
      <c r="A38" s="9" t="s">
        <v>60</v>
      </c>
      <c r="B38" s="10"/>
      <c r="C38" s="10">
        <v>0</v>
      </c>
      <c r="D38" s="10">
        <v>913</v>
      </c>
      <c r="E38" s="10"/>
      <c r="F38" s="10">
        <v>950</v>
      </c>
      <c r="G38" s="10">
        <v>950</v>
      </c>
      <c r="H38" s="10">
        <f t="shared" si="10"/>
        <v>0</v>
      </c>
      <c r="I38" s="10">
        <f t="shared" si="10"/>
        <v>950</v>
      </c>
      <c r="J38" s="10">
        <f>+D38+G38</f>
        <v>1863</v>
      </c>
      <c r="K38" s="12">
        <f>+J38/I38</f>
        <v>1.9610526315789474</v>
      </c>
      <c r="L38" s="8" t="s">
        <v>26</v>
      </c>
    </row>
    <row r="39" spans="1:12">
      <c r="A39" s="9" t="s">
        <v>61</v>
      </c>
      <c r="B39" s="10">
        <v>250</v>
      </c>
      <c r="C39" s="10">
        <v>250</v>
      </c>
      <c r="D39" s="10">
        <v>348</v>
      </c>
      <c r="E39" s="10"/>
      <c r="F39" s="10"/>
      <c r="G39" s="10">
        <f>+F39-E39</f>
        <v>0</v>
      </c>
      <c r="H39" s="10">
        <f t="shared" si="10"/>
        <v>250</v>
      </c>
      <c r="I39" s="10">
        <f t="shared" si="10"/>
        <v>250</v>
      </c>
      <c r="J39" s="10">
        <f>+D39+G39</f>
        <v>348</v>
      </c>
      <c r="K39" s="12">
        <f>+J39/I39</f>
        <v>1.3919999999999999</v>
      </c>
      <c r="L39" s="8" t="s">
        <v>82</v>
      </c>
    </row>
    <row r="40" spans="1:12">
      <c r="A40" s="14" t="s">
        <v>83</v>
      </c>
      <c r="B40" s="8"/>
      <c r="C40" s="8">
        <v>0</v>
      </c>
      <c r="D40" s="10">
        <v>-1625</v>
      </c>
      <c r="E40" s="8"/>
      <c r="F40" s="8"/>
      <c r="G40" s="8">
        <v>0</v>
      </c>
      <c r="H40" s="8"/>
      <c r="I40" s="8"/>
      <c r="J40" s="8">
        <v>-1625</v>
      </c>
      <c r="K40" s="12"/>
      <c r="L40" s="8"/>
    </row>
    <row r="41" spans="1:12">
      <c r="A41" s="16" t="s">
        <v>64</v>
      </c>
      <c r="B41" s="15">
        <f>SUM(B5:B39)</f>
        <v>137124</v>
      </c>
      <c r="C41" s="15">
        <f>SUM(C8:C40)</f>
        <v>171721</v>
      </c>
      <c r="D41" s="15">
        <f>SUM(D8:D40)</f>
        <v>178687</v>
      </c>
      <c r="E41" s="15">
        <f>SUM(E5:E39)</f>
        <v>0</v>
      </c>
      <c r="F41" s="15">
        <f>SUM(F5:F39)</f>
        <v>25197</v>
      </c>
      <c r="G41" s="15">
        <f>SUM(G5:G40)</f>
        <v>25461</v>
      </c>
      <c r="H41" s="15">
        <f>SUM(H5:H39)</f>
        <v>137124</v>
      </c>
      <c r="I41" s="15">
        <f>SUM(I5:I39)</f>
        <v>196918</v>
      </c>
      <c r="J41" s="15">
        <f>SUM(J5:J40)</f>
        <v>204254</v>
      </c>
      <c r="K41" s="17">
        <f>+J41/I41</f>
        <v>1.0372540854568908</v>
      </c>
      <c r="L41" s="8"/>
    </row>
    <row r="42" spans="1:12">
      <c r="A42" s="21"/>
      <c r="B42" s="10"/>
      <c r="C42" s="10"/>
      <c r="D42" s="10">
        <f>+C42-B42</f>
        <v>0</v>
      </c>
      <c r="E42" s="10"/>
      <c r="F42" s="10"/>
      <c r="G42" s="10">
        <f>+F42-E42</f>
        <v>0</v>
      </c>
      <c r="H42" s="10">
        <f>+B42+E42</f>
        <v>0</v>
      </c>
      <c r="I42" s="10">
        <f>+C42+F42</f>
        <v>0</v>
      </c>
      <c r="J42" s="10">
        <f>+D42+G42</f>
        <v>0</v>
      </c>
      <c r="K42" s="12"/>
      <c r="L42" s="8"/>
    </row>
    <row r="43" spans="1:12">
      <c r="A43" s="16" t="s">
        <v>65</v>
      </c>
      <c r="B43" s="10">
        <v>1949</v>
      </c>
      <c r="C43" s="10">
        <v>2967</v>
      </c>
      <c r="D43" s="10">
        <v>2967</v>
      </c>
      <c r="E43" s="10"/>
      <c r="F43" s="10"/>
      <c r="G43" s="10">
        <f>+F43-E43</f>
        <v>0</v>
      </c>
      <c r="H43" s="10">
        <v>1949</v>
      </c>
      <c r="I43" s="10">
        <f t="shared" ref="I43:J46" si="11">+C43+F43</f>
        <v>2967</v>
      </c>
      <c r="J43" s="10">
        <f t="shared" si="11"/>
        <v>2967</v>
      </c>
      <c r="K43" s="12">
        <f>+J43/I43</f>
        <v>1</v>
      </c>
      <c r="L43" s="8" t="s">
        <v>84</v>
      </c>
    </row>
    <row r="44" spans="1:12">
      <c r="A44" s="16" t="s">
        <v>67</v>
      </c>
      <c r="B44" s="10">
        <v>19426</v>
      </c>
      <c r="C44" s="10">
        <v>22437</v>
      </c>
      <c r="D44" s="10">
        <v>22465</v>
      </c>
      <c r="E44" s="10"/>
      <c r="F44" s="10"/>
      <c r="G44" s="10">
        <f>+F44-E44</f>
        <v>0</v>
      </c>
      <c r="H44" s="10">
        <f>+B44+E44</f>
        <v>19426</v>
      </c>
      <c r="I44" s="10">
        <f t="shared" si="11"/>
        <v>22437</v>
      </c>
      <c r="J44" s="10">
        <f t="shared" si="11"/>
        <v>22465</v>
      </c>
      <c r="K44" s="12">
        <f>+J44/I44</f>
        <v>1.001247938672728</v>
      </c>
      <c r="L44" s="8" t="s">
        <v>85</v>
      </c>
    </row>
    <row r="45" spans="1:12">
      <c r="A45" s="16" t="s">
        <v>68</v>
      </c>
      <c r="B45" s="10">
        <v>11047</v>
      </c>
      <c r="C45" s="10">
        <v>11047</v>
      </c>
      <c r="D45" s="10">
        <v>11047</v>
      </c>
      <c r="E45" s="10"/>
      <c r="F45" s="10"/>
      <c r="G45" s="10"/>
      <c r="H45" s="10">
        <f>+B45+E45</f>
        <v>11047</v>
      </c>
      <c r="I45" s="10">
        <f t="shared" si="11"/>
        <v>11047</v>
      </c>
      <c r="J45" s="10">
        <f t="shared" si="11"/>
        <v>11047</v>
      </c>
      <c r="K45" s="12">
        <f>+J45/I45</f>
        <v>1</v>
      </c>
      <c r="L45" s="8" t="s">
        <v>84</v>
      </c>
    </row>
    <row r="46" spans="1:12">
      <c r="A46" s="16" t="s">
        <v>86</v>
      </c>
      <c r="B46" s="15">
        <f>SUM(B43:B45)</f>
        <v>32422</v>
      </c>
      <c r="C46" s="15">
        <f>SUM(C43:C45)</f>
        <v>36451</v>
      </c>
      <c r="D46" s="15">
        <f>SUM(D42:D45)</f>
        <v>36479</v>
      </c>
      <c r="E46" s="15"/>
      <c r="F46" s="15"/>
      <c r="G46" s="15">
        <f>+F46-E46</f>
        <v>0</v>
      </c>
      <c r="H46" s="15">
        <f>+B46+E46</f>
        <v>32422</v>
      </c>
      <c r="I46" s="15">
        <f t="shared" si="11"/>
        <v>36451</v>
      </c>
      <c r="J46" s="15">
        <f t="shared" si="11"/>
        <v>36479</v>
      </c>
      <c r="K46" s="17">
        <f>+J46/I46</f>
        <v>1.0007681545087925</v>
      </c>
      <c r="L46" s="8"/>
    </row>
    <row r="47" spans="1:12" ht="15.75">
      <c r="A47" s="22"/>
    </row>
  </sheetData>
  <mergeCells count="3">
    <mergeCell ref="B3:D3"/>
    <mergeCell ref="E3:G3"/>
    <mergeCell ref="H3:K3"/>
  </mergeCells>
  <pageMargins left="0.70833333333333304" right="0.70833333333333304" top="0.74791666666666701" bottom="0.74791666666666701" header="0.51180555555555496" footer="0.51180555555555496"/>
  <pageSetup paperSize="0" scale="0" firstPageNumber="0" orientation="portrait" usePrinterDefaults="0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IW55"/>
  <sheetViews>
    <sheetView zoomScaleNormal="100" zoomScalePageLayoutView="60" workbookViewId="0"/>
  </sheetViews>
  <sheetFormatPr defaultRowHeight="15"/>
  <cols>
    <col min="1" max="1" width="47" style="23"/>
    <col min="2" max="257" width="10.28515625" style="23"/>
  </cols>
  <sheetData>
    <row r="1" spans="1:7" ht="15.75">
      <c r="A1" s="24"/>
    </row>
    <row r="2" spans="1:7" ht="15.75">
      <c r="A2" s="25"/>
    </row>
    <row r="3" spans="1:7" ht="15" customHeight="1">
      <c r="A3" s="26"/>
      <c r="B3" s="48"/>
      <c r="C3" s="48"/>
      <c r="D3" s="48"/>
      <c r="E3" s="48"/>
      <c r="F3" s="48"/>
      <c r="G3" s="48"/>
    </row>
    <row r="4" spans="1:7">
      <c r="B4" s="27"/>
      <c r="C4" s="27"/>
      <c r="D4" s="27"/>
      <c r="E4" s="27"/>
      <c r="F4" s="27"/>
      <c r="G4" s="27"/>
    </row>
    <row r="5" spans="1:7">
      <c r="A5" s="28"/>
    </row>
    <row r="6" spans="1:7">
      <c r="A6" s="29"/>
      <c r="B6" s="30"/>
      <c r="C6" s="30"/>
      <c r="D6" s="30"/>
      <c r="E6" s="30"/>
      <c r="F6" s="30"/>
      <c r="G6" s="30"/>
    </row>
    <row r="7" spans="1:7">
      <c r="A7" s="29"/>
      <c r="B7" s="30"/>
      <c r="C7" s="30"/>
      <c r="D7" s="30"/>
      <c r="E7" s="30"/>
      <c r="F7" s="30"/>
      <c r="G7" s="30"/>
    </row>
    <row r="8" spans="1:7">
      <c r="A8" s="29"/>
      <c r="B8" s="30"/>
      <c r="C8" s="30"/>
      <c r="D8" s="30"/>
      <c r="E8" s="30"/>
      <c r="F8" s="30"/>
      <c r="G8" s="30"/>
    </row>
    <row r="9" spans="1:7">
      <c r="A9" s="29"/>
      <c r="B9" s="30"/>
      <c r="C9" s="30"/>
      <c r="D9" s="30"/>
      <c r="E9" s="30"/>
      <c r="F9" s="30"/>
      <c r="G9" s="30"/>
    </row>
    <row r="10" spans="1:7">
      <c r="A10" s="29"/>
      <c r="B10" s="30"/>
      <c r="C10" s="30"/>
      <c r="D10" s="30"/>
      <c r="E10" s="30"/>
      <c r="F10" s="30"/>
      <c r="G10" s="30"/>
    </row>
    <row r="11" spans="1:7">
      <c r="A11" s="29"/>
      <c r="B11" s="30"/>
      <c r="C11" s="30"/>
      <c r="D11" s="30"/>
      <c r="E11" s="30"/>
      <c r="F11" s="30"/>
      <c r="G11" s="30"/>
    </row>
    <row r="12" spans="1:7">
      <c r="A12" s="29"/>
      <c r="B12" s="30"/>
      <c r="C12" s="30"/>
      <c r="D12" s="30"/>
      <c r="E12" s="30"/>
      <c r="F12" s="30"/>
      <c r="G12" s="30"/>
    </row>
    <row r="13" spans="1:7">
      <c r="A13" s="29"/>
      <c r="B13" s="30"/>
      <c r="C13" s="30"/>
      <c r="D13" s="30"/>
      <c r="E13" s="30"/>
      <c r="F13" s="30"/>
      <c r="G13" s="30"/>
    </row>
    <row r="14" spans="1:7">
      <c r="A14" s="29"/>
      <c r="B14" s="30"/>
      <c r="C14" s="30"/>
      <c r="D14" s="30"/>
      <c r="E14" s="30"/>
      <c r="F14" s="30"/>
      <c r="G14" s="30"/>
    </row>
    <row r="15" spans="1:7">
      <c r="A15" s="29"/>
      <c r="B15" s="30"/>
      <c r="C15" s="30"/>
      <c r="D15" s="30"/>
      <c r="E15" s="30"/>
      <c r="F15" s="30"/>
      <c r="G15" s="30"/>
    </row>
    <row r="16" spans="1:7">
      <c r="A16" s="29"/>
      <c r="B16" s="30"/>
      <c r="C16" s="30"/>
      <c r="D16" s="30"/>
      <c r="E16" s="30"/>
      <c r="F16" s="30"/>
      <c r="G16" s="30"/>
    </row>
    <row r="17" spans="1:7">
      <c r="A17" s="29"/>
      <c r="B17" s="30"/>
      <c r="C17" s="30"/>
      <c r="D17" s="30"/>
      <c r="E17" s="30"/>
      <c r="F17" s="30"/>
      <c r="G17" s="30"/>
    </row>
    <row r="18" spans="1:7">
      <c r="A18" s="29"/>
      <c r="B18" s="30"/>
      <c r="C18" s="30"/>
      <c r="D18" s="30"/>
      <c r="E18" s="30"/>
      <c r="F18" s="30"/>
      <c r="G18" s="30"/>
    </row>
    <row r="19" spans="1:7">
      <c r="A19" s="29"/>
      <c r="B19" s="30"/>
      <c r="C19" s="30"/>
      <c r="D19" s="30"/>
      <c r="E19" s="30"/>
      <c r="F19" s="30"/>
      <c r="G19" s="30"/>
    </row>
    <row r="20" spans="1:7">
      <c r="A20" s="29"/>
      <c r="B20" s="30"/>
      <c r="C20" s="30"/>
      <c r="D20" s="30"/>
      <c r="E20" s="30"/>
      <c r="F20" s="30"/>
      <c r="G20" s="30"/>
    </row>
    <row r="21" spans="1:7">
      <c r="A21" s="29"/>
      <c r="B21" s="30"/>
      <c r="C21" s="30"/>
      <c r="D21" s="30"/>
      <c r="E21" s="30"/>
      <c r="F21" s="30"/>
      <c r="G21" s="30"/>
    </row>
    <row r="22" spans="1:7">
      <c r="A22" s="29"/>
      <c r="B22" s="30"/>
      <c r="C22" s="30"/>
      <c r="D22" s="30"/>
      <c r="E22" s="30"/>
      <c r="F22" s="30"/>
      <c r="G22" s="30"/>
    </row>
    <row r="23" spans="1:7">
      <c r="A23" s="29"/>
      <c r="B23" s="30"/>
      <c r="C23" s="30"/>
      <c r="D23" s="30"/>
      <c r="E23" s="30"/>
      <c r="F23" s="30"/>
      <c r="G23" s="30"/>
    </row>
    <row r="24" spans="1:7">
      <c r="A24" s="29"/>
      <c r="B24" s="30"/>
      <c r="C24" s="30"/>
      <c r="D24" s="30"/>
      <c r="E24" s="30"/>
      <c r="F24" s="30"/>
      <c r="G24" s="30"/>
    </row>
    <row r="25" spans="1:7">
      <c r="A25" s="29"/>
      <c r="B25" s="30"/>
      <c r="C25" s="30"/>
      <c r="D25" s="30"/>
      <c r="E25" s="30"/>
      <c r="F25" s="30"/>
      <c r="G25" s="30"/>
    </row>
    <row r="26" spans="1:7">
      <c r="A26" s="29"/>
      <c r="B26" s="30"/>
      <c r="C26" s="30"/>
      <c r="D26" s="30"/>
      <c r="E26" s="30"/>
      <c r="F26" s="30"/>
      <c r="G26" s="30"/>
    </row>
    <row r="27" spans="1:7">
      <c r="A27" s="29"/>
      <c r="B27" s="30"/>
      <c r="C27" s="30"/>
      <c r="D27" s="30"/>
      <c r="E27" s="30"/>
      <c r="F27" s="30"/>
      <c r="G27" s="30"/>
    </row>
    <row r="28" spans="1:7">
      <c r="A28" s="29"/>
      <c r="B28" s="30"/>
      <c r="C28" s="30"/>
      <c r="D28" s="30"/>
      <c r="E28" s="30"/>
      <c r="F28" s="30"/>
      <c r="G28" s="30"/>
    </row>
    <row r="29" spans="1:7">
      <c r="A29" s="29"/>
      <c r="B29" s="30"/>
      <c r="C29" s="30"/>
      <c r="D29" s="30"/>
      <c r="E29" s="30"/>
      <c r="F29" s="30"/>
      <c r="G29" s="30"/>
    </row>
    <row r="30" spans="1:7">
      <c r="A30" s="29"/>
      <c r="B30" s="30"/>
      <c r="C30" s="30"/>
      <c r="D30" s="30"/>
      <c r="E30" s="30"/>
      <c r="F30" s="30"/>
      <c r="G30" s="30"/>
    </row>
    <row r="31" spans="1:7">
      <c r="A31" s="29"/>
      <c r="B31" s="30"/>
      <c r="C31" s="30"/>
      <c r="D31" s="30"/>
      <c r="E31" s="30"/>
      <c r="F31" s="30"/>
      <c r="G31" s="30"/>
    </row>
    <row r="32" spans="1:7">
      <c r="A32" s="29"/>
      <c r="B32" s="30"/>
      <c r="C32" s="30"/>
      <c r="D32" s="30"/>
      <c r="E32" s="30"/>
      <c r="F32" s="30"/>
      <c r="G32" s="30"/>
    </row>
    <row r="33" spans="1:7">
      <c r="A33" s="29"/>
      <c r="B33" s="30"/>
      <c r="C33" s="30"/>
      <c r="D33" s="30"/>
      <c r="E33" s="30"/>
      <c r="F33" s="30"/>
      <c r="G33" s="30"/>
    </row>
    <row r="34" spans="1:7">
      <c r="A34" s="29"/>
      <c r="B34" s="30"/>
      <c r="C34" s="30"/>
      <c r="D34" s="30"/>
      <c r="E34" s="30"/>
      <c r="F34" s="30"/>
      <c r="G34" s="30"/>
    </row>
    <row r="35" spans="1:7">
      <c r="A35" s="29"/>
      <c r="B35" s="30"/>
      <c r="C35" s="30"/>
      <c r="D35" s="30"/>
      <c r="E35" s="30"/>
      <c r="F35" s="30"/>
      <c r="G35" s="30"/>
    </row>
    <row r="36" spans="1:7">
      <c r="A36" s="29"/>
      <c r="B36" s="30"/>
      <c r="C36" s="30"/>
      <c r="D36" s="30"/>
      <c r="E36" s="30"/>
      <c r="F36" s="30"/>
      <c r="G36" s="30"/>
    </row>
    <row r="37" spans="1:7">
      <c r="A37" s="29"/>
      <c r="B37" s="30"/>
      <c r="C37" s="30"/>
      <c r="D37" s="30"/>
      <c r="E37" s="30"/>
      <c r="F37" s="30"/>
      <c r="G37" s="30"/>
    </row>
    <row r="38" spans="1:7">
      <c r="A38" s="29"/>
      <c r="B38" s="30"/>
      <c r="C38" s="30"/>
      <c r="D38" s="30"/>
      <c r="E38" s="30"/>
      <c r="F38" s="30"/>
      <c r="G38" s="30"/>
    </row>
    <row r="39" spans="1:7">
      <c r="A39" s="29"/>
      <c r="B39" s="30"/>
      <c r="C39" s="30"/>
      <c r="D39" s="30"/>
      <c r="E39" s="30"/>
      <c r="F39" s="30"/>
      <c r="G39" s="30"/>
    </row>
    <row r="40" spans="1:7">
      <c r="A40" s="29"/>
      <c r="B40" s="30"/>
      <c r="C40" s="30"/>
      <c r="D40" s="30"/>
      <c r="E40" s="30"/>
      <c r="F40" s="30"/>
      <c r="G40" s="30"/>
    </row>
    <row r="41" spans="1:7">
      <c r="A41" s="31"/>
      <c r="B41" s="32"/>
      <c r="C41" s="32"/>
      <c r="D41" s="32"/>
      <c r="E41" s="32"/>
      <c r="F41" s="32"/>
      <c r="G41" s="32"/>
    </row>
    <row r="42" spans="1:7">
      <c r="A42" s="33"/>
    </row>
    <row r="43" spans="1:7">
      <c r="A43" s="31"/>
      <c r="B43" s="30"/>
      <c r="C43" s="30"/>
      <c r="D43" s="30"/>
      <c r="E43" s="30"/>
      <c r="F43" s="30"/>
      <c r="G43" s="30"/>
    </row>
    <row r="44" spans="1:7">
      <c r="A44" s="29"/>
      <c r="B44" s="30"/>
      <c r="C44" s="30"/>
      <c r="D44" s="30"/>
      <c r="E44" s="30"/>
      <c r="F44" s="30"/>
      <c r="G44" s="30"/>
    </row>
    <row r="45" spans="1:7">
      <c r="A45" s="31"/>
      <c r="B45" s="32"/>
      <c r="C45" s="32"/>
      <c r="D45" s="32"/>
      <c r="E45" s="32"/>
      <c r="F45" s="32"/>
      <c r="G45" s="32"/>
    </row>
    <row r="47" spans="1:7">
      <c r="A47" s="31"/>
      <c r="B47" s="30"/>
      <c r="C47" s="30"/>
      <c r="D47" s="30"/>
      <c r="E47" s="30"/>
      <c r="F47" s="30"/>
      <c r="G47" s="30"/>
    </row>
    <row r="48" spans="1:7">
      <c r="A48" s="29"/>
      <c r="B48" s="30"/>
      <c r="C48" s="30"/>
      <c r="D48" s="30"/>
      <c r="E48" s="30"/>
      <c r="F48" s="30"/>
      <c r="G48" s="30"/>
    </row>
    <row r="49" spans="1:8">
      <c r="A49" s="31"/>
      <c r="B49" s="32"/>
      <c r="C49" s="32"/>
      <c r="D49" s="32"/>
      <c r="E49" s="32"/>
      <c r="F49" s="32"/>
      <c r="G49" s="32"/>
    </row>
    <row r="50" spans="1:8">
      <c r="A50" s="29"/>
      <c r="B50" s="29"/>
      <c r="C50" s="29"/>
      <c r="D50" s="29"/>
      <c r="E50" s="29"/>
      <c r="F50" s="29"/>
      <c r="G50" s="29"/>
      <c r="H50" s="29"/>
    </row>
    <row r="51" spans="1:8">
      <c r="A51" s="34"/>
      <c r="B51" s="32"/>
      <c r="C51" s="32"/>
      <c r="D51" s="32"/>
      <c r="E51" s="32"/>
      <c r="F51" s="32"/>
      <c r="G51" s="32"/>
    </row>
    <row r="52" spans="1:8">
      <c r="A52" s="35"/>
    </row>
    <row r="53" spans="1:8">
      <c r="A53" s="28"/>
      <c r="B53" s="30"/>
      <c r="C53" s="30"/>
      <c r="D53" s="30"/>
      <c r="E53" s="30"/>
      <c r="F53" s="30"/>
      <c r="G53" s="30"/>
    </row>
    <row r="54" spans="1:8">
      <c r="A54" s="28"/>
    </row>
    <row r="55" spans="1:8">
      <c r="A55" s="36"/>
      <c r="B55" s="32"/>
      <c r="C55" s="32"/>
      <c r="D55" s="32"/>
      <c r="E55" s="32"/>
      <c r="F55" s="32"/>
      <c r="G55" s="32"/>
    </row>
  </sheetData>
  <mergeCells count="2">
    <mergeCell ref="B3:D3"/>
    <mergeCell ref="E3:G3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IW71"/>
  <sheetViews>
    <sheetView showGridLines="0" topLeftCell="A4" zoomScaleNormal="100" zoomScalePageLayoutView="60" workbookViewId="0">
      <selection activeCell="C46" sqref="C46"/>
    </sheetView>
  </sheetViews>
  <sheetFormatPr defaultRowHeight="15"/>
  <cols>
    <col min="1" max="1" width="52.5703125" style="1"/>
    <col min="2" max="2" width="49" style="1"/>
    <col min="3" max="257" width="55.5703125" style="1"/>
  </cols>
  <sheetData>
    <row r="1" spans="1:3">
      <c r="A1" s="1" t="s">
        <v>87</v>
      </c>
    </row>
    <row r="2" spans="1:3">
      <c r="A2" s="37" t="s">
        <v>103</v>
      </c>
    </row>
    <row r="3" spans="1:3">
      <c r="A3" s="9" t="s">
        <v>19</v>
      </c>
      <c r="B3" s="38"/>
    </row>
    <row r="4" spans="1:3">
      <c r="A4" s="9" t="s">
        <v>20</v>
      </c>
    </row>
    <row r="5" spans="1:3">
      <c r="A5" s="9" t="s">
        <v>21</v>
      </c>
    </row>
    <row r="6" spans="1:3" ht="28.5" customHeight="1">
      <c r="A6" s="9" t="s">
        <v>22</v>
      </c>
      <c r="B6" s="39" t="s">
        <v>88</v>
      </c>
    </row>
    <row r="7" spans="1:3" ht="24.75">
      <c r="A7" s="9" t="s">
        <v>23</v>
      </c>
      <c r="B7" s="39" t="s">
        <v>104</v>
      </c>
    </row>
    <row r="8" spans="1:3">
      <c r="A8" s="9" t="s">
        <v>24</v>
      </c>
    </row>
    <row r="9" spans="1:3">
      <c r="A9" s="9" t="s">
        <v>25</v>
      </c>
    </row>
    <row r="10" spans="1:3">
      <c r="A10" s="9" t="s">
        <v>27</v>
      </c>
    </row>
    <row r="11" spans="1:3">
      <c r="A11" s="9" t="s">
        <v>28</v>
      </c>
    </row>
    <row r="12" spans="1:3">
      <c r="A12" s="9" t="s">
        <v>89</v>
      </c>
    </row>
    <row r="13" spans="1:3" ht="36.75" customHeight="1">
      <c r="A13" s="9" t="s">
        <v>32</v>
      </c>
      <c r="B13" s="40" t="s">
        <v>101</v>
      </c>
    </row>
    <row r="14" spans="1:3">
      <c r="A14" s="9" t="s">
        <v>33</v>
      </c>
      <c r="B14" s="41"/>
    </row>
    <row r="15" spans="1:3" ht="24.75">
      <c r="A15" s="9" t="s">
        <v>34</v>
      </c>
      <c r="B15" s="39" t="s">
        <v>90</v>
      </c>
    </row>
    <row r="16" spans="1:3" ht="43.5" customHeight="1">
      <c r="A16" s="9" t="s">
        <v>35</v>
      </c>
      <c r="B16" s="39" t="s">
        <v>91</v>
      </c>
      <c r="C16" s="42"/>
    </row>
    <row r="17" spans="1:2">
      <c r="A17" s="9" t="s">
        <v>37</v>
      </c>
    </row>
    <row r="18" spans="1:2">
      <c r="A18" s="9" t="s">
        <v>39</v>
      </c>
    </row>
    <row r="19" spans="1:2">
      <c r="A19" s="9" t="s">
        <v>41</v>
      </c>
    </row>
    <row r="20" spans="1:2">
      <c r="A20" s="9" t="s">
        <v>78</v>
      </c>
    </row>
    <row r="21" spans="1:2">
      <c r="A21" s="9" t="s">
        <v>43</v>
      </c>
    </row>
    <row r="22" spans="1:2">
      <c r="A22" s="9" t="s">
        <v>45</v>
      </c>
    </row>
    <row r="23" spans="1:2">
      <c r="A23" s="9" t="s">
        <v>46</v>
      </c>
      <c r="B23" s="43" t="s">
        <v>92</v>
      </c>
    </row>
    <row r="24" spans="1:2">
      <c r="A24" s="9" t="s">
        <v>47</v>
      </c>
      <c r="B24" s="41"/>
    </row>
    <row r="25" spans="1:2">
      <c r="A25" s="9" t="s">
        <v>48</v>
      </c>
    </row>
    <row r="26" spans="1:2">
      <c r="A26" s="9" t="s">
        <v>49</v>
      </c>
    </row>
    <row r="27" spans="1:2">
      <c r="A27" s="9" t="s">
        <v>50</v>
      </c>
    </row>
    <row r="28" spans="1:2">
      <c r="A28" s="9" t="s">
        <v>51</v>
      </c>
    </row>
    <row r="29" spans="1:2">
      <c r="A29" s="9" t="s">
        <v>53</v>
      </c>
      <c r="B29" s="42"/>
    </row>
    <row r="30" spans="1:2">
      <c r="A30" s="9" t="s">
        <v>54</v>
      </c>
    </row>
    <row r="31" spans="1:2">
      <c r="A31" s="9" t="s">
        <v>55</v>
      </c>
    </row>
    <row r="32" spans="1:2" s="41" customFormat="1" ht="28.5" customHeight="1">
      <c r="A32" s="9" t="s">
        <v>80</v>
      </c>
    </row>
    <row r="33" spans="1:3">
      <c r="A33" s="9" t="s">
        <v>57</v>
      </c>
    </row>
    <row r="34" spans="1:3">
      <c r="A34" s="9" t="s">
        <v>59</v>
      </c>
    </row>
    <row r="35" spans="1:3" ht="63.75" customHeight="1">
      <c r="A35" s="9" t="s">
        <v>60</v>
      </c>
      <c r="B35" s="39" t="s">
        <v>107</v>
      </c>
    </row>
    <row r="36" spans="1:3">
      <c r="A36" s="9" t="s">
        <v>61</v>
      </c>
    </row>
    <row r="37" spans="1:3">
      <c r="A37" s="37" t="s">
        <v>102</v>
      </c>
    </row>
    <row r="38" spans="1:3" ht="24.75">
      <c r="A38" s="9" t="s">
        <v>19</v>
      </c>
      <c r="B38" s="39" t="s">
        <v>95</v>
      </c>
    </row>
    <row r="39" spans="1:3">
      <c r="A39" s="9" t="s">
        <v>20</v>
      </c>
    </row>
    <row r="40" spans="1:3">
      <c r="A40" s="9" t="s">
        <v>21</v>
      </c>
    </row>
    <row r="41" spans="1:3">
      <c r="A41" s="9" t="s">
        <v>22</v>
      </c>
    </row>
    <row r="42" spans="1:3" ht="36.75">
      <c r="A42" s="9" t="s">
        <v>23</v>
      </c>
      <c r="B42" s="39" t="s">
        <v>94</v>
      </c>
    </row>
    <row r="43" spans="1:3" ht="15" customHeight="1">
      <c r="A43" s="44" t="s">
        <v>24</v>
      </c>
    </row>
    <row r="44" spans="1:3" ht="91.5" customHeight="1">
      <c r="A44" s="9" t="s">
        <v>25</v>
      </c>
      <c r="B44" s="39" t="s">
        <v>98</v>
      </c>
      <c r="C44" s="41"/>
    </row>
    <row r="45" spans="1:3">
      <c r="A45" s="9" t="s">
        <v>27</v>
      </c>
    </row>
    <row r="46" spans="1:3">
      <c r="A46" s="9" t="s">
        <v>28</v>
      </c>
    </row>
    <row r="47" spans="1:3">
      <c r="A47" s="9" t="s">
        <v>89</v>
      </c>
    </row>
    <row r="48" spans="1:3" ht="56.25" customHeight="1">
      <c r="A48" s="44" t="s">
        <v>32</v>
      </c>
      <c r="B48" s="39" t="s">
        <v>105</v>
      </c>
    </row>
    <row r="49" spans="1:2">
      <c r="A49" s="9" t="s">
        <v>33</v>
      </c>
    </row>
    <row r="50" spans="1:2" ht="92.25" customHeight="1">
      <c r="A50" s="9" t="s">
        <v>34</v>
      </c>
      <c r="B50" s="39" t="s">
        <v>106</v>
      </c>
    </row>
    <row r="51" spans="1:2">
      <c r="A51" s="9" t="s">
        <v>35</v>
      </c>
    </row>
    <row r="52" spans="1:2">
      <c r="A52" s="9" t="s">
        <v>37</v>
      </c>
    </row>
    <row r="53" spans="1:2">
      <c r="A53" s="9" t="s">
        <v>39</v>
      </c>
    </row>
    <row r="54" spans="1:2">
      <c r="A54" s="9" t="s">
        <v>41</v>
      </c>
      <c r="B54" s="41"/>
    </row>
    <row r="55" spans="1:2" ht="40.5" customHeight="1">
      <c r="A55" s="44" t="s">
        <v>78</v>
      </c>
      <c r="B55" s="39" t="s">
        <v>99</v>
      </c>
    </row>
    <row r="56" spans="1:2">
      <c r="A56" s="9" t="s">
        <v>43</v>
      </c>
    </row>
    <row r="57" spans="1:2">
      <c r="A57" s="9" t="s">
        <v>45</v>
      </c>
    </row>
    <row r="58" spans="1:2">
      <c r="A58" s="9" t="s">
        <v>46</v>
      </c>
    </row>
    <row r="59" spans="1:2" ht="24.75">
      <c r="A59" s="9" t="s">
        <v>47</v>
      </c>
      <c r="B59" s="39" t="s">
        <v>97</v>
      </c>
    </row>
    <row r="60" spans="1:2">
      <c r="A60" s="9" t="s">
        <v>48</v>
      </c>
    </row>
    <row r="61" spans="1:2">
      <c r="A61" s="9" t="s">
        <v>49</v>
      </c>
    </row>
    <row r="62" spans="1:2">
      <c r="A62" s="9" t="s">
        <v>50</v>
      </c>
    </row>
    <row r="63" spans="1:2">
      <c r="A63" s="9" t="s">
        <v>51</v>
      </c>
    </row>
    <row r="64" spans="1:2" ht="47.25" customHeight="1">
      <c r="A64" s="9" t="s">
        <v>53</v>
      </c>
      <c r="B64" s="39" t="s">
        <v>100</v>
      </c>
    </row>
    <row r="65" spans="1:3">
      <c r="A65" s="9" t="s">
        <v>54</v>
      </c>
    </row>
    <row r="66" spans="1:3">
      <c r="A66" s="9" t="s">
        <v>55</v>
      </c>
    </row>
    <row r="67" spans="1:3" ht="30.75" customHeight="1">
      <c r="A67" s="9" t="s">
        <v>80</v>
      </c>
      <c r="B67" s="39"/>
      <c r="C67" s="45"/>
    </row>
    <row r="68" spans="1:3">
      <c r="A68" s="9" t="s">
        <v>57</v>
      </c>
    </row>
    <row r="69" spans="1:3">
      <c r="A69" s="9" t="s">
        <v>59</v>
      </c>
    </row>
    <row r="70" spans="1:3" ht="114.75">
      <c r="A70" s="9" t="s">
        <v>60</v>
      </c>
      <c r="B70" s="9" t="s">
        <v>108</v>
      </c>
    </row>
    <row r="71" spans="1:3">
      <c r="A71" s="9" t="s">
        <v>61</v>
      </c>
    </row>
  </sheetData>
  <pageMargins left="0.70833333333333304" right="0.70833333333333304" top="0.74791666666666701" bottom="0.74791666666666701" header="0.51180555555555496" footer="0.51180555555555496"/>
  <pageSetup paperSize="9" firstPageNumber="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4</vt:i4>
      </vt:variant>
      <vt:variant>
        <vt:lpstr>Névvel ellátott tartományok</vt:lpstr>
      </vt:variant>
      <vt:variant>
        <vt:i4>1</vt:i4>
      </vt:variant>
    </vt:vector>
  </HeadingPairs>
  <TitlesOfParts>
    <vt:vector size="5" baseType="lpstr">
      <vt:lpstr>Kiadás 2013.</vt:lpstr>
      <vt:lpstr>Bevétel 2013.</vt:lpstr>
      <vt:lpstr>g</vt:lpstr>
      <vt:lpstr>Munka1</vt:lpstr>
      <vt:lpstr>Print_Area_3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Julika</cp:lastModifiedBy>
  <cp:revision>0</cp:revision>
  <dcterms:created xsi:type="dcterms:W3CDTF">2014-04-22T08:59:45Z</dcterms:created>
  <dcterms:modified xsi:type="dcterms:W3CDTF">2014-04-28T13:22:33Z</dcterms:modified>
</cp:coreProperties>
</file>