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460" windowHeight="628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Munka1!$A$1:$E$56</definedName>
  </definedNames>
  <calcPr calcId="124519"/>
</workbook>
</file>

<file path=xl/calcChain.xml><?xml version="1.0" encoding="utf-8"?>
<calcChain xmlns="http://schemas.openxmlformats.org/spreadsheetml/2006/main">
  <c r="E56" i="1"/>
  <c r="E44"/>
  <c r="D44"/>
  <c r="D34"/>
  <c r="E34"/>
  <c r="E47" l="1"/>
  <c r="E42"/>
  <c r="D42"/>
  <c r="E9"/>
  <c r="D9"/>
  <c r="E48" l="1"/>
  <c r="C31"/>
  <c r="C42" s="1"/>
  <c r="D18" l="1"/>
  <c r="E18" l="1"/>
  <c r="G34"/>
  <c r="C18" l="1"/>
  <c r="E23"/>
  <c r="D23"/>
  <c r="D54" s="1"/>
  <c r="C23"/>
  <c r="C54" s="1"/>
  <c r="E52"/>
  <c r="D47"/>
  <c r="D48" s="1"/>
  <c r="D52" s="1"/>
  <c r="C47"/>
  <c r="C48" s="1"/>
  <c r="E24" l="1"/>
  <c r="E28" s="1"/>
  <c r="E53" s="1"/>
  <c r="E54"/>
  <c r="C52"/>
  <c r="D24"/>
  <c r="D28" s="1"/>
  <c r="D53" s="1"/>
  <c r="C24"/>
  <c r="C28" s="1"/>
  <c r="C53" s="1"/>
</calcChain>
</file>

<file path=xl/sharedStrings.xml><?xml version="1.0" encoding="utf-8"?>
<sst xmlns="http://schemas.openxmlformats.org/spreadsheetml/2006/main" count="75" uniqueCount="59">
  <si>
    <t>Ezer forintban</t>
  </si>
  <si>
    <t>Sor-</t>
  </si>
  <si>
    <t xml:space="preserve"> Megnevezés</t>
  </si>
  <si>
    <t xml:space="preserve"> Eredeti</t>
  </si>
  <si>
    <t xml:space="preserve"> Módosított</t>
  </si>
  <si>
    <t xml:space="preserve"> Teljesítés</t>
  </si>
  <si>
    <t>szám</t>
  </si>
  <si>
    <t xml:space="preserve"> előirányzat</t>
  </si>
  <si>
    <t xml:space="preserve"> Pénzforgalom nélküli kiadások</t>
  </si>
  <si>
    <t xml:space="preserve"> Kiegyenlítő, függő, átfutó kiadások</t>
  </si>
  <si>
    <t xml:space="preserve"> Bevételek összesen            (26+27+28)</t>
  </si>
  <si>
    <t>Működ-i célú támogatásértékű kiadások, egyéb támogatás</t>
  </si>
  <si>
    <t>Felham-i célú támogatásértékű kiadások, egyéb támogatás</t>
  </si>
  <si>
    <t>Államhazt-on kívülre végleges felhalmozási pénzeszköátadás</t>
  </si>
  <si>
    <t>Hosszú lejárítú kölcsönök nyújtása</t>
  </si>
  <si>
    <t>Rövid lejáratú kölcsönök nyújtása</t>
  </si>
  <si>
    <t>Hosszú lejártú hitelek</t>
  </si>
  <si>
    <t>Személyi juttatások</t>
  </si>
  <si>
    <t>Munkaadókat terhelő járulék</t>
  </si>
  <si>
    <t>Dologi és egyéb folyó kiadások</t>
  </si>
  <si>
    <t>Ellátottak pénzbeli juttatásai</t>
  </si>
  <si>
    <t>Felújítás</t>
  </si>
  <si>
    <t>Felhalmozási kiadások</t>
  </si>
  <si>
    <t>Rövid lejáratú hitelek</t>
  </si>
  <si>
    <t>Tartós hitelviszonyt megtestesítő értékpapírok kiadásai</t>
  </si>
  <si>
    <t>Forgatási célú hitelviszonyt megt.értékpapírok kiadásai</t>
  </si>
  <si>
    <t>Továbbadási (lebonyolítási) célú kiadások</t>
  </si>
  <si>
    <t>Önkormányzatok sajátos működési bevétele</t>
  </si>
  <si>
    <t>Intézményi működési bevételek</t>
  </si>
  <si>
    <t>Felhalm-i célú támogatásértékű bevételek, egyéb támogatások</t>
  </si>
  <si>
    <t>Államhaztárt-on kívülről végleges felhalm-i pénzeszközátvétel</t>
  </si>
  <si>
    <t>Támogatások, kiegészítések</t>
  </si>
  <si>
    <t>Felhalmozási és tőkejellegű bevételek</t>
  </si>
  <si>
    <t>28-ból: Önkormányzatok sajátos felhalmozási és tőkebevételei</t>
  </si>
  <si>
    <t>32-bő önkormányzatok költségvetési támogatása</t>
  </si>
  <si>
    <t>Hosszú lejáratú kölcsönök visszatérülése</t>
  </si>
  <si>
    <t>Rövid lejártú kölcsönök visszatérülése</t>
  </si>
  <si>
    <t xml:space="preserve"> Pénzforgalmi kiadások            (13+18)</t>
  </si>
  <si>
    <t xml:space="preserve"> Költségvetési pénzforgalmi kiadások összesen  (01+···+12)</t>
  </si>
  <si>
    <t xml:space="preserve"> Finanszírozási kiadások összesen       (14+…...+17)</t>
  </si>
  <si>
    <t xml:space="preserve"> Kiadások összesen            (19+…….+22)</t>
  </si>
  <si>
    <t>Műk.célú támogatásértékű bevételek, egyéb támogatás</t>
  </si>
  <si>
    <t>Hosszú lejáratú hitelek felvétele</t>
  </si>
  <si>
    <t>Rövid lejáratú hitelek felvétele</t>
  </si>
  <si>
    <t>Forgatási célú hitelviszonyt megt értékpapírok bevételei</t>
  </si>
  <si>
    <t>Kiegyenlítő,átfutó, függő bevételek</t>
  </si>
  <si>
    <t>Költségvetési bevételek és kiadások különbsége (36+43-13-20)</t>
  </si>
  <si>
    <t>Finanszirozási műveletek eredménye</t>
  </si>
  <si>
    <t>Továbbadási célú bevételek és kiadások különbsége</t>
  </si>
  <si>
    <t>Aktív és passzív pénzügyi műveletek egyenlege</t>
  </si>
  <si>
    <t>Finanszírozási bevételek összesen       (37+40)</t>
  </si>
  <si>
    <t>Pénzforgalmi bevételek            (22+25)</t>
  </si>
  <si>
    <t>Költségvetési pénzforgalmi bevételek összesen (24+…..+35)</t>
  </si>
  <si>
    <t>Tartós hitelviszonyt megtestesítő értékpapírok</t>
  </si>
  <si>
    <t>Pénzforgalom nélküli bevételek</t>
  </si>
  <si>
    <t>Pénzügyi befektetések bevételei</t>
  </si>
  <si>
    <t>-</t>
  </si>
  <si>
    <t>Kaszaper Község Önkormányzatának 2014.évi Egyszerűsített éves pénzforgalmi kimutatás</t>
  </si>
  <si>
    <t>Államháztartáson kívülről végleges működési pénzeszkö átvétel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</si>
</sst>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1" fontId="1" fillId="0" borderId="3" xfId="0" applyNumberFormat="1" applyFont="1" applyBorder="1" applyAlignment="1">
      <alignment vertical="center"/>
    </xf>
    <xf numFmtId="41" fontId="1" fillId="2" borderId="3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1" fontId="1" fillId="0" borderId="7" xfId="0" applyNumberFormat="1" applyFont="1" applyBorder="1" applyAlignment="1">
      <alignment vertical="center"/>
    </xf>
    <xf numFmtId="41" fontId="1" fillId="2" borderId="7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1" fontId="1" fillId="0" borderId="7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41" fontId="3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1" fontId="3" fillId="0" borderId="18" xfId="0" applyNumberFormat="1" applyFont="1" applyBorder="1" applyAlignment="1">
      <alignment vertical="center"/>
    </xf>
    <xf numFmtId="41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1" fontId="3" fillId="0" borderId="21" xfId="0" applyNumberFormat="1" applyFont="1" applyBorder="1" applyAlignment="1">
      <alignment vertical="center"/>
    </xf>
    <xf numFmtId="41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1" fontId="3" fillId="0" borderId="2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1" fontId="3" fillId="0" borderId="22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view="pageBreakPreview" topLeftCell="A22" zoomScaleSheetLayoutView="100" workbookViewId="0">
      <selection activeCell="K46" sqref="K46"/>
    </sheetView>
  </sheetViews>
  <sheetFormatPr defaultRowHeight="12.75" customHeight="1"/>
  <cols>
    <col min="1" max="1" width="4.140625" style="23" customWidth="1"/>
    <col min="2" max="2" width="56.85546875" style="23" customWidth="1"/>
    <col min="3" max="3" width="11.28515625" style="23" customWidth="1"/>
    <col min="4" max="4" width="12.140625" style="45" customWidth="1"/>
    <col min="5" max="5" width="10.7109375" style="23" customWidth="1"/>
    <col min="6" max="6" width="9.140625" style="23"/>
    <col min="7" max="7" width="11" style="23" bestFit="1" customWidth="1"/>
    <col min="8" max="16384" width="9.140625" style="23"/>
  </cols>
  <sheetData>
    <row r="1" spans="1:5" ht="12.75" customHeight="1">
      <c r="A1" s="53" t="s">
        <v>57</v>
      </c>
      <c r="B1" s="53"/>
      <c r="C1" s="53"/>
      <c r="D1" s="53"/>
      <c r="E1" s="53"/>
    </row>
    <row r="2" spans="1:5" ht="12.75" customHeight="1">
      <c r="A2" s="54"/>
      <c r="B2" s="54"/>
      <c r="C2" s="54"/>
      <c r="D2" s="54"/>
      <c r="E2" s="54"/>
    </row>
    <row r="3" spans="1:5" ht="12.75" customHeight="1">
      <c r="A3" s="24"/>
      <c r="B3" s="24"/>
      <c r="C3" s="24"/>
      <c r="D3" s="41"/>
      <c r="E3" s="24"/>
    </row>
    <row r="4" spans="1:5" ht="12.75" customHeight="1" thickBot="1">
      <c r="E4" s="25" t="s">
        <v>0</v>
      </c>
    </row>
    <row r="5" spans="1:5" ht="12.75" customHeight="1" thickBot="1">
      <c r="A5" s="6" t="s">
        <v>1</v>
      </c>
      <c r="B5" s="55" t="s">
        <v>2</v>
      </c>
      <c r="C5" s="1" t="s">
        <v>3</v>
      </c>
      <c r="D5" s="2" t="s">
        <v>4</v>
      </c>
      <c r="E5" s="52" t="s">
        <v>5</v>
      </c>
    </row>
    <row r="6" spans="1:5" ht="12.75" customHeight="1" thickBot="1">
      <c r="A6" s="7" t="s">
        <v>6</v>
      </c>
      <c r="B6" s="56"/>
      <c r="C6" s="57" t="s">
        <v>7</v>
      </c>
      <c r="D6" s="58"/>
      <c r="E6" s="3"/>
    </row>
    <row r="7" spans="1:5" ht="12.75" customHeight="1" thickBot="1">
      <c r="A7" s="22">
        <v>1</v>
      </c>
      <c r="B7" s="17" t="s">
        <v>17</v>
      </c>
      <c r="C7" s="18">
        <v>131527</v>
      </c>
      <c r="D7" s="46">
        <v>226017</v>
      </c>
      <c r="E7" s="19">
        <v>224161</v>
      </c>
    </row>
    <row r="8" spans="1:5" ht="12.75" customHeight="1" thickBot="1">
      <c r="A8" s="22">
        <v>2</v>
      </c>
      <c r="B8" s="26" t="s">
        <v>18</v>
      </c>
      <c r="C8" s="27">
        <v>26629</v>
      </c>
      <c r="D8" s="44">
        <v>40599</v>
      </c>
      <c r="E8" s="28">
        <v>40599</v>
      </c>
    </row>
    <row r="9" spans="1:5" ht="12.75" customHeight="1" thickBot="1">
      <c r="A9" s="22">
        <v>3</v>
      </c>
      <c r="B9" s="26" t="s">
        <v>19</v>
      </c>
      <c r="C9" s="27">
        <v>122158</v>
      </c>
      <c r="D9" s="44">
        <f>138985</f>
        <v>138985</v>
      </c>
      <c r="E9" s="28">
        <f>127072</f>
        <v>127072</v>
      </c>
    </row>
    <row r="10" spans="1:5" ht="12.75" customHeight="1" thickBot="1">
      <c r="A10" s="22">
        <v>4</v>
      </c>
      <c r="B10" s="26" t="s">
        <v>11</v>
      </c>
      <c r="C10" s="27">
        <v>2886</v>
      </c>
      <c r="D10" s="44">
        <v>3170</v>
      </c>
      <c r="E10" s="28">
        <v>2869</v>
      </c>
    </row>
    <row r="11" spans="1:5" ht="12.75" customHeight="1" thickBot="1">
      <c r="A11" s="22">
        <v>6</v>
      </c>
      <c r="B11" s="26" t="s">
        <v>20</v>
      </c>
      <c r="C11" s="27">
        <v>6665</v>
      </c>
      <c r="D11" s="44">
        <v>16692</v>
      </c>
      <c r="E11" s="28">
        <v>16685</v>
      </c>
    </row>
    <row r="12" spans="1:5" ht="12.75" customHeight="1" thickBot="1">
      <c r="A12" s="22">
        <v>7</v>
      </c>
      <c r="B12" s="26" t="s">
        <v>21</v>
      </c>
      <c r="C12" s="43"/>
      <c r="D12" s="43"/>
      <c r="E12" s="43"/>
    </row>
    <row r="13" spans="1:5" ht="12.75" customHeight="1" thickBot="1">
      <c r="A13" s="22">
        <v>8</v>
      </c>
      <c r="B13" s="26" t="s">
        <v>22</v>
      </c>
      <c r="C13" s="27">
        <v>125703</v>
      </c>
      <c r="D13" s="44">
        <v>131231</v>
      </c>
      <c r="E13" s="28">
        <v>128923</v>
      </c>
    </row>
    <row r="14" spans="1:5" ht="12.75" customHeight="1" thickBot="1">
      <c r="A14" s="22">
        <v>9</v>
      </c>
      <c r="B14" s="26" t="s">
        <v>12</v>
      </c>
      <c r="C14" s="27">
        <v>0</v>
      </c>
      <c r="D14" s="44">
        <v>0</v>
      </c>
      <c r="E14" s="28">
        <v>0</v>
      </c>
    </row>
    <row r="15" spans="1:5" ht="12.75" customHeight="1" thickBot="1">
      <c r="A15" s="22">
        <v>10</v>
      </c>
      <c r="B15" s="26" t="s">
        <v>13</v>
      </c>
      <c r="C15" s="27">
        <v>0</v>
      </c>
      <c r="D15" s="44">
        <v>400</v>
      </c>
      <c r="E15" s="28">
        <v>320</v>
      </c>
    </row>
    <row r="16" spans="1:5" ht="12.75" customHeight="1" thickBot="1">
      <c r="A16" s="22">
        <v>11</v>
      </c>
      <c r="B16" s="26" t="s">
        <v>14</v>
      </c>
      <c r="C16" s="27">
        <v>0</v>
      </c>
      <c r="D16" s="44">
        <v>0</v>
      </c>
      <c r="E16" s="28">
        <v>0</v>
      </c>
    </row>
    <row r="17" spans="1:7" ht="12.75" customHeight="1" thickBot="1">
      <c r="A17" s="22">
        <v>12</v>
      </c>
      <c r="B17" s="29" t="s">
        <v>15</v>
      </c>
      <c r="C17" s="30">
        <v>0</v>
      </c>
      <c r="D17" s="47">
        <v>6000</v>
      </c>
      <c r="E17" s="31">
        <v>6000</v>
      </c>
    </row>
    <row r="18" spans="1:7" ht="12.75" customHeight="1" thickBot="1">
      <c r="A18" s="8">
        <v>13</v>
      </c>
      <c r="B18" s="10" t="s">
        <v>38</v>
      </c>
      <c r="C18" s="12">
        <f>SUM(C7:C17)</f>
        <v>415568</v>
      </c>
      <c r="D18" s="48">
        <f>SUM(D7:D17)</f>
        <v>563094</v>
      </c>
      <c r="E18" s="4">
        <f>SUM(E7:E17)</f>
        <v>546629</v>
      </c>
    </row>
    <row r="19" spans="1:7" ht="12.75" customHeight="1" thickBot="1">
      <c r="A19" s="22">
        <v>14</v>
      </c>
      <c r="B19" s="17" t="s">
        <v>16</v>
      </c>
      <c r="C19" s="43" t="s">
        <v>56</v>
      </c>
      <c r="D19" s="43" t="s">
        <v>56</v>
      </c>
      <c r="E19" s="43" t="s">
        <v>56</v>
      </c>
    </row>
    <row r="20" spans="1:7" ht="12.75" customHeight="1" thickBot="1">
      <c r="A20" s="22">
        <v>15</v>
      </c>
      <c r="B20" s="26" t="s">
        <v>23</v>
      </c>
      <c r="C20" s="43">
        <v>0</v>
      </c>
      <c r="D20" s="43">
        <v>129908</v>
      </c>
      <c r="E20" s="28">
        <v>129908</v>
      </c>
    </row>
    <row r="21" spans="1:7" ht="12.75" customHeight="1" thickBot="1">
      <c r="A21" s="22">
        <v>16</v>
      </c>
      <c r="B21" s="26" t="s">
        <v>24</v>
      </c>
      <c r="C21" s="43" t="s">
        <v>56</v>
      </c>
      <c r="D21" s="43" t="s">
        <v>56</v>
      </c>
      <c r="E21" s="43" t="s">
        <v>56</v>
      </c>
    </row>
    <row r="22" spans="1:7" ht="12.75" customHeight="1" thickBot="1">
      <c r="A22" s="22">
        <v>17</v>
      </c>
      <c r="B22" s="29" t="s">
        <v>25</v>
      </c>
      <c r="C22" s="30">
        <v>0</v>
      </c>
      <c r="D22" s="30">
        <v>0</v>
      </c>
      <c r="E22" s="31">
        <v>0</v>
      </c>
    </row>
    <row r="23" spans="1:7" ht="12.75" customHeight="1" thickBot="1">
      <c r="A23" s="8">
        <v>18</v>
      </c>
      <c r="B23" s="10" t="s">
        <v>39</v>
      </c>
      <c r="C23" s="48">
        <f>SUM(C19:C22)</f>
        <v>0</v>
      </c>
      <c r="D23" s="49">
        <f>SUM(D19:D22)</f>
        <v>129908</v>
      </c>
      <c r="E23" s="4">
        <f>SUM(E19:E22)</f>
        <v>129908</v>
      </c>
    </row>
    <row r="24" spans="1:7" ht="12.75" customHeight="1" thickBot="1">
      <c r="A24" s="8">
        <v>19</v>
      </c>
      <c r="B24" s="10" t="s">
        <v>37</v>
      </c>
      <c r="C24" s="12">
        <f>C18+C23</f>
        <v>415568</v>
      </c>
      <c r="D24" s="48">
        <f>D18+D23</f>
        <v>693002</v>
      </c>
      <c r="E24" s="4">
        <f>E18+E23</f>
        <v>676537</v>
      </c>
    </row>
    <row r="25" spans="1:7" ht="12.75" customHeight="1" thickBot="1">
      <c r="A25" s="22">
        <v>20</v>
      </c>
      <c r="B25" s="32" t="s">
        <v>8</v>
      </c>
      <c r="C25" s="43" t="s">
        <v>56</v>
      </c>
      <c r="D25" s="46">
        <v>48381</v>
      </c>
      <c r="E25" s="43" t="s">
        <v>56</v>
      </c>
    </row>
    <row r="26" spans="1:7" ht="12.75" customHeight="1" thickBot="1">
      <c r="A26" s="22">
        <v>21</v>
      </c>
      <c r="B26" s="14" t="s">
        <v>26</v>
      </c>
      <c r="C26" s="43" t="s">
        <v>56</v>
      </c>
      <c r="D26" s="43" t="s">
        <v>56</v>
      </c>
      <c r="E26" s="43" t="s">
        <v>56</v>
      </c>
    </row>
    <row r="27" spans="1:7" ht="12.75" customHeight="1" thickBot="1">
      <c r="A27" s="22">
        <v>22</v>
      </c>
      <c r="B27" s="35" t="s">
        <v>9</v>
      </c>
      <c r="C27" s="43" t="s">
        <v>56</v>
      </c>
      <c r="D27" s="43" t="s">
        <v>56</v>
      </c>
      <c r="E27" s="37">
        <v>27137</v>
      </c>
    </row>
    <row r="28" spans="1:7" ht="12.75" customHeight="1" thickBot="1">
      <c r="A28" s="9">
        <v>23</v>
      </c>
      <c r="B28" s="11" t="s">
        <v>40</v>
      </c>
      <c r="C28" s="13">
        <f>SUM(C24:C27)</f>
        <v>415568</v>
      </c>
      <c r="D28" s="51">
        <f>SUM(D24:D27)</f>
        <v>741383</v>
      </c>
      <c r="E28" s="5">
        <f>SUM(E24:E27)</f>
        <v>703674</v>
      </c>
    </row>
    <row r="29" spans="1:7" ht="12.75" customHeight="1" thickBot="1">
      <c r="A29" s="22">
        <v>24</v>
      </c>
      <c r="B29" s="32" t="s">
        <v>28</v>
      </c>
      <c r="C29" s="33">
        <v>30740</v>
      </c>
      <c r="D29" s="46">
        <v>42895</v>
      </c>
      <c r="E29" s="34">
        <v>42661</v>
      </c>
    </row>
    <row r="30" spans="1:7" ht="12.75" customHeight="1" thickBot="1">
      <c r="A30" s="22">
        <v>25</v>
      </c>
      <c r="B30" s="38" t="s">
        <v>27</v>
      </c>
      <c r="C30" s="27">
        <v>18275</v>
      </c>
      <c r="D30" s="44">
        <v>60228</v>
      </c>
      <c r="E30" s="28">
        <v>60228</v>
      </c>
    </row>
    <row r="31" spans="1:7" ht="12.75" customHeight="1" thickBot="1">
      <c r="A31" s="22">
        <v>26</v>
      </c>
      <c r="B31" s="38" t="s">
        <v>41</v>
      </c>
      <c r="C31" s="27">
        <f>82353+33</f>
        <v>82386</v>
      </c>
      <c r="D31" s="44">
        <v>226224</v>
      </c>
      <c r="E31" s="28">
        <v>226224</v>
      </c>
    </row>
    <row r="32" spans="1:7" ht="12.75" customHeight="1" thickBot="1">
      <c r="A32" s="22">
        <v>27</v>
      </c>
      <c r="B32" s="38" t="s">
        <v>58</v>
      </c>
      <c r="C32" s="27">
        <v>0</v>
      </c>
      <c r="D32" s="44">
        <v>70</v>
      </c>
      <c r="E32" s="28">
        <v>70</v>
      </c>
      <c r="G32" s="40"/>
    </row>
    <row r="33" spans="1:7" ht="12.75" customHeight="1" thickBot="1">
      <c r="A33" s="22"/>
      <c r="B33" s="38" t="s">
        <v>55</v>
      </c>
      <c r="C33" s="43"/>
      <c r="D33" s="43"/>
      <c r="E33" s="43"/>
    </row>
    <row r="34" spans="1:7" ht="12.75" customHeight="1" thickBot="1">
      <c r="A34" s="22">
        <v>28</v>
      </c>
      <c r="B34" s="38" t="s">
        <v>32</v>
      </c>
      <c r="C34" s="27">
        <v>91693</v>
      </c>
      <c r="D34" s="44">
        <f>150518-41330</f>
        <v>109188</v>
      </c>
      <c r="E34" s="28">
        <f>150518-41330</f>
        <v>109188</v>
      </c>
      <c r="G34" s="40">
        <f>G32-G33</f>
        <v>0</v>
      </c>
    </row>
    <row r="35" spans="1:7" ht="12.75" customHeight="1" thickBot="1">
      <c r="A35" s="22">
        <v>29</v>
      </c>
      <c r="B35" s="38" t="s">
        <v>33</v>
      </c>
      <c r="C35" s="43">
        <v>0</v>
      </c>
      <c r="D35" s="43">
        <v>400</v>
      </c>
      <c r="E35" s="43">
        <v>400</v>
      </c>
    </row>
    <row r="36" spans="1:7" ht="12.75" customHeight="1" thickBot="1">
      <c r="A36" s="22">
        <v>30</v>
      </c>
      <c r="B36" s="38" t="s">
        <v>29</v>
      </c>
      <c r="C36" s="43"/>
      <c r="D36" s="43"/>
      <c r="E36" s="43"/>
    </row>
    <row r="37" spans="1:7" ht="12.75" customHeight="1" thickBot="1">
      <c r="A37" s="22">
        <v>31</v>
      </c>
      <c r="B37" s="38" t="s">
        <v>30</v>
      </c>
      <c r="C37" s="43"/>
      <c r="D37" s="43"/>
      <c r="E37" s="43"/>
    </row>
    <row r="38" spans="1:7" ht="12.75" customHeight="1" thickBot="1">
      <c r="A38" s="22">
        <v>32</v>
      </c>
      <c r="B38" s="38" t="s">
        <v>31</v>
      </c>
      <c r="C38" s="27">
        <v>148770</v>
      </c>
      <c r="D38" s="44">
        <v>137428</v>
      </c>
      <c r="E38" s="28">
        <v>137428</v>
      </c>
    </row>
    <row r="39" spans="1:7" ht="12.75" customHeight="1" thickBot="1">
      <c r="A39" s="22">
        <v>33</v>
      </c>
      <c r="B39" s="38" t="s">
        <v>34</v>
      </c>
      <c r="C39" s="27">
        <v>126210</v>
      </c>
      <c r="D39" s="44">
        <v>137428</v>
      </c>
      <c r="E39" s="28">
        <v>137428</v>
      </c>
    </row>
    <row r="40" spans="1:7" ht="12.75" customHeight="1" thickBot="1">
      <c r="A40" s="22">
        <v>34</v>
      </c>
      <c r="B40" s="38" t="s">
        <v>35</v>
      </c>
      <c r="C40" s="43"/>
      <c r="D40" s="43"/>
      <c r="E40" s="43"/>
    </row>
    <row r="41" spans="1:7" ht="12.75" customHeight="1" thickBot="1">
      <c r="A41" s="22">
        <v>35</v>
      </c>
      <c r="B41" s="35" t="s">
        <v>36</v>
      </c>
      <c r="C41" s="36"/>
      <c r="D41" s="47">
        <v>6000</v>
      </c>
      <c r="E41" s="37">
        <v>6000</v>
      </c>
    </row>
    <row r="42" spans="1:7" ht="12.75" customHeight="1" thickBot="1">
      <c r="A42" s="8">
        <v>36</v>
      </c>
      <c r="B42" s="10" t="s">
        <v>52</v>
      </c>
      <c r="C42" s="12">
        <f>+C31+C36+C38+C37+C34+C32+C30+C29</f>
        <v>371864</v>
      </c>
      <c r="D42" s="48">
        <f>D29+D30+D31+D32+D34+D36+D38+D37+D33+D35+D41</f>
        <v>582433</v>
      </c>
      <c r="E42" s="48">
        <f>E29+E30+E31+E32+E34+E36+E38+E37+E33+E35+E41</f>
        <v>582199</v>
      </c>
    </row>
    <row r="43" spans="1:7" ht="12.75" customHeight="1" thickBot="1">
      <c r="A43" s="22">
        <v>37</v>
      </c>
      <c r="B43" s="32" t="s">
        <v>42</v>
      </c>
      <c r="C43" s="33">
        <v>0</v>
      </c>
      <c r="D43" s="46">
        <v>0</v>
      </c>
      <c r="E43" s="34">
        <v>0</v>
      </c>
    </row>
    <row r="44" spans="1:7" ht="12.75" customHeight="1" thickBot="1">
      <c r="A44" s="22">
        <v>38</v>
      </c>
      <c r="B44" s="26" t="s">
        <v>43</v>
      </c>
      <c r="C44" s="27">
        <v>16253</v>
      </c>
      <c r="D44" s="44">
        <f>88578+41330</f>
        <v>129908</v>
      </c>
      <c r="E44" s="28">
        <f>88578+41330</f>
        <v>129908</v>
      </c>
    </row>
    <row r="45" spans="1:7" ht="12.75" customHeight="1" thickBot="1">
      <c r="A45" s="22">
        <v>39</v>
      </c>
      <c r="B45" s="14" t="s">
        <v>53</v>
      </c>
      <c r="C45" s="15">
        <v>0</v>
      </c>
      <c r="D45" s="50">
        <v>0</v>
      </c>
      <c r="E45" s="16">
        <v>0</v>
      </c>
    </row>
    <row r="46" spans="1:7" ht="12.75" customHeight="1" thickBot="1">
      <c r="A46" s="22">
        <v>40</v>
      </c>
      <c r="B46" s="35" t="s">
        <v>44</v>
      </c>
      <c r="C46" s="36">
        <v>0</v>
      </c>
      <c r="D46" s="47">
        <v>0</v>
      </c>
      <c r="E46" s="37">
        <v>0</v>
      </c>
    </row>
    <row r="47" spans="1:7" ht="12.75" customHeight="1" thickBot="1">
      <c r="A47" s="8">
        <v>41</v>
      </c>
      <c r="B47" s="10" t="s">
        <v>50</v>
      </c>
      <c r="C47" s="12">
        <f>SUM(C43:C46)</f>
        <v>16253</v>
      </c>
      <c r="D47" s="49">
        <f>SUM(D43:D46)</f>
        <v>129908</v>
      </c>
      <c r="E47" s="49">
        <f>SUM(E43:E46)</f>
        <v>129908</v>
      </c>
    </row>
    <row r="48" spans="1:7" ht="12.75" customHeight="1" thickBot="1">
      <c r="A48" s="8">
        <v>42</v>
      </c>
      <c r="B48" s="10" t="s">
        <v>51</v>
      </c>
      <c r="C48" s="12">
        <f>C42+C47</f>
        <v>388117</v>
      </c>
      <c r="D48" s="48">
        <f>D42+D47</f>
        <v>712341</v>
      </c>
      <c r="E48" s="48">
        <f>E42+E47</f>
        <v>712107</v>
      </c>
    </row>
    <row r="49" spans="1:5" ht="12.75" customHeight="1" thickBot="1">
      <c r="A49" s="22">
        <v>43</v>
      </c>
      <c r="B49" s="32" t="s">
        <v>54</v>
      </c>
      <c r="C49" s="33">
        <v>27451</v>
      </c>
      <c r="D49" s="46">
        <v>29042</v>
      </c>
      <c r="E49" s="42">
        <v>27451</v>
      </c>
    </row>
    <row r="50" spans="1:5" ht="12.75" customHeight="1" thickBot="1">
      <c r="A50" s="22">
        <v>44</v>
      </c>
      <c r="B50" s="39" t="s">
        <v>26</v>
      </c>
      <c r="C50" s="33">
        <v>0</v>
      </c>
      <c r="D50" s="43" t="s">
        <v>56</v>
      </c>
      <c r="E50" s="42" t="s">
        <v>56</v>
      </c>
    </row>
    <row r="51" spans="1:5" ht="12.75" customHeight="1" thickBot="1">
      <c r="A51" s="22">
        <v>45</v>
      </c>
      <c r="B51" s="26" t="s">
        <v>45</v>
      </c>
      <c r="C51" s="27">
        <v>0</v>
      </c>
      <c r="D51" s="44" t="s">
        <v>56</v>
      </c>
      <c r="E51" s="28">
        <v>27806</v>
      </c>
    </row>
    <row r="52" spans="1:5" ht="12.75" customHeight="1" thickBot="1">
      <c r="A52" s="9">
        <v>46</v>
      </c>
      <c r="B52" s="11" t="s">
        <v>10</v>
      </c>
      <c r="C52" s="13">
        <f>SUM(C48:C51)</f>
        <v>415568</v>
      </c>
      <c r="D52" s="51">
        <f>SUM(D48:D51)</f>
        <v>741383</v>
      </c>
      <c r="E52" s="5">
        <f>SUM(E48:E51)</f>
        <v>767364</v>
      </c>
    </row>
    <row r="53" spans="1:5" ht="12.75" customHeight="1" thickBot="1">
      <c r="A53" s="20">
        <v>47</v>
      </c>
      <c r="B53" s="20" t="s">
        <v>46</v>
      </c>
      <c r="C53" s="21">
        <f>C52-C28</f>
        <v>0</v>
      </c>
      <c r="D53" s="21">
        <f>D52-D28</f>
        <v>0</v>
      </c>
      <c r="E53" s="21">
        <f>E52-E28</f>
        <v>63690</v>
      </c>
    </row>
    <row r="54" spans="1:5" ht="12.75" customHeight="1" thickBot="1">
      <c r="A54" s="20">
        <v>48</v>
      </c>
      <c r="B54" s="20" t="s">
        <v>47</v>
      </c>
      <c r="C54" s="21">
        <f t="shared" ref="C54:D54" si="0">C44-C23</f>
        <v>16253</v>
      </c>
      <c r="D54" s="21">
        <f>D44-D23</f>
        <v>0</v>
      </c>
      <c r="E54" s="21">
        <f>E44-E23</f>
        <v>0</v>
      </c>
    </row>
    <row r="55" spans="1:5" ht="12.75" customHeight="1" thickBot="1">
      <c r="A55" s="20">
        <v>49</v>
      </c>
      <c r="B55" s="20" t="s">
        <v>48</v>
      </c>
      <c r="C55" s="21">
        <v>0</v>
      </c>
      <c r="D55" s="21">
        <v>0</v>
      </c>
      <c r="E55" s="21"/>
    </row>
    <row r="56" spans="1:5" ht="12.75" customHeight="1" thickBot="1">
      <c r="A56" s="20">
        <v>50</v>
      </c>
      <c r="B56" s="20" t="s">
        <v>49</v>
      </c>
      <c r="C56" s="21">
        <v>0</v>
      </c>
      <c r="D56" s="21">
        <v>0</v>
      </c>
      <c r="E56" s="21">
        <f>E27-E51</f>
        <v>-669</v>
      </c>
    </row>
  </sheetData>
  <mergeCells count="3">
    <mergeCell ref="A1:E2"/>
    <mergeCell ref="B5:B6"/>
    <mergeCell ref="C6:D6"/>
  </mergeCells>
  <phoneticPr fontId="2" type="noConversion"/>
  <printOptions horizontalCentered="1"/>
  <pageMargins left="0.59055118110236227" right="0.3937007874015748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Szt.Gellért t.1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Pénzügy Server</cp:lastModifiedBy>
  <cp:lastPrinted>2010-04-14T08:20:58Z</cp:lastPrinted>
  <dcterms:created xsi:type="dcterms:W3CDTF">2005-04-06T13:03:01Z</dcterms:created>
  <dcterms:modified xsi:type="dcterms:W3CDTF">2015-04-27T10:01:36Z</dcterms:modified>
</cp:coreProperties>
</file>