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3.melléklet" sheetId="1" r:id="rId1"/>
  </sheets>
  <definedNames>
    <definedName name="_xlnm.Print_Area" localSheetId="0">'3.melléklet'!$A$1:$L$64</definedName>
  </definedNames>
  <calcPr fullCalcOnLoad="1"/>
</workbook>
</file>

<file path=xl/sharedStrings.xml><?xml version="1.0" encoding="utf-8"?>
<sst xmlns="http://schemas.openxmlformats.org/spreadsheetml/2006/main" count="132" uniqueCount="132">
  <si>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</si>
  <si>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</si>
  <si>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</si>
  <si>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</si>
  <si>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</si>
  <si>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</si>
  <si>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</si>
  <si>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</si>
  <si>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</si>
  <si>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</si>
  <si>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</si>
  <si>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</si>
  <si>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</si>
  <si>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</si>
  <si>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</si>
  <si>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</si>
  <si>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</si>
  <si>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</si>
  <si>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</si>
  <si>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</si>
  <si>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</si>
  <si>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</si>
  <si>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</si>
  <si>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</si>
  <si>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</si>
  <si>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</si>
  <si>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</si>
  <si>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</si>
  <si>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</si>
  <si>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</si>
  <si>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</si>
  <si>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</si>
  <si>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</si>
  <si>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</si>
  <si>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</si>
  <si>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</si>
  <si>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</si>
  <si>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</si>
  <si>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</si>
  <si>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</si>
  <si>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</si>
  <si>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</si>
  <si>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</si>
  <si>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</si>
  <si>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</si>
  <si>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</si>
  <si>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</si>
  <si>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</si>
  <si>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</si>
  <si>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</si>
  <si>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</si>
  <si>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</si>
  <si>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</si>
  <si>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</si>
  <si>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</si>
  <si>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</si>
  <si>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</si>
  <si>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</si>
  <si>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</si>
  <si>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</si>
  <si>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</si>
  <si>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</si>
  <si>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</si>
  <si>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</si>
  <si>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</si>
  <si>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</si>
  <si>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</si>
  <si>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</si>
  <si>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</si>
  <si>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</si>
  <si>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</si>
  <si>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</si>
  <si>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</si>
  <si>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</si>
  <si>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</si>
  <si>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</si>
  <si>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</si>
  <si>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</si>
  <si>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</si>
  <si>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</si>
  <si>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</si>
  <si>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</si>
  <si>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</si>
  <si>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</si>
  <si>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</si>
  <si>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</si>
  <si>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</si>
  <si>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</si>
  <si>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</si>
  <si>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</si>
  <si>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</si>
  <si>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</si>
  <si>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</si>
  <si>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Cím</t>
  </si>
  <si>
    <t>Alcím</t>
  </si>
  <si>
    <t>Költségvetési szerv megnevezése</t>
  </si>
  <si>
    <t>Debreceni Intézményműködtető Központ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</si>
  <si>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</si>
  <si>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</si>
  <si>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</si>
  <si>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</si>
  <si>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</si>
  <si>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</si>
  <si>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</si>
  <si>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Debreceni Arany János Óvoda</t>
  </si>
  <si>
    <t>Óvodák összesen</t>
  </si>
  <si>
    <t>Debreceni Intézményműködtető Központ ÖSSZESEN</t>
  </si>
  <si>
    <t>ebből: Kodály Kórus Debrecen</t>
  </si>
  <si>
    <t>43.1.</t>
  </si>
  <si>
    <t>43.2.</t>
  </si>
  <si>
    <t>Eredeti Előirányzat</t>
  </si>
  <si>
    <t xml:space="preserve">Költségvetési kiadások összesen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</si>
  <si>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</si>
  <si>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</si>
  <si>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</si>
  <si>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</si>
  <si>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</si>
  <si>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</si>
  <si>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</si>
  <si>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</si>
  <si>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</si>
  <si>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Költségvetési szervek költségvetési bevételei és kiadásai, valamint finanszírozási bevételei</t>
  </si>
  <si>
    <t>Finanszírozási bevételek*</t>
  </si>
  <si>
    <t>Központi, irányító szervi támogatás
(B816)</t>
  </si>
  <si>
    <t>Előző év költségvetési maradványának igénybevétele (B813)</t>
  </si>
  <si>
    <t>*Megjegyzés: Költségvetési szervek esetében a finanszírozási bevételeken belül a "Központi, irányító szervi támogatás (B816)" került megtervezésre.</t>
  </si>
  <si>
    <t>J</t>
  </si>
  <si>
    <t>Egyéb bevételek (B1+B2+B6+B7)</t>
  </si>
  <si>
    <t xml:space="preserve">K </t>
  </si>
  <si>
    <t>L</t>
  </si>
  <si>
    <t>Ft-ban</t>
  </si>
  <si>
    <t>3. melléklet a 4/2020. (II. 13.)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</si>
</sst>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_-* #,##0.0\ _F_t_-;\-* #,##0.0\ _F_t_-;_-* &quot;-&quot;??\ _F_t_-;_-@_-"/>
    <numFmt numFmtId="174" formatCode="_-* #,##0\ _F_t_-;\-* #,##0\ _F_t_-;_-* &quot;-&quot;??\ _F_t_-;_-@_-"/>
    <numFmt numFmtId="175" formatCode="[$-40E]yyyy\.\ mmmm\ d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2" fontId="5" fillId="0" borderId="10" xfId="4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3" fontId="6" fillId="0" borderId="10" xfId="56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3" fontId="5" fillId="0" borderId="10" xfId="57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3" fontId="5" fillId="0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110" zoomScaleNormal="110" zoomScaleSheetLayoutView="110" zoomScalePageLayoutView="0" workbookViewId="0" topLeftCell="A1">
      <selection activeCell="A3" sqref="A3:L3"/>
    </sheetView>
  </sheetViews>
  <sheetFormatPr defaultColWidth="9.140625" defaultRowHeight="15"/>
  <cols>
    <col min="1" max="2" width="6.421875" style="8" customWidth="1"/>
    <col min="3" max="3" width="39.00390625" style="8" bestFit="1" customWidth="1"/>
    <col min="4" max="8" width="17.8515625" style="8" customWidth="1"/>
    <col min="9" max="12" width="16.57421875" style="8" customWidth="1"/>
    <col min="13" max="16384" width="9.140625" style="8" customWidth="1"/>
  </cols>
  <sheetData>
    <row r="1" spans="1:12" ht="15" customHeight="1">
      <c r="A1" s="35" t="s">
        <v>131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3" ht="12.75">
      <c r="A2" s="43"/>
      <c r="B2" s="43"/>
      <c r="C2" s="43"/>
    </row>
    <row r="3" spans="1:12" ht="12.75">
      <c r="A3" s="34" t="s">
        <v>121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20"/>
      <c r="B4" s="20"/>
      <c r="C4" s="20"/>
      <c r="L4" s="21" t="s">
        <v>130</v>
      </c>
    </row>
    <row r="5" spans="1:12" ht="12.75">
      <c r="A5" s="10" t="s">
        <v>112</v>
      </c>
      <c r="B5" s="10" t="s">
        <v>113</v>
      </c>
      <c r="C5" s="10" t="s">
        <v>114</v>
      </c>
      <c r="D5" s="10" t="s">
        <v>115</v>
      </c>
      <c r="E5" s="10" t="s">
        <v>116</v>
      </c>
      <c r="F5" s="10" t="s">
        <v>117</v>
      </c>
      <c r="G5" s="10" t="s">
        <v>118</v>
      </c>
      <c r="H5" s="10" t="s">
        <v>119</v>
      </c>
      <c r="I5" s="10" t="s">
        <v>120</v>
      </c>
      <c r="J5" s="10" t="s">
        <v>126</v>
      </c>
      <c r="K5" s="22" t="s">
        <v>128</v>
      </c>
      <c r="L5" s="10" t="s">
        <v>129</v>
      </c>
    </row>
    <row r="6" spans="1:12" s="23" customFormat="1" ht="15" customHeight="1">
      <c r="A6" s="44" t="s">
        <v>93</v>
      </c>
      <c r="B6" s="44" t="s">
        <v>94</v>
      </c>
      <c r="C6" s="44" t="s">
        <v>95</v>
      </c>
      <c r="D6" s="41" t="s">
        <v>110</v>
      </c>
      <c r="E6" s="41"/>
      <c r="F6" s="41"/>
      <c r="G6" s="41"/>
      <c r="H6" s="41"/>
      <c r="I6" s="41"/>
      <c r="J6" s="41"/>
      <c r="K6" s="41"/>
      <c r="L6" s="41"/>
    </row>
    <row r="7" spans="1:12" s="23" customFormat="1" ht="15" customHeight="1">
      <c r="A7" s="44"/>
      <c r="B7" s="44"/>
      <c r="C7" s="44"/>
      <c r="D7" s="42" t="s">
        <v>111</v>
      </c>
      <c r="E7" s="42" t="s">
        <v>97</v>
      </c>
      <c r="F7" s="42" t="s">
        <v>98</v>
      </c>
      <c r="G7" s="42" t="s">
        <v>99</v>
      </c>
      <c r="H7" s="39" t="s">
        <v>127</v>
      </c>
      <c r="I7" s="42" t="s">
        <v>100</v>
      </c>
      <c r="J7" s="36" t="s">
        <v>122</v>
      </c>
      <c r="K7" s="37"/>
      <c r="L7" s="38"/>
    </row>
    <row r="8" spans="1:12" ht="84.75" customHeight="1">
      <c r="A8" s="44"/>
      <c r="B8" s="44"/>
      <c r="C8" s="44"/>
      <c r="D8" s="42"/>
      <c r="E8" s="42"/>
      <c r="F8" s="42"/>
      <c r="G8" s="42"/>
      <c r="H8" s="40"/>
      <c r="I8" s="42"/>
      <c r="J8" s="24" t="s">
        <v>124</v>
      </c>
      <c r="K8" s="24" t="s">
        <v>123</v>
      </c>
      <c r="L8" s="24" t="s">
        <v>101</v>
      </c>
    </row>
    <row r="9" spans="1:12" ht="15" customHeight="1">
      <c r="A9" s="25" t="s">
        <v>0</v>
      </c>
      <c r="B9" s="25"/>
      <c r="C9" s="26" t="s">
        <v>54</v>
      </c>
      <c r="D9" s="2">
        <v>101738770</v>
      </c>
      <c r="E9" s="2">
        <v>0</v>
      </c>
      <c r="F9" s="2">
        <v>0</v>
      </c>
      <c r="G9" s="2">
        <v>0</v>
      </c>
      <c r="H9" s="2">
        <v>0</v>
      </c>
      <c r="I9" s="2">
        <f>E9+F9+G9+H9</f>
        <v>0</v>
      </c>
      <c r="J9" s="2">
        <v>0</v>
      </c>
      <c r="K9" s="2">
        <f>D9-I9</f>
        <v>101738770</v>
      </c>
      <c r="L9" s="2">
        <f>J9+K9</f>
        <v>101738770</v>
      </c>
    </row>
    <row r="10" spans="1:12" ht="15" customHeight="1">
      <c r="A10" s="25" t="s">
        <v>2</v>
      </c>
      <c r="B10" s="25"/>
      <c r="C10" s="26" t="s">
        <v>27</v>
      </c>
      <c r="D10" s="2">
        <v>150153729</v>
      </c>
      <c r="E10" s="2">
        <v>0</v>
      </c>
      <c r="F10" s="2">
        <v>0</v>
      </c>
      <c r="G10" s="2">
        <v>0</v>
      </c>
      <c r="H10" s="2">
        <v>0</v>
      </c>
      <c r="I10" s="2">
        <f aca="true" t="shared" si="0" ref="I10:I62">E10+F10+G10+H10</f>
        <v>0</v>
      </c>
      <c r="J10" s="2">
        <v>0</v>
      </c>
      <c r="K10" s="2">
        <f aca="true" t="shared" si="1" ref="K10:K62">D10-I10</f>
        <v>150153729</v>
      </c>
      <c r="L10" s="2">
        <f aca="true" t="shared" si="2" ref="L10:L62">J10+K10</f>
        <v>150153729</v>
      </c>
    </row>
    <row r="11" spans="1:12" ht="15" customHeight="1">
      <c r="A11" s="25" t="s">
        <v>4</v>
      </c>
      <c r="B11" s="25"/>
      <c r="C11" s="26" t="s">
        <v>17</v>
      </c>
      <c r="D11" s="2">
        <v>193022677</v>
      </c>
      <c r="E11" s="4">
        <v>0</v>
      </c>
      <c r="F11" s="2">
        <v>0</v>
      </c>
      <c r="G11" s="2">
        <v>0</v>
      </c>
      <c r="H11" s="2">
        <v>0</v>
      </c>
      <c r="I11" s="2">
        <f t="shared" si="0"/>
        <v>0</v>
      </c>
      <c r="J11" s="2">
        <v>0</v>
      </c>
      <c r="K11" s="2">
        <f t="shared" si="1"/>
        <v>193022677</v>
      </c>
      <c r="L11" s="2">
        <f t="shared" si="2"/>
        <v>193022677</v>
      </c>
    </row>
    <row r="12" spans="1:12" ht="15" customHeight="1">
      <c r="A12" s="25" t="s">
        <v>6</v>
      </c>
      <c r="B12" s="25"/>
      <c r="C12" s="26" t="s">
        <v>3</v>
      </c>
      <c r="D12" s="2">
        <v>157032687</v>
      </c>
      <c r="E12" s="2">
        <v>0</v>
      </c>
      <c r="F12" s="2">
        <v>9818635</v>
      </c>
      <c r="G12" s="2">
        <v>0</v>
      </c>
      <c r="H12" s="2">
        <v>0</v>
      </c>
      <c r="I12" s="2">
        <f t="shared" si="0"/>
        <v>9818635</v>
      </c>
      <c r="J12" s="2">
        <v>0</v>
      </c>
      <c r="K12" s="2">
        <f t="shared" si="1"/>
        <v>147214052</v>
      </c>
      <c r="L12" s="2">
        <f t="shared" si="2"/>
        <v>147214052</v>
      </c>
    </row>
    <row r="13" spans="1:12" ht="12.75">
      <c r="A13" s="25" t="s">
        <v>8</v>
      </c>
      <c r="B13" s="25"/>
      <c r="C13" s="26" t="s">
        <v>104</v>
      </c>
      <c r="D13" s="2">
        <v>127394119</v>
      </c>
      <c r="E13" s="2">
        <v>0</v>
      </c>
      <c r="F13" s="2">
        <v>0</v>
      </c>
      <c r="G13" s="2">
        <v>0</v>
      </c>
      <c r="H13" s="2">
        <v>0</v>
      </c>
      <c r="I13" s="2">
        <f t="shared" si="0"/>
        <v>0</v>
      </c>
      <c r="J13" s="2">
        <v>0</v>
      </c>
      <c r="K13" s="2">
        <f t="shared" si="1"/>
        <v>127394119</v>
      </c>
      <c r="L13" s="2">
        <f t="shared" si="2"/>
        <v>127394119</v>
      </c>
    </row>
    <row r="14" spans="1:12" ht="12.75">
      <c r="A14" s="25" t="s">
        <v>10</v>
      </c>
      <c r="B14" s="25"/>
      <c r="C14" s="26" t="s">
        <v>35</v>
      </c>
      <c r="D14" s="2">
        <v>142206595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0</v>
      </c>
      <c r="J14" s="2">
        <v>0</v>
      </c>
      <c r="K14" s="2">
        <f t="shared" si="1"/>
        <v>142206595</v>
      </c>
      <c r="L14" s="2">
        <f t="shared" si="2"/>
        <v>142206595</v>
      </c>
    </row>
    <row r="15" spans="1:12" ht="12.75">
      <c r="A15" s="25" t="s">
        <v>12</v>
      </c>
      <c r="B15" s="25"/>
      <c r="C15" s="26" t="s">
        <v>52</v>
      </c>
      <c r="D15" s="2">
        <v>132452031</v>
      </c>
      <c r="E15" s="2">
        <v>0</v>
      </c>
      <c r="F15" s="2">
        <v>0</v>
      </c>
      <c r="G15" s="2">
        <v>0</v>
      </c>
      <c r="H15" s="2">
        <v>0</v>
      </c>
      <c r="I15" s="2">
        <f t="shared" si="0"/>
        <v>0</v>
      </c>
      <c r="J15" s="2">
        <v>0</v>
      </c>
      <c r="K15" s="2">
        <f t="shared" si="1"/>
        <v>132452031</v>
      </c>
      <c r="L15" s="2">
        <f t="shared" si="2"/>
        <v>132452031</v>
      </c>
    </row>
    <row r="16" spans="1:12" ht="12.75">
      <c r="A16" s="25" t="s">
        <v>14</v>
      </c>
      <c r="B16" s="25"/>
      <c r="C16" s="26" t="s">
        <v>7</v>
      </c>
      <c r="D16" s="2">
        <v>131077733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  <c r="J16" s="2">
        <v>0</v>
      </c>
      <c r="K16" s="2">
        <f t="shared" si="1"/>
        <v>131077733</v>
      </c>
      <c r="L16" s="2">
        <f t="shared" si="2"/>
        <v>131077733</v>
      </c>
    </row>
    <row r="17" spans="1:12" ht="12.75">
      <c r="A17" s="25" t="s">
        <v>16</v>
      </c>
      <c r="B17" s="25"/>
      <c r="C17" s="26" t="s">
        <v>62</v>
      </c>
      <c r="D17" s="2">
        <v>76518946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  <c r="J17" s="2">
        <v>0</v>
      </c>
      <c r="K17" s="2">
        <f t="shared" si="1"/>
        <v>76518946</v>
      </c>
      <c r="L17" s="2">
        <f t="shared" si="2"/>
        <v>76518946</v>
      </c>
    </row>
    <row r="18" spans="1:12" ht="12.75">
      <c r="A18" s="25" t="s">
        <v>18</v>
      </c>
      <c r="B18" s="25"/>
      <c r="C18" s="26" t="s">
        <v>1</v>
      </c>
      <c r="D18" s="2">
        <v>389235482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  <c r="J18" s="2">
        <v>0</v>
      </c>
      <c r="K18" s="2">
        <f t="shared" si="1"/>
        <v>389235482</v>
      </c>
      <c r="L18" s="2">
        <f t="shared" si="2"/>
        <v>389235482</v>
      </c>
    </row>
    <row r="19" spans="1:12" ht="12.75">
      <c r="A19" s="25" t="s">
        <v>20</v>
      </c>
      <c r="B19" s="25"/>
      <c r="C19" s="26" t="s">
        <v>15</v>
      </c>
      <c r="D19" s="2">
        <v>114862079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0</v>
      </c>
      <c r="J19" s="2">
        <v>0</v>
      </c>
      <c r="K19" s="2">
        <f t="shared" si="1"/>
        <v>114862079</v>
      </c>
      <c r="L19" s="2">
        <f t="shared" si="2"/>
        <v>114862079</v>
      </c>
    </row>
    <row r="20" spans="1:12" ht="12.75">
      <c r="A20" s="25" t="s">
        <v>22</v>
      </c>
      <c r="B20" s="25"/>
      <c r="C20" s="26" t="s">
        <v>29</v>
      </c>
      <c r="D20" s="2">
        <v>84189299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  <c r="J20" s="2">
        <v>0</v>
      </c>
      <c r="K20" s="2">
        <f t="shared" si="1"/>
        <v>84189299</v>
      </c>
      <c r="L20" s="2">
        <f t="shared" si="2"/>
        <v>84189299</v>
      </c>
    </row>
    <row r="21" spans="1:12" ht="12.75">
      <c r="A21" s="25" t="s">
        <v>24</v>
      </c>
      <c r="B21" s="25"/>
      <c r="C21" s="26" t="s">
        <v>37</v>
      </c>
      <c r="D21" s="2">
        <v>140428360</v>
      </c>
      <c r="E21" s="2">
        <v>0</v>
      </c>
      <c r="F21" s="2">
        <v>60000</v>
      </c>
      <c r="G21" s="2">
        <v>0</v>
      </c>
      <c r="H21" s="2">
        <v>0</v>
      </c>
      <c r="I21" s="2">
        <f t="shared" si="0"/>
        <v>60000</v>
      </c>
      <c r="J21" s="2">
        <v>0</v>
      </c>
      <c r="K21" s="2">
        <f t="shared" si="1"/>
        <v>140368360</v>
      </c>
      <c r="L21" s="2">
        <f t="shared" si="2"/>
        <v>140368360</v>
      </c>
    </row>
    <row r="22" spans="1:12" ht="12.75">
      <c r="A22" s="25" t="s">
        <v>26</v>
      </c>
      <c r="B22" s="25"/>
      <c r="C22" s="26" t="s">
        <v>21</v>
      </c>
      <c r="D22" s="2">
        <v>130193608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0</v>
      </c>
      <c r="J22" s="2">
        <v>0</v>
      </c>
      <c r="K22" s="2">
        <f t="shared" si="1"/>
        <v>130193608</v>
      </c>
      <c r="L22" s="2">
        <f t="shared" si="2"/>
        <v>130193608</v>
      </c>
    </row>
    <row r="23" spans="1:12" ht="12.75">
      <c r="A23" s="25" t="s">
        <v>28</v>
      </c>
      <c r="B23" s="25"/>
      <c r="C23" s="26" t="s">
        <v>60</v>
      </c>
      <c r="D23" s="2">
        <v>106055298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0</v>
      </c>
      <c r="J23" s="2">
        <v>0</v>
      </c>
      <c r="K23" s="2">
        <f t="shared" si="1"/>
        <v>106055298</v>
      </c>
      <c r="L23" s="2">
        <f t="shared" si="2"/>
        <v>106055298</v>
      </c>
    </row>
    <row r="24" spans="1:12" ht="12.75">
      <c r="A24" s="25" t="s">
        <v>30</v>
      </c>
      <c r="B24" s="25"/>
      <c r="C24" s="26" t="s">
        <v>9</v>
      </c>
      <c r="D24" s="2">
        <v>132901739</v>
      </c>
      <c r="E24" s="2">
        <v>0</v>
      </c>
      <c r="F24" s="2">
        <v>117600</v>
      </c>
      <c r="G24" s="2">
        <v>0</v>
      </c>
      <c r="H24" s="2">
        <v>0</v>
      </c>
      <c r="I24" s="2">
        <f t="shared" si="0"/>
        <v>117600</v>
      </c>
      <c r="J24" s="2">
        <v>0</v>
      </c>
      <c r="K24" s="2">
        <f t="shared" si="1"/>
        <v>132784139</v>
      </c>
      <c r="L24" s="2">
        <f t="shared" si="2"/>
        <v>132784139</v>
      </c>
    </row>
    <row r="25" spans="1:12" ht="12.75">
      <c r="A25" s="25" t="s">
        <v>32</v>
      </c>
      <c r="B25" s="25"/>
      <c r="C25" s="26" t="s">
        <v>19</v>
      </c>
      <c r="D25" s="2">
        <v>96294889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0</v>
      </c>
      <c r="J25" s="2">
        <v>0</v>
      </c>
      <c r="K25" s="2">
        <f t="shared" si="1"/>
        <v>96294889</v>
      </c>
      <c r="L25" s="2">
        <f t="shared" si="2"/>
        <v>96294889</v>
      </c>
    </row>
    <row r="26" spans="1:12" ht="12.75">
      <c r="A26" s="25" t="s">
        <v>34</v>
      </c>
      <c r="B26" s="25"/>
      <c r="C26" s="26" t="s">
        <v>5</v>
      </c>
      <c r="D26" s="2">
        <v>164386046</v>
      </c>
      <c r="E26" s="2">
        <v>0</v>
      </c>
      <c r="F26" s="2">
        <v>100000</v>
      </c>
      <c r="G26" s="2">
        <v>0</v>
      </c>
      <c r="H26" s="2">
        <v>0</v>
      </c>
      <c r="I26" s="2">
        <f t="shared" si="0"/>
        <v>100000</v>
      </c>
      <c r="J26" s="2">
        <v>0</v>
      </c>
      <c r="K26" s="2">
        <f t="shared" si="1"/>
        <v>164286046</v>
      </c>
      <c r="L26" s="2">
        <f t="shared" si="2"/>
        <v>164286046</v>
      </c>
    </row>
    <row r="27" spans="1:12" ht="12.75">
      <c r="A27" s="25" t="s">
        <v>36</v>
      </c>
      <c r="B27" s="25"/>
      <c r="C27" s="26" t="s">
        <v>56</v>
      </c>
      <c r="D27" s="2">
        <v>121492021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0</v>
      </c>
      <c r="J27" s="2">
        <v>0</v>
      </c>
      <c r="K27" s="2">
        <f t="shared" si="1"/>
        <v>121492021</v>
      </c>
      <c r="L27" s="2">
        <f t="shared" si="2"/>
        <v>121492021</v>
      </c>
    </row>
    <row r="28" spans="1:12" ht="12.75">
      <c r="A28" s="25" t="s">
        <v>38</v>
      </c>
      <c r="B28" s="25"/>
      <c r="C28" s="26" t="s">
        <v>31</v>
      </c>
      <c r="D28" s="2">
        <v>145417342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  <c r="J28" s="2">
        <v>0</v>
      </c>
      <c r="K28" s="2">
        <f t="shared" si="1"/>
        <v>145417342</v>
      </c>
      <c r="L28" s="2">
        <f t="shared" si="2"/>
        <v>145417342</v>
      </c>
    </row>
    <row r="29" spans="1:12" ht="12.75">
      <c r="A29" s="25" t="s">
        <v>40</v>
      </c>
      <c r="B29" s="25"/>
      <c r="C29" s="26" t="s">
        <v>11</v>
      </c>
      <c r="D29" s="2">
        <v>119728977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  <c r="J29" s="2">
        <v>0</v>
      </c>
      <c r="K29" s="2">
        <f t="shared" si="1"/>
        <v>119728977</v>
      </c>
      <c r="L29" s="2">
        <f t="shared" si="2"/>
        <v>119728977</v>
      </c>
    </row>
    <row r="30" spans="1:12" ht="12.75">
      <c r="A30" s="25" t="s">
        <v>42</v>
      </c>
      <c r="B30" s="25"/>
      <c r="C30" s="26" t="s">
        <v>50</v>
      </c>
      <c r="D30" s="2">
        <v>134115252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0</v>
      </c>
      <c r="J30" s="2">
        <v>0</v>
      </c>
      <c r="K30" s="2">
        <f t="shared" si="1"/>
        <v>134115252</v>
      </c>
      <c r="L30" s="2">
        <f t="shared" si="2"/>
        <v>134115252</v>
      </c>
    </row>
    <row r="31" spans="1:12" ht="12.75">
      <c r="A31" s="25" t="s">
        <v>44</v>
      </c>
      <c r="B31" s="25"/>
      <c r="C31" s="26" t="s">
        <v>47</v>
      </c>
      <c r="D31" s="2">
        <v>93582392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  <c r="J31" s="2">
        <v>0</v>
      </c>
      <c r="K31" s="2">
        <f t="shared" si="1"/>
        <v>93582392</v>
      </c>
      <c r="L31" s="2">
        <f t="shared" si="2"/>
        <v>93582392</v>
      </c>
    </row>
    <row r="32" spans="1:12" ht="12.75">
      <c r="A32" s="25" t="s">
        <v>46</v>
      </c>
      <c r="B32" s="25"/>
      <c r="C32" s="26" t="s">
        <v>45</v>
      </c>
      <c r="D32" s="2">
        <v>127239591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  <c r="J32" s="2">
        <v>0</v>
      </c>
      <c r="K32" s="2">
        <f t="shared" si="1"/>
        <v>127239591</v>
      </c>
      <c r="L32" s="2">
        <f t="shared" si="2"/>
        <v>127239591</v>
      </c>
    </row>
    <row r="33" spans="1:12" ht="12.75">
      <c r="A33" s="25" t="s">
        <v>48</v>
      </c>
      <c r="B33" s="25"/>
      <c r="C33" s="26" t="s">
        <v>13</v>
      </c>
      <c r="D33" s="2">
        <v>197040593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  <c r="J33" s="2">
        <v>0</v>
      </c>
      <c r="K33" s="2">
        <f t="shared" si="1"/>
        <v>197040593</v>
      </c>
      <c r="L33" s="2">
        <f t="shared" si="2"/>
        <v>197040593</v>
      </c>
    </row>
    <row r="34" spans="1:12" ht="12.75">
      <c r="A34" s="25" t="s">
        <v>49</v>
      </c>
      <c r="B34" s="25"/>
      <c r="C34" s="26" t="s">
        <v>41</v>
      </c>
      <c r="D34" s="2">
        <v>161655820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  <c r="J34" s="2">
        <v>0</v>
      </c>
      <c r="K34" s="2">
        <f t="shared" si="1"/>
        <v>161655820</v>
      </c>
      <c r="L34" s="2">
        <f t="shared" si="2"/>
        <v>161655820</v>
      </c>
    </row>
    <row r="35" spans="1:12" ht="12.75">
      <c r="A35" s="25" t="s">
        <v>51</v>
      </c>
      <c r="B35" s="25"/>
      <c r="C35" s="26" t="s">
        <v>33</v>
      </c>
      <c r="D35" s="2">
        <v>137660352</v>
      </c>
      <c r="E35" s="2">
        <v>0</v>
      </c>
      <c r="F35" s="2">
        <v>54600</v>
      </c>
      <c r="G35" s="2">
        <v>0</v>
      </c>
      <c r="H35" s="2">
        <v>0</v>
      </c>
      <c r="I35" s="2">
        <f t="shared" si="0"/>
        <v>54600</v>
      </c>
      <c r="J35" s="2">
        <v>0</v>
      </c>
      <c r="K35" s="2">
        <f t="shared" si="1"/>
        <v>137605752</v>
      </c>
      <c r="L35" s="2">
        <f t="shared" si="2"/>
        <v>137605752</v>
      </c>
    </row>
    <row r="36" spans="1:12" ht="12.75">
      <c r="A36" s="25" t="s">
        <v>53</v>
      </c>
      <c r="B36" s="25"/>
      <c r="C36" s="26" t="s">
        <v>25</v>
      </c>
      <c r="D36" s="2">
        <v>130511529</v>
      </c>
      <c r="E36" s="2">
        <v>0</v>
      </c>
      <c r="F36" s="2">
        <v>2000</v>
      </c>
      <c r="G36" s="2">
        <v>0</v>
      </c>
      <c r="H36" s="2">
        <v>0</v>
      </c>
      <c r="I36" s="2">
        <f t="shared" si="0"/>
        <v>2000</v>
      </c>
      <c r="J36" s="2">
        <v>0</v>
      </c>
      <c r="K36" s="2">
        <f t="shared" si="1"/>
        <v>130509529</v>
      </c>
      <c r="L36" s="2">
        <f t="shared" si="2"/>
        <v>130509529</v>
      </c>
    </row>
    <row r="37" spans="1:12" ht="12.75">
      <c r="A37" s="25" t="s">
        <v>55</v>
      </c>
      <c r="B37" s="25"/>
      <c r="C37" s="26" t="s">
        <v>23</v>
      </c>
      <c r="D37" s="2">
        <v>127201033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0</v>
      </c>
      <c r="J37" s="2">
        <v>0</v>
      </c>
      <c r="K37" s="2">
        <f t="shared" si="1"/>
        <v>127201033</v>
      </c>
      <c r="L37" s="2">
        <f t="shared" si="2"/>
        <v>127201033</v>
      </c>
    </row>
    <row r="38" spans="1:12" ht="12.75">
      <c r="A38" s="25" t="s">
        <v>57</v>
      </c>
      <c r="B38" s="25"/>
      <c r="C38" s="26" t="s">
        <v>39</v>
      </c>
      <c r="D38" s="2">
        <v>147474949</v>
      </c>
      <c r="E38" s="2">
        <v>0</v>
      </c>
      <c r="F38" s="2">
        <v>80000</v>
      </c>
      <c r="G38" s="2">
        <v>0</v>
      </c>
      <c r="H38" s="2">
        <v>0</v>
      </c>
      <c r="I38" s="2">
        <f t="shared" si="0"/>
        <v>80000</v>
      </c>
      <c r="J38" s="2">
        <v>0</v>
      </c>
      <c r="K38" s="2">
        <f t="shared" si="1"/>
        <v>147394949</v>
      </c>
      <c r="L38" s="2">
        <f t="shared" si="2"/>
        <v>147394949</v>
      </c>
    </row>
    <row r="39" spans="1:12" ht="12.75">
      <c r="A39" s="25" t="s">
        <v>59</v>
      </c>
      <c r="B39" s="25"/>
      <c r="C39" s="26" t="s">
        <v>43</v>
      </c>
      <c r="D39" s="2">
        <v>130599565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  <c r="J39" s="2">
        <v>0</v>
      </c>
      <c r="K39" s="2">
        <f t="shared" si="1"/>
        <v>130599565</v>
      </c>
      <c r="L39" s="2">
        <f t="shared" si="2"/>
        <v>130599565</v>
      </c>
    </row>
    <row r="40" spans="1:12" ht="12.75">
      <c r="A40" s="25" t="s">
        <v>61</v>
      </c>
      <c r="B40" s="25"/>
      <c r="C40" s="26" t="s">
        <v>58</v>
      </c>
      <c r="D40" s="2">
        <v>136043800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  <c r="J40" s="2">
        <v>0</v>
      </c>
      <c r="K40" s="2">
        <f t="shared" si="1"/>
        <v>136043800</v>
      </c>
      <c r="L40" s="2">
        <f t="shared" si="2"/>
        <v>136043800</v>
      </c>
    </row>
    <row r="41" spans="1:12" ht="14.25" customHeight="1">
      <c r="A41" s="25" t="s">
        <v>63</v>
      </c>
      <c r="B41" s="25"/>
      <c r="C41" s="26" t="s">
        <v>64</v>
      </c>
      <c r="D41" s="2">
        <v>113580485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  <c r="J41" s="2">
        <v>0</v>
      </c>
      <c r="K41" s="2">
        <f t="shared" si="1"/>
        <v>113580485</v>
      </c>
      <c r="L41" s="2">
        <f t="shared" si="2"/>
        <v>113580485</v>
      </c>
    </row>
    <row r="42" spans="1:12" s="9" customFormat="1" ht="12.75">
      <c r="A42" s="41" t="s">
        <v>105</v>
      </c>
      <c r="B42" s="41"/>
      <c r="C42" s="41"/>
      <c r="D42" s="1">
        <v>4593487788</v>
      </c>
      <c r="E42" s="1">
        <f aca="true" t="shared" si="3" ref="E42:L42">SUM(E9:E41)</f>
        <v>0</v>
      </c>
      <c r="F42" s="1">
        <f t="shared" si="3"/>
        <v>10232835</v>
      </c>
      <c r="G42" s="1">
        <f t="shared" si="3"/>
        <v>0</v>
      </c>
      <c r="H42" s="1">
        <f t="shared" si="3"/>
        <v>0</v>
      </c>
      <c r="I42" s="1">
        <f t="shared" si="3"/>
        <v>10232835</v>
      </c>
      <c r="J42" s="1">
        <f t="shared" si="3"/>
        <v>0</v>
      </c>
      <c r="K42" s="1">
        <f t="shared" si="3"/>
        <v>4583254953</v>
      </c>
      <c r="L42" s="1">
        <f t="shared" si="3"/>
        <v>4583254953</v>
      </c>
    </row>
    <row r="43" spans="1:12" ht="12.75">
      <c r="A43" s="10" t="s">
        <v>65</v>
      </c>
      <c r="B43" s="10"/>
      <c r="C43" s="27" t="s">
        <v>73</v>
      </c>
      <c r="D43" s="2">
        <v>1299987975</v>
      </c>
      <c r="E43" s="3">
        <v>0</v>
      </c>
      <c r="F43" s="3">
        <v>134450570</v>
      </c>
      <c r="G43" s="3">
        <v>0</v>
      </c>
      <c r="H43" s="2">
        <v>0</v>
      </c>
      <c r="I43" s="2">
        <f t="shared" si="0"/>
        <v>134450570</v>
      </c>
      <c r="J43" s="2">
        <v>0</v>
      </c>
      <c r="K43" s="2">
        <f t="shared" si="1"/>
        <v>1165537405</v>
      </c>
      <c r="L43" s="2">
        <f t="shared" si="2"/>
        <v>1165537405</v>
      </c>
    </row>
    <row r="44" spans="1:12" ht="12.75">
      <c r="A44" s="10" t="s">
        <v>68</v>
      </c>
      <c r="B44" s="10"/>
      <c r="C44" s="15" t="s">
        <v>96</v>
      </c>
      <c r="D44" s="2">
        <v>4596946839</v>
      </c>
      <c r="E44" s="3">
        <v>0</v>
      </c>
      <c r="F44" s="3">
        <v>1328967030</v>
      </c>
      <c r="G44" s="3"/>
      <c r="H44" s="2">
        <v>0</v>
      </c>
      <c r="I44" s="2">
        <f t="shared" si="0"/>
        <v>1328967030</v>
      </c>
      <c r="J44" s="2">
        <v>0</v>
      </c>
      <c r="K44" s="2">
        <f t="shared" si="1"/>
        <v>3267979809</v>
      </c>
      <c r="L44" s="2">
        <f t="shared" si="2"/>
        <v>3267979809</v>
      </c>
    </row>
    <row r="45" spans="1:12" ht="12.75">
      <c r="A45" s="10" t="s">
        <v>70</v>
      </c>
      <c r="B45" s="10"/>
      <c r="C45" s="15" t="s">
        <v>78</v>
      </c>
      <c r="D45" s="2">
        <v>1240006391</v>
      </c>
      <c r="E45" s="3">
        <v>0</v>
      </c>
      <c r="F45" s="3">
        <v>579264442</v>
      </c>
      <c r="G45" s="3">
        <v>0</v>
      </c>
      <c r="H45" s="2">
        <v>0</v>
      </c>
      <c r="I45" s="2">
        <f t="shared" si="0"/>
        <v>579264442</v>
      </c>
      <c r="J45" s="2">
        <v>0</v>
      </c>
      <c r="K45" s="2">
        <f t="shared" si="1"/>
        <v>660741949</v>
      </c>
      <c r="L45" s="2">
        <f t="shared" si="2"/>
        <v>660741949</v>
      </c>
    </row>
    <row r="46" spans="1:12" ht="12.75">
      <c r="A46" s="10" t="s">
        <v>72</v>
      </c>
      <c r="B46" s="10"/>
      <c r="C46" s="28" t="s">
        <v>71</v>
      </c>
      <c r="D46" s="2">
        <v>312631846</v>
      </c>
      <c r="E46" s="3">
        <v>0</v>
      </c>
      <c r="F46" s="3">
        <v>16456500</v>
      </c>
      <c r="G46" s="3">
        <v>0</v>
      </c>
      <c r="H46" s="2">
        <v>0</v>
      </c>
      <c r="I46" s="2">
        <f t="shared" si="0"/>
        <v>16456500</v>
      </c>
      <c r="J46" s="2">
        <v>0</v>
      </c>
      <c r="K46" s="2">
        <f t="shared" si="1"/>
        <v>296175346</v>
      </c>
      <c r="L46" s="2">
        <f t="shared" si="2"/>
        <v>296175346</v>
      </c>
    </row>
    <row r="47" spans="1:12" ht="12.75">
      <c r="A47" s="10" t="s">
        <v>74</v>
      </c>
      <c r="B47" s="10"/>
      <c r="C47" s="29" t="s">
        <v>102</v>
      </c>
      <c r="D47" s="2">
        <v>1638758960</v>
      </c>
      <c r="E47" s="3">
        <v>0</v>
      </c>
      <c r="F47" s="3">
        <v>1103770741</v>
      </c>
      <c r="G47" s="3">
        <v>0</v>
      </c>
      <c r="H47" s="2">
        <v>0</v>
      </c>
      <c r="I47" s="2">
        <f t="shared" si="0"/>
        <v>1103770741</v>
      </c>
      <c r="J47" s="2">
        <v>0</v>
      </c>
      <c r="K47" s="2">
        <f t="shared" si="1"/>
        <v>534988219</v>
      </c>
      <c r="L47" s="2">
        <f t="shared" si="2"/>
        <v>534988219</v>
      </c>
    </row>
    <row r="48" spans="1:12" ht="12.75">
      <c r="A48" s="10" t="s">
        <v>76</v>
      </c>
      <c r="B48" s="10"/>
      <c r="C48" s="30" t="s">
        <v>103</v>
      </c>
      <c r="D48" s="2">
        <v>494022718</v>
      </c>
      <c r="E48" s="3">
        <v>0</v>
      </c>
      <c r="F48" s="3">
        <v>0</v>
      </c>
      <c r="G48" s="3">
        <v>0</v>
      </c>
      <c r="H48" s="2">
        <v>0</v>
      </c>
      <c r="I48" s="2">
        <f t="shared" si="0"/>
        <v>0</v>
      </c>
      <c r="J48" s="2">
        <v>0</v>
      </c>
      <c r="K48" s="2">
        <f t="shared" si="1"/>
        <v>494022718</v>
      </c>
      <c r="L48" s="2">
        <f t="shared" si="2"/>
        <v>494022718</v>
      </c>
    </row>
    <row r="49" spans="1:12" ht="12.75">
      <c r="A49" s="10" t="s">
        <v>77</v>
      </c>
      <c r="B49" s="10"/>
      <c r="C49" s="30" t="s">
        <v>84</v>
      </c>
      <c r="D49" s="2">
        <v>1276242880</v>
      </c>
      <c r="E49" s="3">
        <v>0</v>
      </c>
      <c r="F49" s="3">
        <v>77981649</v>
      </c>
      <c r="G49" s="3">
        <v>0</v>
      </c>
      <c r="H49" s="2">
        <v>0</v>
      </c>
      <c r="I49" s="2">
        <f t="shared" si="0"/>
        <v>77981649</v>
      </c>
      <c r="J49" s="2">
        <v>0</v>
      </c>
      <c r="K49" s="2">
        <f t="shared" si="1"/>
        <v>1198261231</v>
      </c>
      <c r="L49" s="2">
        <f t="shared" si="2"/>
        <v>1198261231</v>
      </c>
    </row>
    <row r="50" spans="1:12" ht="12.75">
      <c r="A50" s="10" t="s">
        <v>79</v>
      </c>
      <c r="B50" s="10"/>
      <c r="C50" s="30" t="s">
        <v>86</v>
      </c>
      <c r="D50" s="2">
        <v>129164007</v>
      </c>
      <c r="E50" s="3">
        <v>0</v>
      </c>
      <c r="F50" s="3">
        <v>3354795</v>
      </c>
      <c r="G50" s="3">
        <v>0</v>
      </c>
      <c r="H50" s="2">
        <v>0</v>
      </c>
      <c r="I50" s="2">
        <f t="shared" si="0"/>
        <v>3354795</v>
      </c>
      <c r="J50" s="2">
        <v>0</v>
      </c>
      <c r="K50" s="2">
        <f t="shared" si="1"/>
        <v>125809212</v>
      </c>
      <c r="L50" s="2">
        <f t="shared" si="2"/>
        <v>125809212</v>
      </c>
    </row>
    <row r="51" spans="1:12" ht="30.75" customHeight="1">
      <c r="A51" s="10" t="s">
        <v>80</v>
      </c>
      <c r="B51" s="10"/>
      <c r="C51" s="31" t="s">
        <v>82</v>
      </c>
      <c r="D51" s="2">
        <v>1384714913</v>
      </c>
      <c r="E51" s="3">
        <v>0</v>
      </c>
      <c r="F51" s="3">
        <v>318183660</v>
      </c>
      <c r="G51" s="3">
        <v>0</v>
      </c>
      <c r="H51" s="2">
        <v>0</v>
      </c>
      <c r="I51" s="2">
        <f t="shared" si="0"/>
        <v>318183660</v>
      </c>
      <c r="J51" s="2">
        <v>0</v>
      </c>
      <c r="K51" s="2">
        <f t="shared" si="1"/>
        <v>1066531253</v>
      </c>
      <c r="L51" s="2">
        <f t="shared" si="2"/>
        <v>1066531253</v>
      </c>
    </row>
    <row r="52" spans="1:12" ht="30.75" customHeight="1">
      <c r="A52" s="10" t="s">
        <v>81</v>
      </c>
      <c r="B52" s="10"/>
      <c r="C52" s="17" t="s">
        <v>66</v>
      </c>
      <c r="D52" s="2">
        <v>893042158</v>
      </c>
      <c r="E52" s="2">
        <f aca="true" t="shared" si="4" ref="E52:L52">E53+E54</f>
        <v>0</v>
      </c>
      <c r="F52" s="2">
        <f t="shared" si="4"/>
        <v>182233923</v>
      </c>
      <c r="G52" s="2">
        <f t="shared" si="4"/>
        <v>0</v>
      </c>
      <c r="H52" s="2">
        <f t="shared" si="4"/>
        <v>0</v>
      </c>
      <c r="I52" s="2">
        <f t="shared" si="4"/>
        <v>182233923</v>
      </c>
      <c r="J52" s="2">
        <f t="shared" si="4"/>
        <v>0</v>
      </c>
      <c r="K52" s="2">
        <f t="shared" si="4"/>
        <v>710808235</v>
      </c>
      <c r="L52" s="2">
        <f t="shared" si="4"/>
        <v>710808235</v>
      </c>
    </row>
    <row r="53" spans="1:12" ht="30.75" customHeight="1">
      <c r="A53" s="10"/>
      <c r="B53" s="18" t="s">
        <v>108</v>
      </c>
      <c r="C53" s="19" t="s">
        <v>67</v>
      </c>
      <c r="D53" s="2">
        <v>606755780</v>
      </c>
      <c r="E53" s="3">
        <v>0</v>
      </c>
      <c r="F53" s="3">
        <v>134285682</v>
      </c>
      <c r="G53" s="3">
        <v>0</v>
      </c>
      <c r="H53" s="2">
        <v>0</v>
      </c>
      <c r="I53" s="2">
        <f t="shared" si="0"/>
        <v>134285682</v>
      </c>
      <c r="J53" s="2">
        <v>0</v>
      </c>
      <c r="K53" s="2">
        <f t="shared" si="1"/>
        <v>472470098</v>
      </c>
      <c r="L53" s="2">
        <f t="shared" si="2"/>
        <v>472470098</v>
      </c>
    </row>
    <row r="54" spans="1:12" ht="30.75" customHeight="1">
      <c r="A54" s="10"/>
      <c r="B54" s="18" t="s">
        <v>109</v>
      </c>
      <c r="C54" s="19" t="s">
        <v>107</v>
      </c>
      <c r="D54" s="2">
        <v>286286378</v>
      </c>
      <c r="E54" s="3">
        <v>0</v>
      </c>
      <c r="F54" s="3">
        <v>47948241</v>
      </c>
      <c r="G54" s="3">
        <v>0</v>
      </c>
      <c r="H54" s="2">
        <v>0</v>
      </c>
      <c r="I54" s="2">
        <f t="shared" si="0"/>
        <v>47948241</v>
      </c>
      <c r="J54" s="2">
        <v>0</v>
      </c>
      <c r="K54" s="2">
        <f t="shared" si="1"/>
        <v>238338137</v>
      </c>
      <c r="L54" s="2">
        <f t="shared" si="2"/>
        <v>238338137</v>
      </c>
    </row>
    <row r="55" spans="1:12" ht="26.25" customHeight="1">
      <c r="A55" s="10" t="s">
        <v>83</v>
      </c>
      <c r="B55" s="10"/>
      <c r="C55" s="28" t="s">
        <v>69</v>
      </c>
      <c r="D55" s="2">
        <v>498113906</v>
      </c>
      <c r="E55" s="3">
        <v>0</v>
      </c>
      <c r="F55" s="3">
        <v>10811264</v>
      </c>
      <c r="G55" s="3">
        <v>0</v>
      </c>
      <c r="H55" s="2">
        <v>0</v>
      </c>
      <c r="I55" s="2">
        <f t="shared" si="0"/>
        <v>10811264</v>
      </c>
      <c r="J55" s="2">
        <v>0</v>
      </c>
      <c r="K55" s="2">
        <f t="shared" si="1"/>
        <v>487302642</v>
      </c>
      <c r="L55" s="2">
        <f t="shared" si="2"/>
        <v>487302642</v>
      </c>
    </row>
    <row r="56" spans="1:12" ht="26.25" customHeight="1">
      <c r="A56" s="10" t="s">
        <v>85</v>
      </c>
      <c r="B56" s="10"/>
      <c r="C56" s="27" t="s">
        <v>75</v>
      </c>
      <c r="D56" s="2">
        <v>288140141</v>
      </c>
      <c r="E56" s="3">
        <v>0</v>
      </c>
      <c r="F56" s="3">
        <v>54576000</v>
      </c>
      <c r="G56" s="3"/>
      <c r="H56" s="2">
        <v>0</v>
      </c>
      <c r="I56" s="2">
        <f t="shared" si="0"/>
        <v>54576000</v>
      </c>
      <c r="J56" s="2">
        <v>0</v>
      </c>
      <c r="K56" s="2">
        <f t="shared" si="1"/>
        <v>233564141</v>
      </c>
      <c r="L56" s="2">
        <f t="shared" si="2"/>
        <v>233564141</v>
      </c>
    </row>
    <row r="57" spans="1:12" s="9" customFormat="1" ht="12.75">
      <c r="A57" s="33" t="s">
        <v>106</v>
      </c>
      <c r="B57" s="33"/>
      <c r="C57" s="33"/>
      <c r="D57" s="1">
        <v>18645260522</v>
      </c>
      <c r="E57" s="1">
        <f aca="true" t="shared" si="5" ref="E57:L57">E42+E43+E44+E45+E46+E47+E48+E49+E50+E51+E52+E55+E56</f>
        <v>0</v>
      </c>
      <c r="F57" s="1">
        <f t="shared" si="5"/>
        <v>3820283409</v>
      </c>
      <c r="G57" s="1">
        <f t="shared" si="5"/>
        <v>0</v>
      </c>
      <c r="H57" s="1">
        <f t="shared" si="5"/>
        <v>0</v>
      </c>
      <c r="I57" s="1">
        <f t="shared" si="5"/>
        <v>3820283409</v>
      </c>
      <c r="J57" s="1">
        <f t="shared" si="5"/>
        <v>0</v>
      </c>
      <c r="K57" s="1">
        <f t="shared" si="5"/>
        <v>14824977113</v>
      </c>
      <c r="L57" s="1">
        <f t="shared" si="5"/>
        <v>14824977113</v>
      </c>
    </row>
    <row r="58" spans="1:12" s="9" customFormat="1" ht="12.75">
      <c r="A58" s="16" t="s">
        <v>87</v>
      </c>
      <c r="B58" s="16"/>
      <c r="C58" s="32" t="s">
        <v>88</v>
      </c>
      <c r="D58" s="2">
        <v>4299755429</v>
      </c>
      <c r="E58" s="1">
        <v>0</v>
      </c>
      <c r="F58" s="1">
        <v>36575816</v>
      </c>
      <c r="G58" s="1">
        <v>0</v>
      </c>
      <c r="H58" s="2">
        <v>0</v>
      </c>
      <c r="I58" s="2">
        <f t="shared" si="0"/>
        <v>36575816</v>
      </c>
      <c r="J58" s="2">
        <v>0</v>
      </c>
      <c r="K58" s="2">
        <f t="shared" si="1"/>
        <v>4263179613</v>
      </c>
      <c r="L58" s="2">
        <f t="shared" si="2"/>
        <v>4263179613</v>
      </c>
    </row>
    <row r="59" spans="1:12" s="9" customFormat="1" ht="12.75">
      <c r="A59" s="41" t="s">
        <v>89</v>
      </c>
      <c r="B59" s="41"/>
      <c r="C59" s="41"/>
      <c r="D59" s="1">
        <v>22945015951</v>
      </c>
      <c r="E59" s="1">
        <f aca="true" t="shared" si="6" ref="E59:L59">E57+E58</f>
        <v>0</v>
      </c>
      <c r="F59" s="1">
        <f t="shared" si="6"/>
        <v>3856859225</v>
      </c>
      <c r="G59" s="1">
        <f t="shared" si="6"/>
        <v>0</v>
      </c>
      <c r="H59" s="1">
        <f t="shared" si="6"/>
        <v>0</v>
      </c>
      <c r="I59" s="1">
        <f t="shared" si="6"/>
        <v>3856859225</v>
      </c>
      <c r="J59" s="1">
        <f t="shared" si="6"/>
        <v>0</v>
      </c>
      <c r="K59" s="1">
        <f t="shared" si="6"/>
        <v>19088156726</v>
      </c>
      <c r="L59" s="1">
        <f t="shared" si="6"/>
        <v>19088156726</v>
      </c>
    </row>
    <row r="60" spans="1:12" ht="12.75">
      <c r="A60" s="13" t="s">
        <v>90</v>
      </c>
      <c r="B60" s="13"/>
      <c r="C60" s="13"/>
      <c r="D60" s="2">
        <v>19045562463</v>
      </c>
      <c r="E60" s="14">
        <f>E59-E61-E62</f>
        <v>0</v>
      </c>
      <c r="F60" s="14">
        <f>F59-F61-F62</f>
        <v>2617958537</v>
      </c>
      <c r="G60" s="14">
        <f>G59-G61-G62</f>
        <v>0</v>
      </c>
      <c r="H60" s="2">
        <v>0</v>
      </c>
      <c r="I60" s="2">
        <f t="shared" si="0"/>
        <v>2617958537</v>
      </c>
      <c r="J60" s="2">
        <v>0</v>
      </c>
      <c r="K60" s="2">
        <f t="shared" si="1"/>
        <v>16427603926</v>
      </c>
      <c r="L60" s="2">
        <f t="shared" si="2"/>
        <v>16427603926</v>
      </c>
    </row>
    <row r="61" spans="1:12" ht="12.75">
      <c r="A61" s="4" t="s">
        <v>91</v>
      </c>
      <c r="B61" s="4"/>
      <c r="C61" s="4"/>
      <c r="D61" s="2">
        <v>2380000000</v>
      </c>
      <c r="E61" s="3">
        <v>0</v>
      </c>
      <c r="F61" s="3">
        <v>1238900688</v>
      </c>
      <c r="G61" s="3">
        <v>0</v>
      </c>
      <c r="H61" s="2">
        <v>0</v>
      </c>
      <c r="I61" s="2">
        <f t="shared" si="0"/>
        <v>1238900688</v>
      </c>
      <c r="J61" s="2">
        <v>0</v>
      </c>
      <c r="K61" s="2">
        <f t="shared" si="1"/>
        <v>1141099312</v>
      </c>
      <c r="L61" s="2">
        <f t="shared" si="2"/>
        <v>1141099312</v>
      </c>
    </row>
    <row r="62" spans="1:12" ht="12.75">
      <c r="A62" s="4" t="s">
        <v>92</v>
      </c>
      <c r="B62" s="4"/>
      <c r="C62" s="4"/>
      <c r="D62" s="2">
        <v>1519453488</v>
      </c>
      <c r="E62" s="5">
        <v>0</v>
      </c>
      <c r="F62" s="3">
        <v>0</v>
      </c>
      <c r="G62" s="3">
        <v>0</v>
      </c>
      <c r="H62" s="2">
        <v>0</v>
      </c>
      <c r="I62" s="2">
        <f t="shared" si="0"/>
        <v>0</v>
      </c>
      <c r="J62" s="2">
        <v>0</v>
      </c>
      <c r="K62" s="2">
        <f t="shared" si="1"/>
        <v>1519453488</v>
      </c>
      <c r="L62" s="2">
        <f t="shared" si="2"/>
        <v>1519453488</v>
      </c>
    </row>
    <row r="63" spans="1:4" s="7" customFormat="1" ht="12.75">
      <c r="A63" s="8"/>
      <c r="B63" s="8"/>
      <c r="C63" s="8"/>
      <c r="D63" s="11"/>
    </row>
    <row r="64" spans="1:4" ht="12.75">
      <c r="A64" s="6" t="s">
        <v>125</v>
      </c>
      <c r="B64" s="7"/>
      <c r="C64" s="7"/>
      <c r="D64" s="12"/>
    </row>
  </sheetData>
  <sheetProtection/>
  <mergeCells count="17">
    <mergeCell ref="E7:E8"/>
    <mergeCell ref="D6:L6"/>
    <mergeCell ref="A2:C2"/>
    <mergeCell ref="A6:A8"/>
    <mergeCell ref="B6:B8"/>
    <mergeCell ref="F7:F8"/>
    <mergeCell ref="C6:C8"/>
    <mergeCell ref="A57:C57"/>
    <mergeCell ref="A3:L3"/>
    <mergeCell ref="A1:L1"/>
    <mergeCell ref="J7:L7"/>
    <mergeCell ref="H7:H8"/>
    <mergeCell ref="A59:C59"/>
    <mergeCell ref="A42:C42"/>
    <mergeCell ref="G7:G8"/>
    <mergeCell ref="I7:I8"/>
    <mergeCell ref="D7:D8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2020-02-05T13:54:21Z</cp:lastPrinted>
  <dcterms:created xsi:type="dcterms:W3CDTF">2016-11-30T14:16:18Z</dcterms:created>
  <dcterms:modified xsi:type="dcterms:W3CDTF">2020-02-17T08:59:07Z</dcterms:modified>
  <cp:category/>
  <cp:version/>
  <cp:contentType/>
  <cp:contentStatus/>
</cp:coreProperties>
</file>