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86" activeTab="0"/>
  </bookViews>
  <sheets>
    <sheet name="4.Mérleg" sheetId="1" r:id="rId1"/>
    <sheet name="5.bev. forrásonként" sheetId="2" r:id="rId2"/>
    <sheet name="6. Kiadások" sheetId="3" r:id="rId3"/>
    <sheet name="7. lak. szolg. tám." sheetId="4" r:id="rId4"/>
    <sheet name="16. előir.- falhaszn. ütemterv" sheetId="5" r:id="rId5"/>
    <sheet name="18. egyéb működési tám" sheetId="6" r:id="rId6"/>
  </sheets>
  <definedNames>
    <definedName name="_xlnm.Print_Area" localSheetId="1">'5.bev. forrásonként'!$A$1:$H$118</definedName>
  </definedNames>
  <calcPr fullCalcOnLoad="1"/>
</workbook>
</file>

<file path=xl/sharedStrings.xml><?xml version="1.0" encoding="utf-8"?>
<sst xmlns="http://schemas.openxmlformats.org/spreadsheetml/2006/main" count="538" uniqueCount="471">
  <si>
    <t>Fonó</t>
  </si>
  <si>
    <t xml:space="preserve">Az önkormányzat  költségvetési mérlege </t>
  </si>
  <si>
    <t>Ft-ban</t>
  </si>
  <si>
    <t>A.</t>
  </si>
  <si>
    <t>B.</t>
  </si>
  <si>
    <t>C</t>
  </si>
  <si>
    <t>D.</t>
  </si>
  <si>
    <t>E.</t>
  </si>
  <si>
    <t>F</t>
  </si>
  <si>
    <t>BEVÉTELEK</t>
  </si>
  <si>
    <t>KIADÁSOK</t>
  </si>
  <si>
    <t>Megnevezés</t>
  </si>
  <si>
    <t>előirányzat</t>
  </si>
  <si>
    <t>Módosítás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</si>
  <si>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</si>
  <si>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</si>
  <si>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</si>
  <si>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</si>
  <si>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</si>
  <si>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</si>
  <si>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</si>
  <si>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</si>
  <si>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</si>
  <si>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 xml:space="preserve">Közhatalmi bevétel (komm. Adó nélkül) </t>
  </si>
  <si>
    <t>Dologi kiadások</t>
  </si>
  <si>
    <t>Intézményi működési bevétel</t>
  </si>
  <si>
    <t>Ellátottak pénzbeli juttatásai</t>
  </si>
  <si>
    <t>Működési célú átvett pénzeszköz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</si>
  <si>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</si>
  <si>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</si>
  <si>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</si>
  <si>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</si>
  <si>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</si>
  <si>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</si>
  <si>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</si>
  <si>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</si>
  <si>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</si>
  <si>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</si>
  <si>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Közhatalmi bevételből - kommunális adóra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</si>
  <si>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</si>
  <si>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</si>
  <si>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</si>
  <si>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</si>
  <si>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</si>
  <si>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</si>
  <si>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</si>
  <si>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</si>
  <si>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</si>
  <si>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</si>
  <si>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</si>
  <si>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</si>
  <si>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</si>
  <si>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</si>
  <si>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 (AH-n belüli megelőlegezés)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</si>
  <si>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</si>
  <si>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</si>
  <si>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</si>
  <si>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</si>
  <si>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</si>
  <si>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</si>
  <si>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</si>
  <si>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</si>
  <si>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</si>
  <si>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</si>
  <si>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</si>
  <si>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</si>
  <si>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</si>
  <si>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</si>
  <si>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</si>
  <si>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</si>
  <si>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</si>
  <si>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</si>
  <si>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</si>
  <si>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</si>
  <si>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</si>
  <si>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</si>
  <si>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</si>
  <si>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</si>
  <si>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</si>
  <si>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>I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</si>
  <si>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</si>
  <si>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</si>
  <si>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</si>
  <si>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</si>
  <si>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</si>
  <si>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</si>
  <si>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</si>
  <si>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</si>
  <si>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</si>
  <si>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</si>
  <si>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</si>
  <si>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</si>
  <si>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</si>
  <si>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</si>
  <si>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</si>
  <si>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</si>
  <si>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</si>
  <si>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</si>
  <si>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</si>
  <si>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</si>
  <si>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1- ből Lakott külterülettel kapcsolatos feladatok</t>
  </si>
  <si>
    <t>1- ből Kiegészítés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</si>
  <si>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</si>
  <si>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</si>
  <si>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</si>
  <si>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</si>
  <si>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</si>
  <si>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</si>
  <si>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étkezésre</t>
  </si>
  <si>
    <t>3-ból GYVK Erzsébet utalvány</t>
  </si>
  <si>
    <t>3-ból lakossági vízdíjtámogatás</t>
  </si>
  <si>
    <t>3-ból Szoc. tűzifa tám.</t>
  </si>
  <si>
    <t>3-ból szociális ágazati pótlék</t>
  </si>
  <si>
    <t>Települési önkormányzatok kulturális feladatainak támogatása</t>
  </si>
  <si>
    <t>B114</t>
  </si>
  <si>
    <t xml:space="preserve">Működési célú központosított előirányzatok </t>
  </si>
  <si>
    <t>B115</t>
  </si>
  <si>
    <t>Helyi önkormányzatok kiegészítő támogatásai - hiányra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</si>
  <si>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</si>
  <si>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</si>
  <si>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</si>
  <si>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</si>
  <si>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</si>
  <si>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</si>
  <si>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</si>
  <si>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</si>
  <si>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</si>
  <si>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</si>
  <si>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</si>
  <si>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</si>
  <si>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</si>
  <si>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</si>
  <si>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</si>
  <si>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GYVK Erzsébet utalvány</t>
  </si>
  <si>
    <t>5 - ből Támop foglalkoztatásra átvett</t>
  </si>
  <si>
    <t>5 - ből földalapú támogatásra átvett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</si>
  <si>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</si>
  <si>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</si>
  <si>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</si>
  <si>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</si>
  <si>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</si>
  <si>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</si>
  <si>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</si>
  <si>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</si>
  <si>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</si>
  <si>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</si>
  <si>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</si>
  <si>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</si>
  <si>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</si>
  <si>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5- ből Mk. Közfoglalkoztatásra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</si>
  <si>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</si>
  <si>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</si>
  <si>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</si>
  <si>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</si>
  <si>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</si>
  <si>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</si>
  <si>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</si>
  <si>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</si>
  <si>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</si>
  <si>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</si>
  <si>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</si>
  <si>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</si>
  <si>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</si>
  <si>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</si>
  <si>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</si>
  <si>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</si>
  <si>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</si>
  <si>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</si>
  <si>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</si>
  <si>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>Értékesítési és forgalmi adók- idegenforgalmi adó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</si>
  <si>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</si>
  <si>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</si>
  <si>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</si>
  <si>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</si>
  <si>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</si>
  <si>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</si>
  <si>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</si>
  <si>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</si>
  <si>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</si>
  <si>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</si>
  <si>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</si>
  <si>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</si>
  <si>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</si>
  <si>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</si>
  <si>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</si>
  <si>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</si>
  <si>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</si>
  <si>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</si>
  <si>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</si>
  <si>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</si>
  <si>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</si>
  <si>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</si>
  <si>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</si>
  <si>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</si>
  <si>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</si>
  <si>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</si>
  <si>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</si>
  <si>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</si>
  <si>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</si>
  <si>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</si>
  <si>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</si>
  <si>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</si>
  <si>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</si>
  <si>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</si>
  <si>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</si>
  <si>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</si>
  <si>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</si>
  <si>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</si>
  <si>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</si>
  <si>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</si>
  <si>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</si>
  <si>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</si>
  <si>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</si>
  <si>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</si>
  <si>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</si>
  <si>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</si>
  <si>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</si>
  <si>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</si>
  <si>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</si>
  <si>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</si>
  <si>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</si>
  <si>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</si>
  <si>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</si>
  <si>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</si>
  <si>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</si>
  <si>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</si>
  <si>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</si>
  <si>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</si>
  <si>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 (Egyesület)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</si>
  <si>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</si>
  <si>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</si>
  <si>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</si>
  <si>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</si>
  <si>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</si>
  <si>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</si>
  <si>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</si>
  <si>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</si>
  <si>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</si>
  <si>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</si>
  <si>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</si>
  <si>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</si>
  <si>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</si>
  <si>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</si>
  <si>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</si>
  <si>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</si>
  <si>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</si>
  <si>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</si>
  <si>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</si>
  <si>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</si>
  <si>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</si>
  <si>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</si>
  <si>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</si>
  <si>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</si>
  <si>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</si>
  <si>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</si>
  <si>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</si>
  <si>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</si>
  <si>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</si>
  <si>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</si>
  <si>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</si>
  <si>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</si>
  <si>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</si>
  <si>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</si>
  <si>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</si>
  <si>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</si>
  <si>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</si>
  <si>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</si>
  <si>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</si>
  <si>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</si>
  <si>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</si>
  <si>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</si>
  <si>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</si>
  <si>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</si>
  <si>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</si>
  <si>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</si>
  <si>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</si>
  <si>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</si>
  <si>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</si>
  <si>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</si>
  <si>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</si>
  <si>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</si>
  <si>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</si>
  <si>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</si>
  <si>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</si>
  <si>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XV.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</si>
  <si>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</si>
  <si>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</si>
  <si>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</si>
  <si>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</si>
  <si>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</si>
  <si>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</si>
  <si>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</si>
  <si>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</si>
  <si>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</si>
  <si>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</si>
  <si>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</si>
  <si>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</si>
  <si>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</si>
  <si>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</si>
  <si>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</si>
  <si>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</si>
  <si>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</si>
  <si>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</si>
  <si>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</si>
  <si>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</si>
  <si>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</si>
  <si>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>Kaposhomok</t>
  </si>
  <si>
    <t>D</t>
  </si>
  <si>
    <t>E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</si>
  <si>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</si>
  <si>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</si>
  <si>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</si>
  <si>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</si>
  <si>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</si>
  <si>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</si>
  <si>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</si>
  <si>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</si>
  <si>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</si>
  <si>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</si>
  <si>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</si>
  <si>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</si>
  <si>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</si>
  <si>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</si>
  <si>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 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</si>
  <si>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</si>
  <si>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</si>
  <si>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</si>
  <si>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</si>
  <si>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</si>
  <si>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</si>
  <si>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</si>
  <si>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</si>
  <si>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</si>
  <si>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</si>
  <si>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</si>
  <si>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</si>
  <si>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Fejlesztési hitel fizetése tám. megelőlegezési</t>
  </si>
  <si>
    <t xml:space="preserve">Kiadások mindösszesen: </t>
  </si>
  <si>
    <t>C.</t>
  </si>
  <si>
    <t xml:space="preserve">D. </t>
  </si>
  <si>
    <t>G</t>
  </si>
  <si>
    <t>H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</si>
  <si>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</si>
  <si>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</si>
  <si>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</si>
  <si>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</si>
  <si>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</si>
  <si>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</si>
  <si>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</si>
  <si>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</si>
  <si>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</si>
  <si>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</si>
  <si>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</si>
  <si>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Finansz.</t>
  </si>
  <si>
    <t>Tartalék</t>
  </si>
  <si>
    <t>Összesen</t>
  </si>
  <si>
    <t xml:space="preserve"> I. önkormányzat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</si>
  <si>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</si>
  <si>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</si>
  <si>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</si>
  <si>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</si>
  <si>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</si>
  <si>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091220 - 8520115 Általános iskola tám.</t>
  </si>
  <si>
    <t>072111 - 862101 Háziorvosi alapellátás</t>
  </si>
  <si>
    <t>105010 - 882111 Aktív korúak ellátása</t>
  </si>
  <si>
    <t>106020 - 882113 Lakásfenntartási támogatás</t>
  </si>
  <si>
    <t>101150 - 882116 Ápolási méltányosságból</t>
  </si>
  <si>
    <t>107060 - 882122 Önkormányzati segély</t>
  </si>
  <si>
    <t xml:space="preserve">103010 - 882123 Temetési segély </t>
  </si>
  <si>
    <t xml:space="preserve">107060 - 882129 Egyéb önk. eseti pénz.ell. </t>
  </si>
  <si>
    <t xml:space="preserve">101150 - 882202 Közgyógyellátás </t>
  </si>
  <si>
    <t>107060 - 992203 Köztemetés</t>
  </si>
  <si>
    <t>074031 - Család és nőveédelmi egészségügyi gondozás</t>
  </si>
  <si>
    <t>104042 - 889201 Gyermekjóléti szolg.</t>
  </si>
  <si>
    <t>107053 - Jelzőrendszeres házi segítségnyújtás</t>
  </si>
  <si>
    <t>107054 - 889924 Szociális gondozás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</si>
  <si>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</si>
  <si>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</si>
  <si>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</si>
  <si>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</si>
  <si>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</si>
  <si>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</si>
  <si>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063020 - 336000 Vízműkezelés</t>
  </si>
  <si>
    <t>082044 - 910123 Könyvtári szolgáltatás</t>
  </si>
  <si>
    <t>082092 - 910502 Közművelődés</t>
  </si>
  <si>
    <t>013320 - 960302 Köztemető fenntartás</t>
  </si>
  <si>
    <t>Sportlétesítmény működtetése</t>
  </si>
  <si>
    <t xml:space="preserve">Összesen: működési kiadások: </t>
  </si>
  <si>
    <t>Lakosságnak juttatott támogatások , szociális ellátások</t>
  </si>
  <si>
    <t xml:space="preserve">C. </t>
  </si>
  <si>
    <t>Sorszám</t>
  </si>
  <si>
    <t xml:space="preserve">Összeg 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</si>
  <si>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</si>
  <si>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</si>
  <si>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</si>
  <si>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</si>
  <si>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Előirányzat-felhasználási ütemterv</t>
  </si>
  <si>
    <t xml:space="preserve">A. </t>
  </si>
  <si>
    <t xml:space="preserve">B. </t>
  </si>
  <si>
    <t xml:space="preserve">E. 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</si>
  <si>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</si>
  <si>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</si>
  <si>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</si>
  <si>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</si>
  <si>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</si>
  <si>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Önkormányzat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</si>
  <si>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</si>
  <si>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</si>
  <si>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</si>
  <si>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</si>
  <si>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</si>
  <si>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</si>
  <si>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</si>
  <si>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</si>
  <si>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</si>
  <si>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</si>
  <si>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</si>
  <si>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</si>
  <si>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</si>
  <si>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</si>
  <si>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</si>
  <si>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</si>
  <si>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</si>
  <si>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</si>
  <si>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</si>
  <si>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</si>
  <si>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</si>
  <si>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>Összesen: bevételek</t>
  </si>
  <si>
    <t>Személyi és munkaadói juttatások</t>
  </si>
  <si>
    <t>Egyéb működési kiadások</t>
  </si>
  <si>
    <t>Ellátotak pénzbeli juttatásai</t>
  </si>
  <si>
    <t>Beruházások</t>
  </si>
  <si>
    <t>finanszírozás Áht. Megelőlegezés</t>
  </si>
  <si>
    <t>Összesen: kiadások</t>
  </si>
  <si>
    <t>Egyéb működési kiadások megoszlása</t>
  </si>
  <si>
    <t xml:space="preserve">Ssz. 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</si>
  <si>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</si>
  <si>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</si>
  <si>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</si>
  <si>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</si>
  <si>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Esély Alapszolg. Kp.- Igalba Baté önkormányzaton k</t>
  </si>
  <si>
    <t xml:space="preserve"> - Somogy Megyei Tűzoltóságnak</t>
  </si>
  <si>
    <t xml:space="preserve"> - Belső ellenőrzési Társulás, egyéb</t>
  </si>
  <si>
    <t xml:space="preserve"> - Integrált Szoc. Központ jelzőrendszer</t>
  </si>
  <si>
    <t xml:space="preserve"> - Ivóvíz minőség javítása - tagdíj</t>
  </si>
  <si>
    <t xml:space="preserve"> - gyermekétkezésre iskoláknak (nyári gyermek étkeztetés)</t>
  </si>
  <si>
    <t xml:space="preserve"> - Hulladékgazdálkodási Társulás</t>
  </si>
  <si>
    <t xml:space="preserve"> - Munka és tűzvédelmi társulás</t>
  </si>
  <si>
    <t xml:space="preserve"> - Katasztrófavédelmi Ig., polgárvédelem</t>
  </si>
  <si>
    <t>Összesen:</t>
  </si>
  <si>
    <t xml:space="preserve">II. Egyéb működési kiadásokon belül Áh.-n kívülre átadott támogatások:   </t>
  </si>
  <si>
    <t xml:space="preserve"> - vízdíjvisszatámogatás lakosságnak</t>
  </si>
  <si>
    <t xml:space="preserve"> - Zselici Lámpások támogatás</t>
  </si>
  <si>
    <t xml:space="preserve"> - Fonóért Egyesület</t>
  </si>
  <si>
    <t xml:space="preserve"> - Őszi Fény Nyugdíjas Klub</t>
  </si>
  <si>
    <t xml:space="preserve"> - Fonói Polgárőr csoport</t>
  </si>
  <si>
    <t xml:space="preserve"> - NEFELA jégesőelhárítás</t>
  </si>
  <si>
    <t xml:space="preserve"> - Kutyatárnak</t>
  </si>
  <si>
    <t xml:space="preserve"> - Fogászati ügyelet</t>
  </si>
  <si>
    <t xml:space="preserve"> - Kaposvári Kistérségi Polgárőr Egyesület</t>
  </si>
  <si>
    <t xml:space="preserve"> - Általános Iskola Alapítványa Taszár</t>
  </si>
  <si>
    <t xml:space="preserve"> - Vízdíj támogatás lakosságnak</t>
  </si>
  <si>
    <t xml:space="preserve"> - Zenekedvelők Egyesülete</t>
  </si>
  <si>
    <t xml:space="preserve">Mindösszesen: </t>
  </si>
  <si>
    <t>4. melléklet a(z)  5../2017.(V.5 .) önkormányzati rendelettel mód. 1/2016. (II.19.) Ör.hez</t>
  </si>
  <si>
    <t xml:space="preserve">5. melléklet a 5/2017. (V.5.) önkormányzati rendelettek mód. 1/2016. (II.19.) Ör.  Az önkormányzat és a Hivatal bevételei összesítve  </t>
  </si>
  <si>
    <t>6.  melléklet a(z) 5/2017( V.5.) önkormányzati r módosított 1/2016. (II.19. ) Ör,hez</t>
  </si>
  <si>
    <t xml:space="preserve">7.  melléklet a(z)  5 /2017.(V.5 .) önkormányzati r-el módosított 1/2016. (II.19. ) Ör. </t>
  </si>
  <si>
    <t>Egyéb elvonások , befizetések</t>
  </si>
  <si>
    <t>18. melléklet a  5 /2017.(V.5  .) önkormányzati rendelettel mód 1/2016. (II.19. ) ör-hez</t>
  </si>
  <si>
    <t>16. melléklet a(z) 5/2017. (V.5.) Ör. Mód. 1/2016. (II.19.)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</si>
</sst>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54" applyFont="1" applyBorder="1" applyAlignment="1">
      <alignment horizont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6" fillId="0" borderId="11" xfId="54" applyFont="1" applyFill="1" applyBorder="1">
      <alignment/>
      <protection/>
    </xf>
    <xf numFmtId="3" fontId="6" fillId="0" borderId="10" xfId="54" applyNumberFormat="1" applyFont="1" applyFill="1" applyBorder="1">
      <alignment/>
      <protection/>
    </xf>
    <xf numFmtId="0" fontId="6" fillId="0" borderId="10" xfId="54" applyFont="1" applyFill="1" applyBorder="1">
      <alignment/>
      <protection/>
    </xf>
    <xf numFmtId="0" fontId="7" fillId="0" borderId="11" xfId="54" applyFont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7" fillId="0" borderId="10" xfId="54" applyFont="1" applyBorder="1">
      <alignment/>
      <protection/>
    </xf>
    <xf numFmtId="0" fontId="9" fillId="0" borderId="11" xfId="54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1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0" fontId="0" fillId="0" borderId="11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/>
      <protection/>
    </xf>
    <xf numFmtId="0" fontId="10" fillId="0" borderId="10" xfId="56" applyFont="1" applyFill="1" applyBorder="1" applyAlignment="1">
      <alignment/>
      <protection/>
    </xf>
    <xf numFmtId="0" fontId="11" fillId="0" borderId="11" xfId="54" applyFont="1" applyBorder="1">
      <alignment/>
      <protection/>
    </xf>
    <xf numFmtId="0" fontId="12" fillId="0" borderId="11" xfId="54" applyFont="1" applyBorder="1">
      <alignment/>
      <protection/>
    </xf>
    <xf numFmtId="0" fontId="13" fillId="0" borderId="10" xfId="54" applyFont="1" applyBorder="1">
      <alignment/>
      <protection/>
    </xf>
    <xf numFmtId="0" fontId="6" fillId="0" borderId="11" xfId="54" applyFont="1" applyFill="1" applyBorder="1" applyAlignment="1">
      <alignment wrapText="1"/>
      <protection/>
    </xf>
    <xf numFmtId="0" fontId="3" fillId="0" borderId="11" xfId="54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18" fillId="0" borderId="10" xfId="57" applyNumberFormat="1" applyFont="1" applyFill="1" applyBorder="1" applyAlignment="1" applyProtection="1">
      <alignment horizontal="left"/>
      <protection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/>
    </xf>
    <xf numFmtId="0" fontId="3" fillId="0" borderId="10" xfId="57" applyNumberFormat="1" applyFont="1" applyFill="1" applyBorder="1" applyAlignment="1" applyProtection="1">
      <alignment horizontal="left"/>
      <protection/>
    </xf>
    <xf numFmtId="165" fontId="0" fillId="0" borderId="10" xfId="40" applyNumberFormat="1" applyFont="1" applyFill="1" applyBorder="1" applyAlignment="1" applyProtection="1">
      <alignment/>
      <protection/>
    </xf>
    <xf numFmtId="165" fontId="18" fillId="0" borderId="10" xfId="40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165" fontId="0" fillId="0" borderId="11" xfId="4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0" xfId="4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3" fontId="18" fillId="0" borderId="10" xfId="4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/>
    </xf>
    <xf numFmtId="165" fontId="18" fillId="0" borderId="11" xfId="40" applyNumberFormat="1" applyFont="1" applyFill="1" applyBorder="1" applyAlignment="1" applyProtection="1">
      <alignment/>
      <protection/>
    </xf>
    <xf numFmtId="0" fontId="18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18" fillId="0" borderId="12" xfId="57" applyNumberFormat="1" applyFont="1" applyFill="1" applyBorder="1" applyAlignment="1" applyProtection="1">
      <alignment/>
      <protection/>
    </xf>
    <xf numFmtId="0" fontId="0" fillId="0" borderId="12" xfId="55" applyFont="1" applyBorder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9" fillId="0" borderId="11" xfId="57" applyNumberFormat="1" applyFont="1" applyFill="1" applyBorder="1" applyAlignment="1" applyProtection="1">
      <alignment/>
      <protection/>
    </xf>
    <xf numFmtId="0" fontId="19" fillId="0" borderId="13" xfId="57" applyNumberFormat="1" applyFont="1" applyFill="1" applyBorder="1" applyAlignment="1" applyProtection="1">
      <alignment/>
      <protection/>
    </xf>
    <xf numFmtId="0" fontId="20" fillId="0" borderId="12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 horizontal="left" indent="1"/>
      <protection/>
    </xf>
    <xf numFmtId="0" fontId="0" fillId="0" borderId="11" xfId="0" applyFont="1" applyFill="1" applyBorder="1" applyAlignment="1">
      <alignment/>
    </xf>
    <xf numFmtId="0" fontId="18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4" xfId="57" applyNumberFormat="1" applyFont="1" applyFill="1" applyBorder="1" applyAlignment="1" applyProtection="1">
      <alignment horizontal="left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8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/>
    </xf>
    <xf numFmtId="3" fontId="18" fillId="0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4" fillId="0" borderId="11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18" fillId="0" borderId="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B1">
      <selection activeCell="E20" sqref="E20"/>
    </sheetView>
  </sheetViews>
  <sheetFormatPr defaultColWidth="9.140625" defaultRowHeight="12.75"/>
  <cols>
    <col min="1" max="1" width="5.00390625" style="1" customWidth="1"/>
    <col min="2" max="2" width="51.7109375" style="0" customWidth="1"/>
    <col min="3" max="3" width="15.421875" style="0" customWidth="1"/>
    <col min="4" max="4" width="15.28125" style="0" customWidth="1"/>
    <col min="5" max="5" width="57.421875" style="0" customWidth="1"/>
    <col min="6" max="6" width="15.28125" style="0" customWidth="1"/>
    <col min="7" max="7" width="15.57421875" style="0" customWidth="1"/>
  </cols>
  <sheetData>
    <row r="1" ht="12.75">
      <c r="B1" t="s">
        <v>464</v>
      </c>
    </row>
    <row r="3" ht="12.75">
      <c r="B3" t="s">
        <v>0</v>
      </c>
    </row>
    <row r="4" ht="15.75">
      <c r="B4" s="2" t="s">
        <v>1</v>
      </c>
    </row>
    <row r="5" spans="3:11" ht="12.75">
      <c r="C5" s="3" t="s">
        <v>2</v>
      </c>
      <c r="D5" s="3"/>
      <c r="F5" s="3" t="s">
        <v>2</v>
      </c>
      <c r="G5" s="3"/>
      <c r="J5" s="4"/>
      <c r="K5" s="4"/>
    </row>
    <row r="6" spans="1:11" ht="12.75">
      <c r="A6" s="5"/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J6" s="4"/>
      <c r="K6" s="4"/>
    </row>
    <row r="7" spans="1:7" ht="18">
      <c r="A7" s="5"/>
      <c r="B7" s="116" t="s">
        <v>9</v>
      </c>
      <c r="C7" s="116"/>
      <c r="D7" s="7"/>
      <c r="E7" s="117" t="s">
        <v>10</v>
      </c>
      <c r="F7" s="117"/>
      <c r="G7" s="7"/>
    </row>
    <row r="8" spans="1:7" ht="12.75">
      <c r="A8" s="5"/>
      <c r="B8" s="8" t="s">
        <v>11</v>
      </c>
      <c r="C8" s="9" t="s">
        <v>12</v>
      </c>
      <c r="D8" s="9" t="s">
        <v>13</v>
      </c>
      <c r="E8" s="10" t="s">
        <v>11</v>
      </c>
      <c r="F8" s="9" t="s">
        <v>12</v>
      </c>
      <c r="G8" s="9" t="s">
        <v>13</v>
      </c>
    </row>
    <row r="9" spans="1:7" ht="18">
      <c r="A9" s="5">
        <v>1</v>
      </c>
      <c r="B9" s="11" t="s">
        <v>14</v>
      </c>
      <c r="C9" s="12"/>
      <c r="D9" s="12"/>
      <c r="E9" s="13" t="s">
        <v>15</v>
      </c>
      <c r="F9" s="12"/>
      <c r="G9" s="12"/>
    </row>
    <row r="10" spans="1:7" ht="16.5">
      <c r="A10" s="5">
        <v>2</v>
      </c>
      <c r="B10" s="14" t="s">
        <v>16</v>
      </c>
      <c r="C10" s="15"/>
      <c r="D10" s="15"/>
      <c r="E10" s="16" t="s">
        <v>17</v>
      </c>
      <c r="F10" s="15"/>
      <c r="G10" s="15"/>
    </row>
    <row r="11" spans="1:7" ht="15.75">
      <c r="A11" s="5">
        <v>3</v>
      </c>
      <c r="B11" s="17" t="s">
        <v>18</v>
      </c>
      <c r="C11" s="18"/>
      <c r="D11" s="18"/>
      <c r="E11" s="19" t="s">
        <v>18</v>
      </c>
      <c r="F11" s="18"/>
      <c r="G11" s="18"/>
    </row>
    <row r="12" spans="1:7" ht="12.75">
      <c r="A12" s="5">
        <v>4</v>
      </c>
      <c r="B12" s="20" t="s">
        <v>19</v>
      </c>
      <c r="C12" s="21">
        <v>15795569</v>
      </c>
      <c r="D12" s="21">
        <v>16895852</v>
      </c>
      <c r="E12" s="22" t="s">
        <v>20</v>
      </c>
      <c r="F12" s="21">
        <v>22339000</v>
      </c>
      <c r="G12" s="21">
        <v>22411900</v>
      </c>
    </row>
    <row r="13" spans="1:7" ht="12.75">
      <c r="A13" s="5">
        <v>5</v>
      </c>
      <c r="B13" s="23" t="s">
        <v>21</v>
      </c>
      <c r="C13" s="21">
        <v>18799000</v>
      </c>
      <c r="D13" s="21">
        <v>18799000</v>
      </c>
      <c r="E13" s="22" t="s">
        <v>22</v>
      </c>
      <c r="F13" s="21">
        <v>3587569</v>
      </c>
      <c r="G13" s="21">
        <v>3607252</v>
      </c>
    </row>
    <row r="14" spans="1:7" ht="12.75">
      <c r="A14" s="5">
        <v>6</v>
      </c>
      <c r="B14" s="23" t="s">
        <v>23</v>
      </c>
      <c r="C14" s="21">
        <v>4900000</v>
      </c>
      <c r="D14" s="21">
        <v>4900000</v>
      </c>
      <c r="E14" s="22" t="s">
        <v>24</v>
      </c>
      <c r="F14" s="21">
        <v>15074000</v>
      </c>
      <c r="G14" s="21">
        <v>14886709</v>
      </c>
    </row>
    <row r="15" spans="1:7" ht="12.75">
      <c r="A15" s="5">
        <v>7</v>
      </c>
      <c r="B15" s="20" t="s">
        <v>25</v>
      </c>
      <c r="C15" s="21">
        <v>1480000</v>
      </c>
      <c r="D15" s="21">
        <v>1480000</v>
      </c>
      <c r="E15" s="22" t="s">
        <v>26</v>
      </c>
      <c r="F15" s="21">
        <v>2700000</v>
      </c>
      <c r="G15" s="21">
        <v>3486691</v>
      </c>
    </row>
    <row r="16" spans="1:7" ht="12.75">
      <c r="A16" s="5">
        <v>8</v>
      </c>
      <c r="B16" s="20" t="s">
        <v>27</v>
      </c>
      <c r="C16" s="21"/>
      <c r="D16" s="21"/>
      <c r="E16" s="22" t="s">
        <v>28</v>
      </c>
      <c r="F16" s="21">
        <v>2248000</v>
      </c>
      <c r="G16" s="21">
        <v>2656300</v>
      </c>
    </row>
    <row r="17" spans="1:7" ht="14.25">
      <c r="A17" s="5">
        <v>9</v>
      </c>
      <c r="B17" s="24" t="s">
        <v>29</v>
      </c>
      <c r="C17" s="21">
        <f>SUM(C12:C16)</f>
        <v>40974569</v>
      </c>
      <c r="D17" s="21">
        <f>SUM(D12:D16)</f>
        <v>42074852</v>
      </c>
      <c r="E17" s="25" t="s">
        <v>29</v>
      </c>
      <c r="F17" s="21">
        <f>SUM(F12:F16)</f>
        <v>45948569</v>
      </c>
      <c r="G17" s="21">
        <f>SUM(G12:G16)</f>
        <v>47048852</v>
      </c>
    </row>
    <row r="18" spans="1:7" ht="12.75">
      <c r="A18" s="5"/>
      <c r="B18" s="20"/>
      <c r="C18" s="21"/>
      <c r="D18" s="21"/>
      <c r="E18" s="22"/>
      <c r="F18" s="21"/>
      <c r="G18" s="21"/>
    </row>
    <row r="19" spans="1:7" ht="15.75">
      <c r="A19" s="5">
        <v>11</v>
      </c>
      <c r="B19" s="17" t="s">
        <v>30</v>
      </c>
      <c r="C19" s="18"/>
      <c r="D19" s="18"/>
      <c r="E19" s="19" t="s">
        <v>31</v>
      </c>
      <c r="F19" s="18"/>
      <c r="G19" s="18"/>
    </row>
    <row r="20" spans="1:7" ht="12.75">
      <c r="A20" s="5">
        <v>12</v>
      </c>
      <c r="B20" s="20" t="s">
        <v>32</v>
      </c>
      <c r="C20" s="21">
        <v>2102000</v>
      </c>
      <c r="D20" s="21">
        <v>2102000</v>
      </c>
      <c r="E20" s="22" t="s">
        <v>33</v>
      </c>
      <c r="F20" s="21">
        <v>6523000</v>
      </c>
      <c r="G20" s="21">
        <v>6523000</v>
      </c>
    </row>
    <row r="21" spans="1:7" ht="12.75">
      <c r="A21" s="5">
        <v>13</v>
      </c>
      <c r="B21" s="20" t="s">
        <v>34</v>
      </c>
      <c r="C21" s="21">
        <v>2401000</v>
      </c>
      <c r="D21" s="21">
        <v>2401000</v>
      </c>
      <c r="E21" s="22" t="s">
        <v>35</v>
      </c>
      <c r="F21" s="21">
        <v>2330000</v>
      </c>
      <c r="G21" s="21">
        <v>2330000</v>
      </c>
    </row>
    <row r="22" spans="1:7" ht="12.75">
      <c r="A22" s="5">
        <v>14</v>
      </c>
      <c r="B22" s="20" t="s">
        <v>36</v>
      </c>
      <c r="C22" s="21">
        <v>0</v>
      </c>
      <c r="D22" s="21">
        <v>0</v>
      </c>
      <c r="E22" s="22" t="s">
        <v>37</v>
      </c>
      <c r="F22" s="21"/>
      <c r="G22" s="21"/>
    </row>
    <row r="23" spans="1:7" ht="12.75">
      <c r="A23" s="5">
        <v>15</v>
      </c>
      <c r="B23" s="6" t="s">
        <v>38</v>
      </c>
      <c r="C23" s="21">
        <v>800000</v>
      </c>
      <c r="D23" s="21">
        <v>800000</v>
      </c>
      <c r="E23" s="22" t="s">
        <v>39</v>
      </c>
      <c r="F23" s="21"/>
      <c r="G23" s="21"/>
    </row>
    <row r="24" spans="1:7" ht="12.75">
      <c r="A24" s="5">
        <v>16</v>
      </c>
      <c r="B24" s="6"/>
      <c r="C24" s="5"/>
      <c r="D24" s="5"/>
      <c r="E24" s="22" t="s">
        <v>40</v>
      </c>
      <c r="F24" s="21"/>
      <c r="G24" s="21"/>
    </row>
    <row r="25" spans="1:7" ht="14.25">
      <c r="A25" s="5">
        <v>17</v>
      </c>
      <c r="B25" s="26"/>
      <c r="C25" s="21"/>
      <c r="D25" s="21"/>
      <c r="E25" s="22" t="s">
        <v>41</v>
      </c>
      <c r="F25" s="21"/>
      <c r="G25" s="21"/>
    </row>
    <row r="26" spans="1:7" ht="14.25">
      <c r="A26" s="5">
        <v>18</v>
      </c>
      <c r="B26" s="24" t="s">
        <v>29</v>
      </c>
      <c r="C26" s="21">
        <f>SUM(C20:C25)</f>
        <v>5303000</v>
      </c>
      <c r="D26" s="21">
        <f>SUM(D20:D25)</f>
        <v>5303000</v>
      </c>
      <c r="E26" s="25" t="s">
        <v>29</v>
      </c>
      <c r="F26" s="21">
        <f>SUM(F20:F25)</f>
        <v>8853000</v>
      </c>
      <c r="G26" s="21">
        <f>SUM(G20:G25)</f>
        <v>8853000</v>
      </c>
    </row>
    <row r="27" spans="1:7" ht="16.5">
      <c r="A27" s="5">
        <v>19</v>
      </c>
      <c r="B27" s="27"/>
      <c r="C27" s="21"/>
      <c r="D27" s="21"/>
      <c r="E27" s="16" t="s">
        <v>42</v>
      </c>
      <c r="F27" s="15"/>
      <c r="G27" s="15"/>
    </row>
    <row r="28" spans="1:7" ht="15.75">
      <c r="A28" s="5">
        <v>20</v>
      </c>
      <c r="B28" s="17"/>
      <c r="C28" s="21"/>
      <c r="D28" s="21"/>
      <c r="E28" s="19" t="s">
        <v>43</v>
      </c>
      <c r="F28" s="18"/>
      <c r="G28" s="18"/>
    </row>
    <row r="29" spans="1:7" ht="15.75">
      <c r="A29" s="5">
        <v>21</v>
      </c>
      <c r="B29" s="17"/>
      <c r="C29" s="21"/>
      <c r="D29" s="21"/>
      <c r="E29" s="28" t="s">
        <v>44</v>
      </c>
      <c r="F29" s="21">
        <v>500000</v>
      </c>
      <c r="G29" s="21">
        <v>500000</v>
      </c>
    </row>
    <row r="30" spans="1:7" ht="14.25">
      <c r="A30" s="5">
        <v>22</v>
      </c>
      <c r="B30" s="26"/>
      <c r="C30" s="21"/>
      <c r="D30" s="21"/>
      <c r="E30" s="22" t="s">
        <v>45</v>
      </c>
      <c r="F30" s="21">
        <v>0</v>
      </c>
      <c r="G30" s="21">
        <v>0</v>
      </c>
    </row>
    <row r="31" spans="1:7" ht="14.25">
      <c r="A31" s="5">
        <v>23</v>
      </c>
      <c r="B31" s="26"/>
      <c r="C31" s="21"/>
      <c r="D31" s="21"/>
      <c r="E31" s="25" t="s">
        <v>29</v>
      </c>
      <c r="F31" s="21">
        <f>SUM(F29:F30)</f>
        <v>500000</v>
      </c>
      <c r="G31" s="21">
        <f>SUM(G29:G30)</f>
        <v>500000</v>
      </c>
    </row>
    <row r="32" spans="1:7" ht="15.75">
      <c r="A32" s="5">
        <v>24</v>
      </c>
      <c r="B32" s="17"/>
      <c r="C32" s="21"/>
      <c r="D32" s="21"/>
      <c r="E32" s="19" t="s">
        <v>46</v>
      </c>
      <c r="F32" s="18"/>
      <c r="G32" s="18"/>
    </row>
    <row r="33" spans="1:7" ht="14.25">
      <c r="A33" s="5">
        <v>25</v>
      </c>
      <c r="B33" s="26"/>
      <c r="C33" s="21"/>
      <c r="D33" s="21"/>
      <c r="E33" s="22" t="s">
        <v>47</v>
      </c>
      <c r="F33" s="21">
        <v>0</v>
      </c>
      <c r="G33" s="21">
        <v>0</v>
      </c>
    </row>
    <row r="34" spans="1:7" ht="18">
      <c r="A34" s="5">
        <v>26</v>
      </c>
      <c r="B34" s="11"/>
      <c r="C34" s="21"/>
      <c r="D34" s="21"/>
      <c r="E34" s="13" t="s">
        <v>48</v>
      </c>
      <c r="F34" s="12"/>
      <c r="G34" s="12"/>
    </row>
    <row r="35" spans="1:7" ht="14.25">
      <c r="A35" s="5">
        <v>27</v>
      </c>
      <c r="B35" s="26"/>
      <c r="C35" s="21"/>
      <c r="D35" s="21"/>
      <c r="E35" s="22" t="s">
        <v>49</v>
      </c>
      <c r="F35" s="21">
        <v>0</v>
      </c>
      <c r="G35" s="21">
        <v>0</v>
      </c>
    </row>
    <row r="36" spans="1:7" ht="14.25">
      <c r="A36" s="5">
        <v>28</v>
      </c>
      <c r="B36" s="26"/>
      <c r="C36" s="21"/>
      <c r="D36" s="21"/>
      <c r="E36" s="22" t="s">
        <v>50</v>
      </c>
      <c r="F36" s="21">
        <v>0</v>
      </c>
      <c r="G36" s="21">
        <v>0</v>
      </c>
    </row>
    <row r="37" spans="1:7" ht="14.25">
      <c r="A37" s="5">
        <v>29</v>
      </c>
      <c r="B37" s="26"/>
      <c r="C37" s="21"/>
      <c r="D37" s="21"/>
      <c r="E37" s="25" t="s">
        <v>29</v>
      </c>
      <c r="F37" s="21">
        <f>SUM(F35:F36)</f>
        <v>0</v>
      </c>
      <c r="G37" s="21">
        <v>0</v>
      </c>
    </row>
    <row r="38" spans="1:7" ht="14.25">
      <c r="A38" s="5">
        <v>30</v>
      </c>
      <c r="B38" s="26"/>
      <c r="C38" s="21"/>
      <c r="D38" s="21"/>
      <c r="E38" s="22"/>
      <c r="F38" s="21"/>
      <c r="G38" s="21"/>
    </row>
    <row r="39" spans="1:7" ht="18">
      <c r="A39" s="5">
        <v>31</v>
      </c>
      <c r="B39" s="11"/>
      <c r="C39" s="21"/>
      <c r="D39" s="21"/>
      <c r="E39" s="13" t="s">
        <v>51</v>
      </c>
      <c r="F39" s="12"/>
      <c r="G39" s="12"/>
    </row>
    <row r="40" spans="1:7" ht="14.25">
      <c r="A40" s="5">
        <v>32</v>
      </c>
      <c r="B40" s="26"/>
      <c r="C40" s="21"/>
      <c r="D40" s="21"/>
      <c r="E40" s="22" t="s">
        <v>52</v>
      </c>
      <c r="F40" s="21">
        <v>0</v>
      </c>
      <c r="G40" s="21">
        <v>0</v>
      </c>
    </row>
    <row r="41" spans="1:7" ht="14.25">
      <c r="A41" s="5">
        <v>33</v>
      </c>
      <c r="B41" s="26"/>
      <c r="C41" s="21"/>
      <c r="D41" s="21"/>
      <c r="E41" s="22" t="s">
        <v>53</v>
      </c>
      <c r="F41" s="21">
        <v>629000</v>
      </c>
      <c r="G41" s="21">
        <v>629000</v>
      </c>
    </row>
    <row r="42" spans="1:7" ht="48">
      <c r="A42" s="5">
        <v>34</v>
      </c>
      <c r="B42" s="29" t="s">
        <v>54</v>
      </c>
      <c r="C42" s="18">
        <f>C17+C26</f>
        <v>46277569</v>
      </c>
      <c r="D42" s="18">
        <f>D17+D26</f>
        <v>47377852</v>
      </c>
      <c r="E42" s="13" t="s">
        <v>55</v>
      </c>
      <c r="F42" s="18">
        <f>F17+F26+F31+F41</f>
        <v>55930569</v>
      </c>
      <c r="G42" s="18">
        <f>G17+G26+G31+G41</f>
        <v>57030852</v>
      </c>
    </row>
    <row r="43" spans="1:7" ht="18">
      <c r="A43" s="5">
        <v>35</v>
      </c>
      <c r="B43" s="30"/>
      <c r="C43" s="21"/>
      <c r="D43" s="21"/>
      <c r="E43" s="13" t="s">
        <v>56</v>
      </c>
      <c r="F43" s="12"/>
      <c r="G43" s="12"/>
    </row>
    <row r="44" spans="1:7" ht="14.25">
      <c r="A44" s="5">
        <v>36</v>
      </c>
      <c r="B44" s="26"/>
      <c r="C44" s="21"/>
      <c r="D44" s="21"/>
      <c r="E44" s="22" t="s">
        <v>49</v>
      </c>
      <c r="F44" s="21">
        <v>0</v>
      </c>
      <c r="G44" s="21"/>
    </row>
    <row r="45" spans="1:7" ht="14.25">
      <c r="A45" s="5">
        <v>37</v>
      </c>
      <c r="B45" s="26"/>
      <c r="C45" s="21"/>
      <c r="D45" s="21"/>
      <c r="E45" s="22" t="s">
        <v>50</v>
      </c>
      <c r="F45" s="21">
        <v>0</v>
      </c>
      <c r="G45" s="21"/>
    </row>
    <row r="46" spans="1:7" ht="18">
      <c r="A46" s="5">
        <v>38</v>
      </c>
      <c r="B46" s="11" t="s">
        <v>57</v>
      </c>
      <c r="C46" s="12"/>
      <c r="D46" s="12"/>
      <c r="E46" s="13"/>
      <c r="F46" s="31"/>
      <c r="G46" s="31"/>
    </row>
    <row r="47" spans="1:7" ht="18">
      <c r="A47" s="5">
        <v>39</v>
      </c>
      <c r="B47" s="17" t="s">
        <v>58</v>
      </c>
      <c r="C47" s="18"/>
      <c r="D47" s="18"/>
      <c r="E47" s="32"/>
      <c r="F47" s="31"/>
      <c r="G47" s="31"/>
    </row>
    <row r="48" spans="1:7" ht="18">
      <c r="A48" s="5">
        <v>40</v>
      </c>
      <c r="B48" s="22" t="s">
        <v>59</v>
      </c>
      <c r="C48" s="21">
        <v>8880000</v>
      </c>
      <c r="D48" s="21">
        <v>8880000</v>
      </c>
      <c r="E48" s="22"/>
      <c r="F48" s="31"/>
      <c r="G48" s="31"/>
    </row>
    <row r="49" spans="1:7" ht="18">
      <c r="A49" s="5">
        <v>41</v>
      </c>
      <c r="B49" s="22" t="s">
        <v>60</v>
      </c>
      <c r="C49" s="21">
        <v>773000</v>
      </c>
      <c r="D49" s="21">
        <v>773000</v>
      </c>
      <c r="E49" s="22"/>
      <c r="F49" s="31"/>
      <c r="G49" s="31"/>
    </row>
    <row r="50" spans="1:7" ht="18">
      <c r="A50" s="5">
        <v>42</v>
      </c>
      <c r="B50" s="17" t="s">
        <v>61</v>
      </c>
      <c r="C50" s="18"/>
      <c r="D50" s="18"/>
      <c r="E50" s="32"/>
      <c r="F50" s="31"/>
      <c r="G50" s="31"/>
    </row>
    <row r="51" spans="1:7" ht="18">
      <c r="A51" s="5">
        <v>43</v>
      </c>
      <c r="B51" s="22" t="s">
        <v>62</v>
      </c>
      <c r="C51" s="21">
        <v>0</v>
      </c>
      <c r="D51" s="21">
        <v>0</v>
      </c>
      <c r="E51" s="22"/>
      <c r="F51" s="31"/>
      <c r="G51" s="31"/>
    </row>
    <row r="52" spans="1:7" ht="18">
      <c r="A52" s="5">
        <v>44</v>
      </c>
      <c r="B52" s="22" t="s">
        <v>63</v>
      </c>
      <c r="C52" s="21">
        <v>0</v>
      </c>
      <c r="D52" s="21">
        <v>0</v>
      </c>
      <c r="E52" s="22"/>
      <c r="F52" s="31"/>
      <c r="G52" s="31"/>
    </row>
    <row r="53" spans="1:7" ht="18">
      <c r="A53" s="5">
        <v>45</v>
      </c>
      <c r="B53" s="11" t="s">
        <v>64</v>
      </c>
      <c r="C53" s="12">
        <f>C42+C49+C51+C48</f>
        <v>55930569</v>
      </c>
      <c r="D53" s="12">
        <f>D42+D49+D51+D48</f>
        <v>57030852</v>
      </c>
      <c r="E53" s="13" t="s">
        <v>65</v>
      </c>
      <c r="F53" s="12">
        <f>F17+F26+F31+F41</f>
        <v>55930569</v>
      </c>
      <c r="G53" s="12">
        <f>G17+G26+G31+G41</f>
        <v>57030852</v>
      </c>
    </row>
    <row r="54" spans="1:7" ht="12.75">
      <c r="A54" s="5">
        <v>46</v>
      </c>
      <c r="B54" s="22" t="s">
        <v>66</v>
      </c>
      <c r="C54" s="21">
        <f>C17+C51+C48</f>
        <v>49854569</v>
      </c>
      <c r="D54" s="21">
        <f>D17+D51+D48</f>
        <v>50954852</v>
      </c>
      <c r="E54" s="22" t="s">
        <v>67</v>
      </c>
      <c r="F54" s="21">
        <v>47077569</v>
      </c>
      <c r="G54" s="21">
        <v>48177852</v>
      </c>
    </row>
    <row r="55" spans="1:7" ht="12.75">
      <c r="A55" s="5">
        <v>47</v>
      </c>
      <c r="B55" s="22" t="s">
        <v>68</v>
      </c>
      <c r="C55" s="21">
        <f>C26+C49</f>
        <v>6076000</v>
      </c>
      <c r="D55" s="21">
        <f>D26+D49</f>
        <v>6076000</v>
      </c>
      <c r="E55" s="22" t="s">
        <v>69</v>
      </c>
      <c r="F55" s="21">
        <f>F26</f>
        <v>8853000</v>
      </c>
      <c r="G55" s="21">
        <f>G26</f>
        <v>8853000</v>
      </c>
    </row>
  </sheetData>
  <sheetProtection selectLockedCells="1" selectUnlockedCells="1"/>
  <mergeCells count="2">
    <mergeCell ref="B7:C7"/>
    <mergeCell ref="E7:F7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3">
      <selection activeCell="D19" sqref="D19"/>
    </sheetView>
  </sheetViews>
  <sheetFormatPr defaultColWidth="9.140625" defaultRowHeight="12.75"/>
  <cols>
    <col min="1" max="1" width="5.8515625" style="0" customWidth="1"/>
    <col min="2" max="2" width="3.57421875" style="33" customWidth="1"/>
    <col min="3" max="3" width="77.7109375" style="0" customWidth="1"/>
    <col min="4" max="4" width="5.8515625" style="0" customWidth="1"/>
    <col min="5" max="5" width="13.7109375" style="0" customWidth="1"/>
    <col min="6" max="6" width="13.28125" style="0" customWidth="1"/>
    <col min="7" max="7" width="9.28125" style="0" customWidth="1"/>
    <col min="8" max="8" width="13.7109375" style="0" customWidth="1"/>
    <col min="9" max="9" width="13.28125" style="34" customWidth="1"/>
    <col min="10" max="10" width="12.57421875" style="0" customWidth="1"/>
  </cols>
  <sheetData>
    <row r="1" ht="12.75">
      <c r="A1" t="s">
        <v>465</v>
      </c>
    </row>
    <row r="2" spans="1:8" ht="15">
      <c r="A2" s="4" t="s">
        <v>70</v>
      </c>
      <c r="C2" s="35"/>
      <c r="E2" s="35" t="s">
        <v>0</v>
      </c>
      <c r="F2" s="35"/>
      <c r="G2" s="35" t="s">
        <v>2</v>
      </c>
      <c r="H2" s="35"/>
    </row>
    <row r="3" spans="1:9" ht="12.75">
      <c r="A3" s="5" t="s">
        <v>71</v>
      </c>
      <c r="B3" s="36" t="s">
        <v>72</v>
      </c>
      <c r="C3" s="5" t="s">
        <v>73</v>
      </c>
      <c r="D3" s="5" t="s">
        <v>74</v>
      </c>
      <c r="E3" s="5" t="s">
        <v>75</v>
      </c>
      <c r="F3" s="37" t="s">
        <v>76</v>
      </c>
      <c r="G3" s="5" t="s">
        <v>77</v>
      </c>
      <c r="H3" s="5" t="s">
        <v>78</v>
      </c>
      <c r="I3" s="38" t="s">
        <v>79</v>
      </c>
    </row>
    <row r="4" spans="1:9" ht="51">
      <c r="A4" s="39" t="s">
        <v>80</v>
      </c>
      <c r="B4" s="40" t="s">
        <v>81</v>
      </c>
      <c r="C4" s="41" t="s">
        <v>82</v>
      </c>
      <c r="D4" s="42" t="s">
        <v>83</v>
      </c>
      <c r="E4" s="37" t="s">
        <v>84</v>
      </c>
      <c r="F4" s="43" t="s">
        <v>85</v>
      </c>
      <c r="G4" s="42" t="s">
        <v>86</v>
      </c>
      <c r="H4" s="39" t="s">
        <v>87</v>
      </c>
      <c r="I4" s="38" t="s">
        <v>13</v>
      </c>
    </row>
    <row r="5" spans="1:9" ht="15.75">
      <c r="A5" s="5">
        <v>1</v>
      </c>
      <c r="B5" s="40">
        <v>1</v>
      </c>
      <c r="C5" s="44" t="s">
        <v>88</v>
      </c>
      <c r="D5" s="5" t="s">
        <v>89</v>
      </c>
      <c r="E5" s="45"/>
      <c r="F5" s="45"/>
      <c r="G5" s="46"/>
      <c r="H5" s="45"/>
      <c r="I5" s="38"/>
    </row>
    <row r="6" spans="1:9" ht="12.75">
      <c r="A6" s="5">
        <v>2</v>
      </c>
      <c r="B6" s="47" t="s">
        <v>90</v>
      </c>
      <c r="C6" s="48" t="s">
        <v>91</v>
      </c>
      <c r="D6" s="5"/>
      <c r="E6" s="45">
        <v>2098430</v>
      </c>
      <c r="F6" s="45"/>
      <c r="G6" s="49"/>
      <c r="H6" s="45">
        <f aca="true" t="shared" si="0" ref="H6:H17">E6+F6+G6</f>
        <v>2098430</v>
      </c>
      <c r="I6" s="38">
        <v>2098430</v>
      </c>
    </row>
    <row r="7" spans="1:9" ht="12.75">
      <c r="A7" s="5">
        <v>3</v>
      </c>
      <c r="B7" s="40" t="s">
        <v>92</v>
      </c>
      <c r="C7" s="50" t="s">
        <v>93</v>
      </c>
      <c r="D7" s="5"/>
      <c r="E7" s="45">
        <v>960000</v>
      </c>
      <c r="F7" s="45"/>
      <c r="G7" s="49"/>
      <c r="H7" s="45">
        <f t="shared" si="0"/>
        <v>960000</v>
      </c>
      <c r="I7" s="38">
        <v>960000</v>
      </c>
    </row>
    <row r="8" spans="1:9" ht="12.75">
      <c r="A8" s="5">
        <v>4</v>
      </c>
      <c r="B8" s="40" t="s">
        <v>94</v>
      </c>
      <c r="C8" s="50" t="s">
        <v>95</v>
      </c>
      <c r="D8" s="5"/>
      <c r="E8" s="45">
        <v>997395</v>
      </c>
      <c r="F8" s="45"/>
      <c r="G8" s="49"/>
      <c r="H8" s="45">
        <f t="shared" si="0"/>
        <v>997395</v>
      </c>
      <c r="I8" s="38">
        <v>997395</v>
      </c>
    </row>
    <row r="9" spans="1:9" ht="12.75">
      <c r="A9" s="5">
        <v>5</v>
      </c>
      <c r="B9" s="40" t="s">
        <v>96</v>
      </c>
      <c r="C9" s="50" t="s">
        <v>97</v>
      </c>
      <c r="D9" s="5"/>
      <c r="E9" s="45">
        <v>499400</v>
      </c>
      <c r="F9" s="45"/>
      <c r="G9" s="49"/>
      <c r="H9" s="45">
        <f t="shared" si="0"/>
        <v>499400</v>
      </c>
      <c r="I9" s="38">
        <v>499400</v>
      </c>
    </row>
    <row r="10" spans="1:9" ht="12.75">
      <c r="A10" s="5">
        <v>6</v>
      </c>
      <c r="B10" s="51" t="s">
        <v>98</v>
      </c>
      <c r="C10" s="5" t="s">
        <v>99</v>
      </c>
      <c r="D10" s="5"/>
      <c r="E10" s="45">
        <v>4883738</v>
      </c>
      <c r="F10" s="45"/>
      <c r="G10" s="49"/>
      <c r="H10" s="45">
        <f t="shared" si="0"/>
        <v>4883738</v>
      </c>
      <c r="I10" s="52">
        <f>F10+G10+H10</f>
        <v>4883738</v>
      </c>
    </row>
    <row r="11" spans="1:9" ht="12.75">
      <c r="A11" s="5">
        <v>7</v>
      </c>
      <c r="B11" s="51"/>
      <c r="C11" s="5" t="s">
        <v>100</v>
      </c>
      <c r="D11" s="5"/>
      <c r="E11" s="45">
        <v>0</v>
      </c>
      <c r="F11" s="45"/>
      <c r="G11" s="49"/>
      <c r="H11" s="45">
        <f t="shared" si="0"/>
        <v>0</v>
      </c>
      <c r="I11" s="38"/>
    </row>
    <row r="12" spans="1:10" ht="12.75">
      <c r="A12" s="5">
        <v>8</v>
      </c>
      <c r="B12" s="51"/>
      <c r="C12" s="5" t="s">
        <v>101</v>
      </c>
      <c r="D12" s="5"/>
      <c r="E12" s="45">
        <v>0</v>
      </c>
      <c r="F12" s="45"/>
      <c r="G12" s="49"/>
      <c r="H12" s="45">
        <f t="shared" si="0"/>
        <v>0</v>
      </c>
      <c r="I12" s="38"/>
      <c r="J12" s="53"/>
    </row>
    <row r="13" spans="1:9" ht="12.75">
      <c r="A13" s="5">
        <v>9</v>
      </c>
      <c r="B13" s="40">
        <v>2</v>
      </c>
      <c r="C13" s="54" t="s">
        <v>102</v>
      </c>
      <c r="D13" s="5" t="s">
        <v>103</v>
      </c>
      <c r="E13" s="45">
        <v>0</v>
      </c>
      <c r="F13" s="45"/>
      <c r="G13" s="49"/>
      <c r="H13" s="45">
        <f t="shared" si="0"/>
        <v>0</v>
      </c>
      <c r="I13" s="38"/>
    </row>
    <row r="14" spans="1:9" ht="12.75">
      <c r="A14" s="5">
        <v>10</v>
      </c>
      <c r="B14" s="40">
        <v>3</v>
      </c>
      <c r="C14" s="54" t="s">
        <v>104</v>
      </c>
      <c r="D14" s="5" t="s">
        <v>105</v>
      </c>
      <c r="E14" s="45"/>
      <c r="F14" s="45"/>
      <c r="G14" s="49"/>
      <c r="H14" s="45">
        <f t="shared" si="0"/>
        <v>0</v>
      </c>
      <c r="I14" s="38"/>
    </row>
    <row r="15" spans="1:9" ht="12.75">
      <c r="A15" s="5">
        <v>11</v>
      </c>
      <c r="B15" s="40"/>
      <c r="C15" s="54" t="s">
        <v>106</v>
      </c>
      <c r="D15" s="5"/>
      <c r="E15" s="45">
        <v>2576806</v>
      </c>
      <c r="F15" s="45"/>
      <c r="G15" s="49"/>
      <c r="H15" s="45">
        <f t="shared" si="0"/>
        <v>2576806</v>
      </c>
      <c r="I15" s="38">
        <v>2576806</v>
      </c>
    </row>
    <row r="16" spans="1:10" ht="12.75">
      <c r="A16" s="5">
        <v>12</v>
      </c>
      <c r="B16" s="40"/>
      <c r="C16" s="54" t="s">
        <v>107</v>
      </c>
      <c r="D16" s="5"/>
      <c r="E16" s="45">
        <v>2500000</v>
      </c>
      <c r="F16" s="45"/>
      <c r="G16" s="49"/>
      <c r="H16" s="45">
        <f t="shared" si="0"/>
        <v>2500000</v>
      </c>
      <c r="I16" s="38">
        <v>2500000</v>
      </c>
      <c r="J16" s="53"/>
    </row>
    <row r="17" spans="1:9" ht="12.75">
      <c r="A17" s="5">
        <v>13</v>
      </c>
      <c r="B17" s="40"/>
      <c r="C17" s="54" t="s">
        <v>108</v>
      </c>
      <c r="D17" s="5"/>
      <c r="E17" s="45">
        <v>79800</v>
      </c>
      <c r="F17" s="45"/>
      <c r="G17" s="49"/>
      <c r="H17" s="45">
        <f t="shared" si="0"/>
        <v>79800</v>
      </c>
      <c r="I17" s="38">
        <v>208050</v>
      </c>
    </row>
    <row r="18" spans="1:9" ht="12.75">
      <c r="A18" s="5"/>
      <c r="B18" s="40"/>
      <c r="C18" s="54" t="s">
        <v>109</v>
      </c>
      <c r="D18" s="5"/>
      <c r="E18" s="45"/>
      <c r="F18" s="45"/>
      <c r="G18" s="49"/>
      <c r="H18" s="45"/>
      <c r="I18" s="38">
        <v>0</v>
      </c>
    </row>
    <row r="19" spans="1:9" ht="12.75">
      <c r="A19" s="5"/>
      <c r="B19" s="40"/>
      <c r="C19" s="54" t="s">
        <v>110</v>
      </c>
      <c r="D19" s="5"/>
      <c r="E19" s="45"/>
      <c r="F19" s="45"/>
      <c r="G19" s="49"/>
      <c r="H19" s="45"/>
      <c r="I19" s="38">
        <v>85100</v>
      </c>
    </row>
    <row r="20" spans="1:9" ht="12.75">
      <c r="A20" s="5"/>
      <c r="B20" s="40"/>
      <c r="C20" s="54" t="s">
        <v>111</v>
      </c>
      <c r="D20" s="5"/>
      <c r="E20" s="45"/>
      <c r="F20" s="45"/>
      <c r="G20" s="49"/>
      <c r="H20" s="45"/>
      <c r="I20" s="38">
        <v>666750</v>
      </c>
    </row>
    <row r="21" spans="1:9" ht="12.75">
      <c r="A21" s="5">
        <v>14</v>
      </c>
      <c r="B21" s="40"/>
      <c r="C21" s="54" t="s">
        <v>112</v>
      </c>
      <c r="D21" s="5"/>
      <c r="E21" s="45"/>
      <c r="F21" s="45"/>
      <c r="G21" s="49"/>
      <c r="H21" s="45">
        <f>E21+F21+G21</f>
        <v>0</v>
      </c>
      <c r="I21" s="38">
        <v>92583</v>
      </c>
    </row>
    <row r="22" spans="1:9" ht="12.75">
      <c r="A22" s="5">
        <v>15</v>
      </c>
      <c r="B22" s="40">
        <v>4</v>
      </c>
      <c r="C22" s="54" t="s">
        <v>113</v>
      </c>
      <c r="D22" s="5" t="s">
        <v>114</v>
      </c>
      <c r="E22" s="45">
        <v>1200000</v>
      </c>
      <c r="F22" s="45"/>
      <c r="G22" s="49"/>
      <c r="H22" s="45">
        <f>E22+F22+G22</f>
        <v>1200000</v>
      </c>
      <c r="I22" s="38">
        <v>1200000</v>
      </c>
    </row>
    <row r="23" spans="1:9" ht="12.75">
      <c r="A23" s="5">
        <v>16</v>
      </c>
      <c r="B23" s="40">
        <v>5</v>
      </c>
      <c r="C23" s="54" t="s">
        <v>115</v>
      </c>
      <c r="D23" s="5" t="s">
        <v>116</v>
      </c>
      <c r="E23" s="45">
        <v>0</v>
      </c>
      <c r="F23" s="45"/>
      <c r="G23" s="49"/>
      <c r="H23" s="45">
        <f>E23+F23+G23</f>
        <v>0</v>
      </c>
      <c r="I23" s="38"/>
    </row>
    <row r="24" spans="1:9" ht="12.75">
      <c r="A24" s="5">
        <v>17</v>
      </c>
      <c r="B24" s="40">
        <v>6</v>
      </c>
      <c r="C24" s="54" t="s">
        <v>117</v>
      </c>
      <c r="D24" s="5" t="s">
        <v>118</v>
      </c>
      <c r="E24" s="45">
        <v>0</v>
      </c>
      <c r="F24" s="45"/>
      <c r="G24" s="49"/>
      <c r="H24" s="45">
        <f>E24+F24+G24</f>
        <v>0</v>
      </c>
      <c r="I24" s="38"/>
    </row>
    <row r="25" spans="1:9" ht="12.75">
      <c r="A25" s="5">
        <v>18</v>
      </c>
      <c r="B25" s="40" t="s">
        <v>119</v>
      </c>
      <c r="C25" s="43" t="s">
        <v>120</v>
      </c>
      <c r="D25" s="5" t="s">
        <v>121</v>
      </c>
      <c r="E25" s="46">
        <f>SUM(E6:E24)</f>
        <v>15795569</v>
      </c>
      <c r="F25" s="46">
        <f>SUM(F6:F24)</f>
        <v>0</v>
      </c>
      <c r="G25" s="46">
        <f>SUM(G6:G24)</f>
        <v>0</v>
      </c>
      <c r="H25" s="46">
        <f>SUM(H6:H24)</f>
        <v>15795569</v>
      </c>
      <c r="I25" s="55">
        <f>SUM(I6:I24)</f>
        <v>16768252</v>
      </c>
    </row>
    <row r="26" spans="1:9" ht="12.75">
      <c r="A26" s="5">
        <v>19</v>
      </c>
      <c r="B26" s="40">
        <v>1</v>
      </c>
      <c r="C26" s="56" t="s">
        <v>122</v>
      </c>
      <c r="D26" s="5" t="s">
        <v>123</v>
      </c>
      <c r="E26" s="45"/>
      <c r="F26" s="45"/>
      <c r="G26" s="49"/>
      <c r="H26" s="45">
        <v>0</v>
      </c>
      <c r="I26" s="38"/>
    </row>
    <row r="27" spans="1:9" ht="12.75">
      <c r="A27" s="5">
        <v>20</v>
      </c>
      <c r="B27" s="40">
        <v>2</v>
      </c>
      <c r="C27" s="56" t="s">
        <v>124</v>
      </c>
      <c r="D27" s="5" t="s">
        <v>125</v>
      </c>
      <c r="E27" s="45"/>
      <c r="F27" s="45"/>
      <c r="G27" s="49"/>
      <c r="H27" s="45">
        <v>0</v>
      </c>
      <c r="I27" s="38"/>
    </row>
    <row r="28" spans="1:9" ht="12.75">
      <c r="A28" s="5">
        <v>21</v>
      </c>
      <c r="B28" s="40">
        <v>3</v>
      </c>
      <c r="C28" s="56" t="s">
        <v>126</v>
      </c>
      <c r="D28" s="5" t="s">
        <v>127</v>
      </c>
      <c r="E28" s="45"/>
      <c r="F28" s="45"/>
      <c r="G28" s="49"/>
      <c r="H28" s="45">
        <v>0</v>
      </c>
      <c r="I28" s="38"/>
    </row>
    <row r="29" spans="1:9" ht="12.75">
      <c r="A29" s="5">
        <v>22</v>
      </c>
      <c r="B29" s="40">
        <v>4</v>
      </c>
      <c r="C29" s="54" t="s">
        <v>128</v>
      </c>
      <c r="D29" s="5" t="s">
        <v>129</v>
      </c>
      <c r="E29" s="46"/>
      <c r="F29" s="46"/>
      <c r="G29" s="57"/>
      <c r="H29" s="45">
        <v>0</v>
      </c>
      <c r="I29" s="38"/>
    </row>
    <row r="30" spans="1:9" ht="12.75">
      <c r="A30" s="5">
        <v>23</v>
      </c>
      <c r="B30" s="40">
        <v>5</v>
      </c>
      <c r="C30" s="54" t="s">
        <v>130</v>
      </c>
      <c r="D30" s="5" t="s">
        <v>131</v>
      </c>
      <c r="E30" s="45"/>
      <c r="F30" s="45"/>
      <c r="G30" s="49"/>
      <c r="H30" s="45"/>
      <c r="I30" s="38"/>
    </row>
    <row r="31" spans="1:9" ht="12.75">
      <c r="A31" s="5">
        <v>24</v>
      </c>
      <c r="B31" s="40" t="s">
        <v>90</v>
      </c>
      <c r="C31" s="50" t="s">
        <v>132</v>
      </c>
      <c r="D31" s="5"/>
      <c r="E31" s="45">
        <v>18699000</v>
      </c>
      <c r="F31" s="45"/>
      <c r="G31" s="49"/>
      <c r="H31" s="45">
        <f>E31+F31+G31</f>
        <v>18699000</v>
      </c>
      <c r="I31" s="38">
        <v>18699000</v>
      </c>
    </row>
    <row r="32" spans="1:9" ht="12.75">
      <c r="A32" s="5">
        <v>25</v>
      </c>
      <c r="B32" s="40" t="s">
        <v>92</v>
      </c>
      <c r="C32" s="50" t="s">
        <v>133</v>
      </c>
      <c r="D32" s="5"/>
      <c r="E32" s="45">
        <v>0</v>
      </c>
      <c r="F32" s="45"/>
      <c r="G32" s="49"/>
      <c r="H32" s="45">
        <f>E32+F32+G32</f>
        <v>0</v>
      </c>
      <c r="I32" s="38">
        <v>127600</v>
      </c>
    </row>
    <row r="33" spans="1:9" ht="12.75">
      <c r="A33" s="5">
        <v>26</v>
      </c>
      <c r="B33" s="40"/>
      <c r="C33" s="50" t="s">
        <v>134</v>
      </c>
      <c r="D33" s="5"/>
      <c r="E33" s="45">
        <v>0</v>
      </c>
      <c r="F33" s="45"/>
      <c r="G33" s="49"/>
      <c r="H33" s="45">
        <f>E33+F33+G33</f>
        <v>0</v>
      </c>
      <c r="I33" s="38"/>
    </row>
    <row r="34" spans="1:9" ht="12.75">
      <c r="A34" s="5">
        <v>27</v>
      </c>
      <c r="B34" s="40"/>
      <c r="C34" s="50" t="s">
        <v>135</v>
      </c>
      <c r="D34" s="5"/>
      <c r="E34" s="45">
        <v>100000</v>
      </c>
      <c r="F34" s="45"/>
      <c r="G34" s="49"/>
      <c r="H34" s="45">
        <f>E34+F34+G34</f>
        <v>100000</v>
      </c>
      <c r="I34" s="38">
        <v>100000</v>
      </c>
    </row>
    <row r="35" spans="1:9" ht="12.75">
      <c r="A35" s="5">
        <v>28</v>
      </c>
      <c r="B35" s="40" t="s">
        <v>136</v>
      </c>
      <c r="C35" s="58" t="s">
        <v>137</v>
      </c>
      <c r="D35" s="5" t="s">
        <v>138</v>
      </c>
      <c r="E35" s="46">
        <f>SUM(E31:E34)</f>
        <v>18799000</v>
      </c>
      <c r="F35" s="46">
        <f>SUM(F31:F34)</f>
        <v>0</v>
      </c>
      <c r="G35" s="46">
        <f>SUM(G31:G34)</f>
        <v>0</v>
      </c>
      <c r="H35" s="46">
        <f>SUM(H31:H34)</f>
        <v>18799000</v>
      </c>
      <c r="I35" s="55">
        <f>SUM(I31:I34)</f>
        <v>18926600</v>
      </c>
    </row>
    <row r="36" spans="1:9" ht="12.75">
      <c r="A36" s="5">
        <v>29</v>
      </c>
      <c r="B36" s="40">
        <v>1</v>
      </c>
      <c r="C36" s="50" t="s">
        <v>139</v>
      </c>
      <c r="D36" s="5" t="s">
        <v>140</v>
      </c>
      <c r="E36" s="45"/>
      <c r="F36" s="45"/>
      <c r="G36" s="49"/>
      <c r="H36" s="45"/>
      <c r="I36" s="38"/>
    </row>
    <row r="37" spans="1:9" ht="12.75">
      <c r="A37" s="5">
        <v>30</v>
      </c>
      <c r="B37" s="40">
        <v>2</v>
      </c>
      <c r="C37" s="50" t="s">
        <v>141</v>
      </c>
      <c r="D37" s="5" t="s">
        <v>142</v>
      </c>
      <c r="E37" s="46"/>
      <c r="F37" s="46"/>
      <c r="G37" s="57"/>
      <c r="H37" s="45"/>
      <c r="I37" s="38"/>
    </row>
    <row r="38" spans="1:9" ht="12.75">
      <c r="A38" s="5">
        <v>31</v>
      </c>
      <c r="B38" s="40">
        <v>3</v>
      </c>
      <c r="C38" s="50" t="s">
        <v>143</v>
      </c>
      <c r="D38" s="5" t="s">
        <v>144</v>
      </c>
      <c r="E38" s="45"/>
      <c r="F38" s="45"/>
      <c r="G38" s="49"/>
      <c r="H38" s="45"/>
      <c r="I38" s="38"/>
    </row>
    <row r="39" spans="1:9" ht="12.75">
      <c r="A39" s="5">
        <v>32</v>
      </c>
      <c r="B39" s="40">
        <v>4</v>
      </c>
      <c r="C39" s="50" t="s">
        <v>145</v>
      </c>
      <c r="D39" s="5" t="s">
        <v>146</v>
      </c>
      <c r="E39" s="45"/>
      <c r="F39" s="45"/>
      <c r="G39" s="49"/>
      <c r="H39" s="45">
        <f>E39+F39+G39</f>
        <v>0</v>
      </c>
      <c r="I39" s="38"/>
    </row>
    <row r="40" spans="1:9" ht="12.75">
      <c r="A40" s="5">
        <v>33</v>
      </c>
      <c r="B40" s="59">
        <v>5</v>
      </c>
      <c r="C40" s="50" t="s">
        <v>147</v>
      </c>
      <c r="D40" s="5" t="s">
        <v>148</v>
      </c>
      <c r="E40" s="45"/>
      <c r="F40" s="45"/>
      <c r="G40" s="49"/>
      <c r="H40" s="45">
        <f>E40+F40+G40</f>
        <v>0</v>
      </c>
      <c r="I40" s="38"/>
    </row>
    <row r="41" spans="1:9" ht="12.75">
      <c r="A41" s="5">
        <v>34</v>
      </c>
      <c r="B41" s="40" t="s">
        <v>90</v>
      </c>
      <c r="C41" s="50" t="s">
        <v>149</v>
      </c>
      <c r="D41" s="5"/>
      <c r="E41" s="45">
        <v>2401000</v>
      </c>
      <c r="F41" s="45"/>
      <c r="G41" s="49"/>
      <c r="H41" s="45">
        <v>2401000</v>
      </c>
      <c r="I41" s="38">
        <v>2401000</v>
      </c>
    </row>
    <row r="42" spans="1:9" ht="12.75">
      <c r="A42" s="5">
        <v>35</v>
      </c>
      <c r="B42" s="40" t="s">
        <v>150</v>
      </c>
      <c r="C42" s="58" t="s">
        <v>151</v>
      </c>
      <c r="D42" s="5" t="s">
        <v>152</v>
      </c>
      <c r="E42" s="46">
        <f>SUM(E36:E41)</f>
        <v>2401000</v>
      </c>
      <c r="F42" s="46">
        <f>SUM(F36:F41)</f>
        <v>0</v>
      </c>
      <c r="G42" s="46">
        <f>SUM(G36:G41)</f>
        <v>0</v>
      </c>
      <c r="H42" s="46">
        <f>SUM(H36:H41)</f>
        <v>2401000</v>
      </c>
      <c r="I42" s="55">
        <f>SUM(I36:I41)</f>
        <v>2401000</v>
      </c>
    </row>
    <row r="43" spans="1:9" ht="12.75">
      <c r="A43" s="5">
        <v>36</v>
      </c>
      <c r="B43" s="40">
        <v>1</v>
      </c>
      <c r="C43" s="50" t="s">
        <v>153</v>
      </c>
      <c r="D43" s="5" t="s">
        <v>154</v>
      </c>
      <c r="E43" s="45"/>
      <c r="F43" s="45"/>
      <c r="G43" s="49"/>
      <c r="H43" s="45">
        <f>E43+F43+G43</f>
        <v>0</v>
      </c>
      <c r="I43" s="38"/>
    </row>
    <row r="44" spans="1:9" ht="12.75">
      <c r="A44" s="5">
        <v>37</v>
      </c>
      <c r="B44" s="60">
        <v>2</v>
      </c>
      <c r="C44" s="5" t="s">
        <v>155</v>
      </c>
      <c r="D44" s="5" t="s">
        <v>156</v>
      </c>
      <c r="E44" s="45"/>
      <c r="F44" s="45"/>
      <c r="G44" s="49"/>
      <c r="H44" s="45">
        <f>E44+F44+G44</f>
        <v>0</v>
      </c>
      <c r="I44" s="38"/>
    </row>
    <row r="45" spans="1:9" ht="12.75">
      <c r="A45" s="5">
        <v>38</v>
      </c>
      <c r="B45" s="61" t="s">
        <v>157</v>
      </c>
      <c r="C45" s="37" t="s">
        <v>158</v>
      </c>
      <c r="D45" s="5" t="s">
        <v>159</v>
      </c>
      <c r="E45" s="45"/>
      <c r="F45" s="45"/>
      <c r="G45" s="49"/>
      <c r="H45" s="46">
        <f>E45+F45+G45</f>
        <v>0</v>
      </c>
      <c r="I45" s="38"/>
    </row>
    <row r="46" spans="1:9" ht="12.75">
      <c r="A46" s="5">
        <v>39</v>
      </c>
      <c r="B46" s="40">
        <v>1</v>
      </c>
      <c r="C46" s="62" t="s">
        <v>160</v>
      </c>
      <c r="D46" s="5" t="s">
        <v>161</v>
      </c>
      <c r="E46" s="45"/>
      <c r="F46" s="45"/>
      <c r="G46" s="49"/>
      <c r="H46" s="45">
        <f aca="true" t="shared" si="1" ref="H46:H55">SUM(E46:G46)</f>
        <v>0</v>
      </c>
      <c r="I46" s="38"/>
    </row>
    <row r="47" spans="1:9" ht="12.75">
      <c r="A47" s="5">
        <v>40</v>
      </c>
      <c r="B47" s="40">
        <v>2</v>
      </c>
      <c r="C47" s="63" t="s">
        <v>162</v>
      </c>
      <c r="D47" s="5" t="s">
        <v>163</v>
      </c>
      <c r="E47" s="45"/>
      <c r="F47" s="45"/>
      <c r="G47" s="49"/>
      <c r="H47" s="45">
        <f t="shared" si="1"/>
        <v>0</v>
      </c>
      <c r="I47" s="38"/>
    </row>
    <row r="48" spans="1:9" ht="12.75">
      <c r="A48" s="5">
        <v>41</v>
      </c>
      <c r="B48" s="51">
        <v>3</v>
      </c>
      <c r="C48" s="5" t="s">
        <v>164</v>
      </c>
      <c r="D48" s="5" t="s">
        <v>165</v>
      </c>
      <c r="E48" s="45"/>
      <c r="F48" s="45">
        <v>800000</v>
      </c>
      <c r="G48" s="49"/>
      <c r="H48" s="45">
        <f t="shared" si="1"/>
        <v>800000</v>
      </c>
      <c r="I48" s="38">
        <v>800000</v>
      </c>
    </row>
    <row r="49" spans="1:9" ht="12.75">
      <c r="A49" s="5">
        <v>42</v>
      </c>
      <c r="B49" s="40">
        <v>4</v>
      </c>
      <c r="C49" s="5" t="s">
        <v>166</v>
      </c>
      <c r="D49" s="5"/>
      <c r="E49" s="45"/>
      <c r="F49" s="45"/>
      <c r="G49" s="49"/>
      <c r="H49" s="45">
        <f t="shared" si="1"/>
        <v>0</v>
      </c>
      <c r="I49" s="38"/>
    </row>
    <row r="50" spans="1:9" ht="12.75">
      <c r="A50" s="5">
        <v>43</v>
      </c>
      <c r="B50" s="40">
        <v>5</v>
      </c>
      <c r="C50" s="5" t="s">
        <v>167</v>
      </c>
      <c r="D50" s="5" t="s">
        <v>168</v>
      </c>
      <c r="E50" s="45"/>
      <c r="F50" s="45">
        <v>3400000</v>
      </c>
      <c r="G50" s="49"/>
      <c r="H50" s="45">
        <f t="shared" si="1"/>
        <v>3400000</v>
      </c>
      <c r="I50" s="38">
        <v>3400000</v>
      </c>
    </row>
    <row r="51" spans="1:9" ht="12.75">
      <c r="A51" s="5">
        <v>44</v>
      </c>
      <c r="B51" s="51">
        <v>6</v>
      </c>
      <c r="C51" s="5" t="s">
        <v>169</v>
      </c>
      <c r="D51" s="5"/>
      <c r="E51" s="45"/>
      <c r="F51" s="45"/>
      <c r="G51" s="49"/>
      <c r="H51" s="45">
        <f t="shared" si="1"/>
        <v>0</v>
      </c>
      <c r="I51" s="38"/>
    </row>
    <row r="52" spans="1:9" ht="12.75">
      <c r="A52" s="5">
        <v>45</v>
      </c>
      <c r="B52" s="40">
        <v>7</v>
      </c>
      <c r="C52" s="50" t="s">
        <v>170</v>
      </c>
      <c r="D52" s="5" t="s">
        <v>171</v>
      </c>
      <c r="E52" s="45"/>
      <c r="F52" s="45"/>
      <c r="G52" s="49"/>
      <c r="H52" s="45">
        <f t="shared" si="1"/>
        <v>0</v>
      </c>
      <c r="I52" s="38"/>
    </row>
    <row r="53" spans="1:9" ht="12.75">
      <c r="A53" s="5">
        <v>46</v>
      </c>
      <c r="B53" s="40">
        <v>8</v>
      </c>
      <c r="C53" s="50" t="s">
        <v>172</v>
      </c>
      <c r="D53" s="5" t="s">
        <v>173</v>
      </c>
      <c r="E53" s="45"/>
      <c r="F53" s="45"/>
      <c r="G53" s="49"/>
      <c r="H53" s="45">
        <f t="shared" si="1"/>
        <v>0</v>
      </c>
      <c r="I53" s="38"/>
    </row>
    <row r="54" spans="1:9" ht="12.75">
      <c r="A54" s="5">
        <v>47</v>
      </c>
      <c r="B54" s="51">
        <v>9</v>
      </c>
      <c r="C54" s="50" t="s">
        <v>174</v>
      </c>
      <c r="D54" s="5" t="s">
        <v>175</v>
      </c>
      <c r="E54" s="45">
        <v>1200000</v>
      </c>
      <c r="F54" s="45"/>
      <c r="G54" s="49"/>
      <c r="H54" s="45">
        <f t="shared" si="1"/>
        <v>1200000</v>
      </c>
      <c r="I54" s="38">
        <v>1200000</v>
      </c>
    </row>
    <row r="55" spans="1:9" ht="12.75">
      <c r="A55" s="5">
        <v>48</v>
      </c>
      <c r="B55" s="40">
        <v>10</v>
      </c>
      <c r="C55" s="50" t="s">
        <v>176</v>
      </c>
      <c r="D55" s="5" t="s">
        <v>177</v>
      </c>
      <c r="E55" s="46"/>
      <c r="F55" s="46"/>
      <c r="G55" s="57"/>
      <c r="H55" s="45">
        <f t="shared" si="1"/>
        <v>0</v>
      </c>
      <c r="I55" s="38"/>
    </row>
    <row r="56" spans="1:9" ht="12.75">
      <c r="A56" s="5">
        <v>49</v>
      </c>
      <c r="B56" s="64" t="s">
        <v>178</v>
      </c>
      <c r="C56" s="58" t="s">
        <v>179</v>
      </c>
      <c r="D56" s="5" t="s">
        <v>180</v>
      </c>
      <c r="E56" s="46">
        <f>SUM(E46:E55)</f>
        <v>1200000</v>
      </c>
      <c r="F56" s="46">
        <f>SUM(F46:F55)</f>
        <v>4200000</v>
      </c>
      <c r="G56" s="46">
        <f>SUM(G46:G55)</f>
        <v>0</v>
      </c>
      <c r="H56" s="46">
        <f>SUM(H46:H55)</f>
        <v>5400000</v>
      </c>
      <c r="I56" s="55">
        <f>SUM(I46:I55)</f>
        <v>5400000</v>
      </c>
    </row>
    <row r="57" spans="1:9" ht="12.75">
      <c r="A57" s="5">
        <v>50</v>
      </c>
      <c r="B57" s="61">
        <v>1</v>
      </c>
      <c r="C57" s="58" t="s">
        <v>181</v>
      </c>
      <c r="D57" s="5" t="s">
        <v>182</v>
      </c>
      <c r="E57" s="45"/>
      <c r="F57" s="45"/>
      <c r="G57" s="49"/>
      <c r="H57" s="45"/>
      <c r="I57" s="38"/>
    </row>
    <row r="58" spans="1:9" ht="12.75">
      <c r="A58" s="5">
        <v>51</v>
      </c>
      <c r="B58" s="40" t="s">
        <v>90</v>
      </c>
      <c r="C58" s="50" t="s">
        <v>183</v>
      </c>
      <c r="D58" s="5"/>
      <c r="E58" s="45">
        <v>300000</v>
      </c>
      <c r="F58" s="45"/>
      <c r="G58" s="57"/>
      <c r="H58" s="45">
        <f>E58+F58+G58</f>
        <v>300000</v>
      </c>
      <c r="I58" s="38">
        <v>300000</v>
      </c>
    </row>
    <row r="59" spans="1:9" ht="12.75">
      <c r="A59" s="5">
        <v>52</v>
      </c>
      <c r="B59" s="40" t="s">
        <v>92</v>
      </c>
      <c r="C59" s="50" t="s">
        <v>184</v>
      </c>
      <c r="D59" s="5"/>
      <c r="E59" s="45"/>
      <c r="F59" s="45"/>
      <c r="G59" s="49"/>
      <c r="H59" s="45">
        <v>0</v>
      </c>
      <c r="I59" s="38"/>
    </row>
    <row r="60" spans="1:9" ht="12.75">
      <c r="A60" s="5">
        <v>53</v>
      </c>
      <c r="B60" s="40" t="s">
        <v>185</v>
      </c>
      <c r="C60" s="65" t="s">
        <v>186</v>
      </c>
      <c r="D60" s="37" t="s">
        <v>187</v>
      </c>
      <c r="E60" s="46">
        <f>SUM(E58:E59)</f>
        <v>300000</v>
      </c>
      <c r="F60" s="46">
        <f>SUM(F58:F59)</f>
        <v>0</v>
      </c>
      <c r="G60" s="46">
        <f>SUM(G58:G59)</f>
        <v>0</v>
      </c>
      <c r="H60" s="46">
        <f>SUM(H58:H59)</f>
        <v>300000</v>
      </c>
      <c r="I60" s="55">
        <f>SUM(I58:I59)</f>
        <v>300000</v>
      </c>
    </row>
    <row r="61" spans="1:9" ht="12.75">
      <c r="A61" s="5">
        <v>54</v>
      </c>
      <c r="B61" s="40">
        <v>1</v>
      </c>
      <c r="C61" s="63" t="s">
        <v>188</v>
      </c>
      <c r="D61" s="5" t="s">
        <v>189</v>
      </c>
      <c r="E61" s="45"/>
      <c r="F61" s="45">
        <v>1000000</v>
      </c>
      <c r="G61" s="49"/>
      <c r="H61" s="45">
        <f aca="true" t="shared" si="2" ref="H61:H70">E61+F61+G61</f>
        <v>1000000</v>
      </c>
      <c r="I61" s="38">
        <v>1000000</v>
      </c>
    </row>
    <row r="62" spans="1:9" ht="12.75">
      <c r="A62" s="5">
        <v>55</v>
      </c>
      <c r="B62" s="40">
        <v>2</v>
      </c>
      <c r="C62" s="63" t="s">
        <v>190</v>
      </c>
      <c r="D62" s="5" t="s">
        <v>191</v>
      </c>
      <c r="E62" s="45"/>
      <c r="F62" s="45">
        <v>150000</v>
      </c>
      <c r="G62" s="49"/>
      <c r="H62" s="45">
        <f t="shared" si="2"/>
        <v>150000</v>
      </c>
      <c r="I62" s="38">
        <v>150000</v>
      </c>
    </row>
    <row r="63" spans="1:9" ht="12.75">
      <c r="A63" s="5">
        <v>56</v>
      </c>
      <c r="B63" s="40">
        <v>3</v>
      </c>
      <c r="C63" s="63" t="s">
        <v>192</v>
      </c>
      <c r="D63" s="5" t="s">
        <v>193</v>
      </c>
      <c r="E63" s="45"/>
      <c r="F63" s="45"/>
      <c r="G63" s="45"/>
      <c r="H63" s="45">
        <f t="shared" si="2"/>
        <v>0</v>
      </c>
      <c r="I63" s="38"/>
    </row>
    <row r="64" spans="1:9" ht="12.75">
      <c r="A64" s="5">
        <v>57</v>
      </c>
      <c r="B64" s="40">
        <v>4</v>
      </c>
      <c r="C64" s="66" t="s">
        <v>194</v>
      </c>
      <c r="D64" s="5" t="s">
        <v>195</v>
      </c>
      <c r="E64" s="46"/>
      <c r="F64" s="45">
        <v>400000</v>
      </c>
      <c r="G64" s="45"/>
      <c r="H64" s="45">
        <f t="shared" si="2"/>
        <v>400000</v>
      </c>
      <c r="I64" s="38">
        <v>400000</v>
      </c>
    </row>
    <row r="65" spans="1:9" ht="12.75">
      <c r="A65" s="5">
        <v>58</v>
      </c>
      <c r="B65" s="40">
        <v>5</v>
      </c>
      <c r="C65" s="63" t="s">
        <v>196</v>
      </c>
      <c r="D65" s="5" t="s">
        <v>197</v>
      </c>
      <c r="E65" s="45"/>
      <c r="F65" s="45"/>
      <c r="G65" s="45"/>
      <c r="H65" s="45">
        <f t="shared" si="2"/>
        <v>0</v>
      </c>
      <c r="I65" s="38"/>
    </row>
    <row r="66" spans="1:9" ht="12.75">
      <c r="A66" s="5">
        <v>59</v>
      </c>
      <c r="B66" s="59">
        <v>6</v>
      </c>
      <c r="C66" s="50" t="s">
        <v>198</v>
      </c>
      <c r="D66" s="5" t="s">
        <v>199</v>
      </c>
      <c r="E66" s="45"/>
      <c r="F66" s="46"/>
      <c r="G66" s="49"/>
      <c r="H66" s="45">
        <f t="shared" si="2"/>
        <v>0</v>
      </c>
      <c r="I66" s="38"/>
    </row>
    <row r="67" spans="1:9" ht="12.75">
      <c r="A67" s="5">
        <v>60</v>
      </c>
      <c r="B67" s="67">
        <v>7</v>
      </c>
      <c r="C67" s="48" t="s">
        <v>200</v>
      </c>
      <c r="D67" s="5" t="s">
        <v>201</v>
      </c>
      <c r="E67" s="45"/>
      <c r="F67" s="45"/>
      <c r="G67" s="49"/>
      <c r="H67" s="45">
        <f t="shared" si="2"/>
        <v>0</v>
      </c>
      <c r="I67" s="38"/>
    </row>
    <row r="68" spans="1:9" ht="12.75">
      <c r="A68" s="5">
        <v>61</v>
      </c>
      <c r="B68" s="40">
        <v>8</v>
      </c>
      <c r="C68" s="63" t="s">
        <v>202</v>
      </c>
      <c r="D68" s="5" t="s">
        <v>203</v>
      </c>
      <c r="E68" s="45"/>
      <c r="F68" s="45">
        <v>40000</v>
      </c>
      <c r="G68" s="49"/>
      <c r="H68" s="45">
        <f t="shared" si="2"/>
        <v>40000</v>
      </c>
      <c r="I68" s="38">
        <v>40000</v>
      </c>
    </row>
    <row r="69" spans="1:9" ht="12.75">
      <c r="A69" s="5">
        <v>62</v>
      </c>
      <c r="B69" s="40">
        <v>9</v>
      </c>
      <c r="C69" s="63" t="s">
        <v>204</v>
      </c>
      <c r="D69" s="5" t="s">
        <v>205</v>
      </c>
      <c r="E69" s="45"/>
      <c r="F69" s="45"/>
      <c r="G69" s="49"/>
      <c r="H69" s="45">
        <f t="shared" si="2"/>
        <v>0</v>
      </c>
      <c r="I69" s="38"/>
    </row>
    <row r="70" spans="1:9" ht="12.75">
      <c r="A70" s="5">
        <v>63</v>
      </c>
      <c r="B70" s="40">
        <v>10</v>
      </c>
      <c r="C70" s="63" t="s">
        <v>206</v>
      </c>
      <c r="D70" s="5" t="s">
        <v>207</v>
      </c>
      <c r="E70" s="45"/>
      <c r="F70" s="45">
        <v>290000</v>
      </c>
      <c r="G70" s="49">
        <v>0</v>
      </c>
      <c r="H70" s="45">
        <f t="shared" si="2"/>
        <v>290000</v>
      </c>
      <c r="I70" s="38">
        <v>290000</v>
      </c>
    </row>
    <row r="71" spans="1:9" ht="12.75">
      <c r="A71" s="5">
        <v>64</v>
      </c>
      <c r="B71" s="40" t="s">
        <v>208</v>
      </c>
      <c r="C71" s="65" t="s">
        <v>209</v>
      </c>
      <c r="D71" s="5" t="s">
        <v>210</v>
      </c>
      <c r="E71" s="46">
        <f>SUM(E61:E70)</f>
        <v>0</v>
      </c>
      <c r="F71" s="46">
        <f>SUM(F61:F70)</f>
        <v>1880000</v>
      </c>
      <c r="G71" s="46">
        <f>SUM(G61:G70)</f>
        <v>0</v>
      </c>
      <c r="H71" s="46">
        <f>SUM(H61:H70)</f>
        <v>1880000</v>
      </c>
      <c r="I71" s="55">
        <f>SUM(I61:I70)</f>
        <v>1880000</v>
      </c>
    </row>
    <row r="72" spans="1:9" ht="12.75">
      <c r="A72" s="5">
        <v>65</v>
      </c>
      <c r="B72" s="40">
        <v>1</v>
      </c>
      <c r="C72" s="65" t="s">
        <v>211</v>
      </c>
      <c r="D72" s="37" t="s">
        <v>212</v>
      </c>
      <c r="E72" s="46"/>
      <c r="F72" s="46"/>
      <c r="G72" s="57"/>
      <c r="H72" s="45">
        <v>0</v>
      </c>
      <c r="I72" s="38"/>
    </row>
    <row r="73" spans="1:9" ht="12.75">
      <c r="A73" s="5">
        <v>66</v>
      </c>
      <c r="B73" s="68">
        <v>2</v>
      </c>
      <c r="C73" s="50" t="s">
        <v>213</v>
      </c>
      <c r="D73" s="5" t="s">
        <v>214</v>
      </c>
      <c r="E73" s="45"/>
      <c r="F73" s="45"/>
      <c r="G73" s="49"/>
      <c r="H73" s="45">
        <v>0</v>
      </c>
      <c r="I73" s="38"/>
    </row>
    <row r="74" spans="1:9" ht="12.75">
      <c r="A74" s="5">
        <v>67</v>
      </c>
      <c r="B74" s="40">
        <v>3</v>
      </c>
      <c r="C74" s="63" t="s">
        <v>215</v>
      </c>
      <c r="D74" s="5" t="s">
        <v>216</v>
      </c>
      <c r="E74" s="45"/>
      <c r="F74" s="45">
        <v>1702000</v>
      </c>
      <c r="G74" s="49"/>
      <c r="H74" s="45">
        <f>E74+F74+G74</f>
        <v>1702000</v>
      </c>
      <c r="I74" s="38">
        <v>1702000</v>
      </c>
    </row>
    <row r="75" spans="1:9" ht="12.75">
      <c r="A75" s="5">
        <v>68</v>
      </c>
      <c r="B75" s="40">
        <v>4</v>
      </c>
      <c r="C75" s="63" t="s">
        <v>217</v>
      </c>
      <c r="D75" s="5" t="s">
        <v>218</v>
      </c>
      <c r="E75" s="45"/>
      <c r="F75" s="45"/>
      <c r="G75" s="49"/>
      <c r="H75" s="45">
        <f>E75+F75+G75</f>
        <v>0</v>
      </c>
      <c r="I75" s="38"/>
    </row>
    <row r="76" spans="1:9" ht="12.75">
      <c r="A76" s="5">
        <v>69</v>
      </c>
      <c r="B76" s="68">
        <v>5</v>
      </c>
      <c r="C76" s="50" t="s">
        <v>219</v>
      </c>
      <c r="D76" s="5" t="s">
        <v>220</v>
      </c>
      <c r="E76" s="45"/>
      <c r="F76" s="45"/>
      <c r="G76" s="49"/>
      <c r="H76" s="45">
        <f>E76+F76+G76</f>
        <v>0</v>
      </c>
      <c r="I76" s="38"/>
    </row>
    <row r="77" spans="1:9" ht="12.75">
      <c r="A77" s="5">
        <v>70</v>
      </c>
      <c r="B77" s="68" t="s">
        <v>221</v>
      </c>
      <c r="C77" s="58" t="s">
        <v>222</v>
      </c>
      <c r="D77" s="5" t="s">
        <v>223</v>
      </c>
      <c r="E77" s="46">
        <f>SUM(E73:E76)</f>
        <v>0</v>
      </c>
      <c r="F77" s="46">
        <f>SUM(F73:F76)</f>
        <v>1702000</v>
      </c>
      <c r="G77" s="46">
        <f>SUM(G73:G76)</f>
        <v>0</v>
      </c>
      <c r="H77" s="46">
        <f>E77+F77</f>
        <v>1702000</v>
      </c>
      <c r="I77" s="55">
        <f>F77+G77</f>
        <v>1702000</v>
      </c>
    </row>
    <row r="78" spans="1:9" ht="12.75">
      <c r="A78" s="5">
        <v>71</v>
      </c>
      <c r="B78" s="68">
        <v>1</v>
      </c>
      <c r="C78" s="50" t="s">
        <v>224</v>
      </c>
      <c r="D78" s="5" t="s">
        <v>225</v>
      </c>
      <c r="E78" s="45"/>
      <c r="F78" s="45"/>
      <c r="G78" s="49"/>
      <c r="H78" s="45">
        <f>E78+F78+G78</f>
        <v>0</v>
      </c>
      <c r="I78" s="38"/>
    </row>
    <row r="79" spans="1:9" ht="12.75">
      <c r="A79" s="5">
        <v>72</v>
      </c>
      <c r="B79" s="68">
        <v>2</v>
      </c>
      <c r="C79" s="50" t="s">
        <v>226</v>
      </c>
      <c r="D79" s="5" t="s">
        <v>227</v>
      </c>
      <c r="E79" s="45"/>
      <c r="F79" s="45"/>
      <c r="G79" s="49"/>
      <c r="H79" s="45">
        <f>E79+F79+G79</f>
        <v>0</v>
      </c>
      <c r="I79" s="38"/>
    </row>
    <row r="80" spans="1:9" ht="12.75">
      <c r="A80" s="5">
        <v>73</v>
      </c>
      <c r="B80" s="68">
        <v>3</v>
      </c>
      <c r="C80" s="50" t="s">
        <v>228</v>
      </c>
      <c r="D80" s="5" t="s">
        <v>229</v>
      </c>
      <c r="E80" s="45"/>
      <c r="F80" s="45"/>
      <c r="G80" s="49"/>
      <c r="H80" s="45">
        <f>E80+F80+G80</f>
        <v>0</v>
      </c>
      <c r="I80" s="38"/>
    </row>
    <row r="81" spans="1:9" ht="12.75">
      <c r="A81" s="5">
        <v>74</v>
      </c>
      <c r="B81" s="68" t="s">
        <v>230</v>
      </c>
      <c r="C81" s="58" t="s">
        <v>231</v>
      </c>
      <c r="D81" s="5" t="s">
        <v>232</v>
      </c>
      <c r="E81" s="46">
        <v>0</v>
      </c>
      <c r="F81" s="46">
        <f>F78+F79+F80</f>
        <v>0</v>
      </c>
      <c r="G81" s="46">
        <f>G78+G79+G80</f>
        <v>0</v>
      </c>
      <c r="H81" s="46">
        <f>H78+H79+H80</f>
        <v>0</v>
      </c>
      <c r="I81" s="38"/>
    </row>
    <row r="82" spans="1:9" ht="12.75">
      <c r="A82" s="5">
        <v>75</v>
      </c>
      <c r="B82" s="68">
        <v>1</v>
      </c>
      <c r="C82" s="50" t="s">
        <v>233</v>
      </c>
      <c r="D82" s="5" t="s">
        <v>234</v>
      </c>
      <c r="E82" s="45"/>
      <c r="F82" s="45"/>
      <c r="G82" s="49"/>
      <c r="H82" s="45">
        <f>E82+F82+G82</f>
        <v>0</v>
      </c>
      <c r="I82" s="38"/>
    </row>
    <row r="83" spans="1:9" ht="12.75">
      <c r="A83" s="5">
        <v>76</v>
      </c>
      <c r="B83" s="68">
        <v>2</v>
      </c>
      <c r="C83" s="50" t="s">
        <v>235</v>
      </c>
      <c r="D83" s="5" t="s">
        <v>236</v>
      </c>
      <c r="E83" s="45"/>
      <c r="F83" s="45"/>
      <c r="G83" s="57"/>
      <c r="H83" s="45">
        <f>E83+F83+G83</f>
        <v>0</v>
      </c>
      <c r="I83" s="38"/>
    </row>
    <row r="84" spans="1:9" ht="12.75">
      <c r="A84" s="5">
        <v>77</v>
      </c>
      <c r="B84" s="68">
        <v>3</v>
      </c>
      <c r="C84" s="50" t="s">
        <v>237</v>
      </c>
      <c r="D84" s="5" t="s">
        <v>238</v>
      </c>
      <c r="E84" s="45"/>
      <c r="F84" s="45"/>
      <c r="G84" s="49"/>
      <c r="H84" s="45">
        <f>E84+F84+G84</f>
        <v>0</v>
      </c>
      <c r="I84" s="38"/>
    </row>
    <row r="85" spans="1:9" ht="12.75">
      <c r="A85" s="5">
        <v>78</v>
      </c>
      <c r="B85" s="69" t="s">
        <v>239</v>
      </c>
      <c r="C85" s="70" t="s">
        <v>240</v>
      </c>
      <c r="D85" s="5" t="s">
        <v>241</v>
      </c>
      <c r="E85" s="46">
        <v>0</v>
      </c>
      <c r="F85" s="46">
        <v>0</v>
      </c>
      <c r="G85" s="57">
        <v>0</v>
      </c>
      <c r="H85" s="46">
        <v>0</v>
      </c>
      <c r="I85" s="38"/>
    </row>
    <row r="86" spans="1:9" ht="12.75">
      <c r="A86" s="5">
        <v>79</v>
      </c>
      <c r="B86" s="68" t="s">
        <v>242</v>
      </c>
      <c r="C86" s="58" t="s">
        <v>243</v>
      </c>
      <c r="D86" s="5" t="s">
        <v>244</v>
      </c>
      <c r="E86" s="46">
        <f>E25+E35+E42+E56+E60+E71+E77+E81+E85</f>
        <v>38495569</v>
      </c>
      <c r="F86" s="46">
        <f>F25+F35+F42+F56+F60+F71+F77+F81+F85</f>
        <v>7782000</v>
      </c>
      <c r="G86" s="46">
        <f>G25+G35+G42+G56+G60+G71+G77+G81+G85</f>
        <v>0</v>
      </c>
      <c r="H86" s="46">
        <f>H25+H35+H42+H56+H60+H71+H77+H81+H85</f>
        <v>46277569</v>
      </c>
      <c r="I86" s="55">
        <f>I25+I35+I42+I56+I60+I71+I77+I81+I85</f>
        <v>47377852</v>
      </c>
    </row>
    <row r="87" spans="1:9" ht="12.75">
      <c r="A87" s="5">
        <v>80</v>
      </c>
      <c r="B87" s="68">
        <v>1</v>
      </c>
      <c r="C87" s="50" t="s">
        <v>245</v>
      </c>
      <c r="D87" s="5" t="s">
        <v>246</v>
      </c>
      <c r="E87" s="45"/>
      <c r="F87" s="45"/>
      <c r="G87" s="49"/>
      <c r="H87" s="45"/>
      <c r="I87" s="38"/>
    </row>
    <row r="88" spans="1:9" ht="12.75">
      <c r="A88" s="5">
        <v>81</v>
      </c>
      <c r="B88" s="68">
        <v>2</v>
      </c>
      <c r="C88" s="50" t="s">
        <v>247</v>
      </c>
      <c r="D88" s="5" t="s">
        <v>248</v>
      </c>
      <c r="E88" s="45"/>
      <c r="F88" s="45"/>
      <c r="G88" s="49"/>
      <c r="H88" s="45"/>
      <c r="I88" s="38"/>
    </row>
    <row r="89" spans="1:9" ht="12.75">
      <c r="A89" s="5">
        <v>82</v>
      </c>
      <c r="B89" s="67">
        <v>3</v>
      </c>
      <c r="C89" s="50" t="s">
        <v>249</v>
      </c>
      <c r="D89" s="5" t="s">
        <v>250</v>
      </c>
      <c r="E89" s="45"/>
      <c r="F89" s="45"/>
      <c r="G89" s="49"/>
      <c r="H89" s="45"/>
      <c r="I89" s="38"/>
    </row>
    <row r="90" spans="1:9" ht="12.75">
      <c r="A90" s="5">
        <v>83</v>
      </c>
      <c r="B90" s="67" t="s">
        <v>251</v>
      </c>
      <c r="C90" s="58" t="s">
        <v>252</v>
      </c>
      <c r="D90" s="5" t="s">
        <v>253</v>
      </c>
      <c r="E90" s="46">
        <f>SUM(E87:E89)</f>
        <v>0</v>
      </c>
      <c r="F90" s="46">
        <f>SUM(F87:F89)</f>
        <v>0</v>
      </c>
      <c r="G90" s="46">
        <f>SUM(G87:G89)</f>
        <v>0</v>
      </c>
      <c r="H90" s="46">
        <f>SUM(H87:H89)</f>
        <v>0</v>
      </c>
      <c r="I90" s="38"/>
    </row>
    <row r="91" spans="1:9" ht="12.75">
      <c r="A91" s="5">
        <v>84</v>
      </c>
      <c r="B91" s="67">
        <v>1</v>
      </c>
      <c r="C91" s="50" t="s">
        <v>254</v>
      </c>
      <c r="D91" s="5" t="s">
        <v>255</v>
      </c>
      <c r="E91" s="46"/>
      <c r="F91" s="46"/>
      <c r="G91" s="57"/>
      <c r="H91" s="45"/>
      <c r="I91" s="38"/>
    </row>
    <row r="92" spans="1:9" ht="12.75">
      <c r="A92" s="5">
        <v>85</v>
      </c>
      <c r="B92" s="67">
        <v>2</v>
      </c>
      <c r="C92" s="50" t="s">
        <v>256</v>
      </c>
      <c r="D92" s="5" t="s">
        <v>257</v>
      </c>
      <c r="E92" s="45"/>
      <c r="F92" s="45"/>
      <c r="G92" s="49"/>
      <c r="H92" s="45"/>
      <c r="I92" s="38"/>
    </row>
    <row r="93" spans="1:9" ht="12.75">
      <c r="A93" s="5">
        <v>86</v>
      </c>
      <c r="B93" s="71">
        <v>3</v>
      </c>
      <c r="C93" s="72" t="s">
        <v>258</v>
      </c>
      <c r="D93" s="5" t="s">
        <v>259</v>
      </c>
      <c r="E93" s="45"/>
      <c r="F93" s="45"/>
      <c r="G93" s="49"/>
      <c r="H93" s="45"/>
      <c r="I93" s="38"/>
    </row>
    <row r="94" spans="1:9" ht="12.75">
      <c r="A94" s="5">
        <v>87</v>
      </c>
      <c r="B94" s="67">
        <v>4</v>
      </c>
      <c r="C94" s="50" t="s">
        <v>260</v>
      </c>
      <c r="D94" s="5" t="s">
        <v>261</v>
      </c>
      <c r="E94" s="45"/>
      <c r="F94" s="45"/>
      <c r="G94" s="49"/>
      <c r="H94" s="45"/>
      <c r="I94" s="38"/>
    </row>
    <row r="95" spans="1:9" ht="12.75">
      <c r="A95" s="5">
        <v>88</v>
      </c>
      <c r="B95" s="67" t="s">
        <v>262</v>
      </c>
      <c r="C95" s="58" t="s">
        <v>263</v>
      </c>
      <c r="D95" s="5" t="s">
        <v>264</v>
      </c>
      <c r="E95" s="46">
        <f>SUM(E91:E94)</f>
        <v>0</v>
      </c>
      <c r="F95" s="46">
        <f>SUM(F91:F94)</f>
        <v>0</v>
      </c>
      <c r="G95" s="46">
        <f>SUM(G91:G94)</f>
        <v>0</v>
      </c>
      <c r="H95" s="46">
        <f>SUM(H91:H94)</f>
        <v>0</v>
      </c>
      <c r="I95" s="38"/>
    </row>
    <row r="96" spans="1:9" ht="12.75">
      <c r="A96" s="5">
        <v>89</v>
      </c>
      <c r="B96" s="67">
        <v>1</v>
      </c>
      <c r="C96" s="50" t="s">
        <v>265</v>
      </c>
      <c r="D96" s="5" t="s">
        <v>266</v>
      </c>
      <c r="E96" s="45"/>
      <c r="F96" s="45"/>
      <c r="G96" s="49"/>
      <c r="H96" s="45"/>
      <c r="I96" s="38"/>
    </row>
    <row r="97" spans="1:9" ht="12.75">
      <c r="A97" s="5">
        <v>90</v>
      </c>
      <c r="B97" s="67" t="s">
        <v>90</v>
      </c>
      <c r="C97" s="50" t="s">
        <v>267</v>
      </c>
      <c r="D97" s="5"/>
      <c r="E97" s="45">
        <v>9653000</v>
      </c>
      <c r="F97" s="45">
        <v>0</v>
      </c>
      <c r="G97" s="49"/>
      <c r="H97" s="45">
        <f>E97+F97+G97</f>
        <v>9653000</v>
      </c>
      <c r="I97" s="38">
        <v>9653000</v>
      </c>
    </row>
    <row r="98" spans="1:9" ht="12.75">
      <c r="A98" s="5">
        <v>91</v>
      </c>
      <c r="B98" s="67" t="s">
        <v>92</v>
      </c>
      <c r="C98" s="73" t="s">
        <v>268</v>
      </c>
      <c r="D98" s="5"/>
      <c r="E98" s="45"/>
      <c r="F98" s="45"/>
      <c r="G98" s="57"/>
      <c r="H98" s="45">
        <f>E98+F98+G98</f>
        <v>0</v>
      </c>
      <c r="I98" s="38"/>
    </row>
    <row r="99" spans="1:9" ht="12.75">
      <c r="A99" s="5">
        <v>92</v>
      </c>
      <c r="B99" s="40">
        <v>2</v>
      </c>
      <c r="C99" s="64" t="s">
        <v>269</v>
      </c>
      <c r="D99" s="5" t="s">
        <v>270</v>
      </c>
      <c r="E99" s="45"/>
      <c r="F99" s="45"/>
      <c r="G99" s="49"/>
      <c r="H99" s="45">
        <f>E99+F99+G99</f>
        <v>0</v>
      </c>
      <c r="I99" s="38"/>
    </row>
    <row r="100" spans="1:9" ht="12.75">
      <c r="A100" s="5">
        <v>93</v>
      </c>
      <c r="B100" s="40" t="s">
        <v>271</v>
      </c>
      <c r="C100" s="74" t="s">
        <v>272</v>
      </c>
      <c r="D100" s="5" t="s">
        <v>273</v>
      </c>
      <c r="E100" s="46">
        <f>SUM(E97:E99)</f>
        <v>9653000</v>
      </c>
      <c r="F100" s="46">
        <f>SUM(F97:F99)</f>
        <v>0</v>
      </c>
      <c r="G100" s="46">
        <f>SUM(G97:G99)</f>
        <v>0</v>
      </c>
      <c r="H100" s="46">
        <f>E100+F100+G100</f>
        <v>9653000</v>
      </c>
      <c r="I100" s="55">
        <f>F100+G100+H100</f>
        <v>9653000</v>
      </c>
    </row>
    <row r="101" spans="1:9" ht="12.75">
      <c r="A101" s="5">
        <v>94</v>
      </c>
      <c r="B101" s="68">
        <v>1</v>
      </c>
      <c r="C101" s="75" t="s">
        <v>274</v>
      </c>
      <c r="D101" s="5" t="s">
        <v>275</v>
      </c>
      <c r="E101" s="45"/>
      <c r="F101" s="45"/>
      <c r="G101" s="49"/>
      <c r="H101" s="45"/>
      <c r="I101" s="38"/>
    </row>
    <row r="102" spans="1:9" ht="12.75">
      <c r="A102" s="5">
        <v>95</v>
      </c>
      <c r="B102" s="40">
        <v>2</v>
      </c>
      <c r="C102" s="64" t="s">
        <v>276</v>
      </c>
      <c r="D102" s="5" t="s">
        <v>277</v>
      </c>
      <c r="E102" s="45"/>
      <c r="F102" s="45"/>
      <c r="G102" s="49"/>
      <c r="H102" s="45"/>
      <c r="I102" s="38"/>
    </row>
    <row r="103" spans="1:9" ht="12.75">
      <c r="A103" s="5">
        <v>96</v>
      </c>
      <c r="B103" s="40">
        <v>3</v>
      </c>
      <c r="C103" s="64" t="s">
        <v>278</v>
      </c>
      <c r="D103" s="5" t="s">
        <v>279</v>
      </c>
      <c r="E103" s="46"/>
      <c r="F103" s="46"/>
      <c r="G103" s="57"/>
      <c r="H103" s="45"/>
      <c r="I103" s="38"/>
    </row>
    <row r="104" spans="1:9" ht="12.75">
      <c r="A104" s="5">
        <v>97</v>
      </c>
      <c r="B104" s="40">
        <v>4</v>
      </c>
      <c r="C104" s="64" t="s">
        <v>280</v>
      </c>
      <c r="D104" s="5" t="s">
        <v>281</v>
      </c>
      <c r="E104" s="45"/>
      <c r="F104" s="45"/>
      <c r="G104" s="49"/>
      <c r="H104" s="45"/>
      <c r="I104" s="38"/>
    </row>
    <row r="105" spans="1:9" ht="12.75">
      <c r="A105" s="5">
        <v>98</v>
      </c>
      <c r="B105" s="51">
        <v>5</v>
      </c>
      <c r="C105" s="76" t="s">
        <v>282</v>
      </c>
      <c r="D105" s="5" t="s">
        <v>283</v>
      </c>
      <c r="E105" s="45"/>
      <c r="F105" s="45"/>
      <c r="G105" s="49"/>
      <c r="H105" s="45"/>
      <c r="I105" s="38"/>
    </row>
    <row r="106" spans="1:9" ht="12.75">
      <c r="A106" s="5">
        <v>99</v>
      </c>
      <c r="B106" s="40" t="s">
        <v>284</v>
      </c>
      <c r="C106" s="74" t="s">
        <v>285</v>
      </c>
      <c r="D106" s="5" t="s">
        <v>286</v>
      </c>
      <c r="E106" s="46">
        <f>SUM(E101:E105)</f>
        <v>0</v>
      </c>
      <c r="F106" s="46">
        <f>SUM(F101:F105)</f>
        <v>0</v>
      </c>
      <c r="G106" s="46">
        <f>SUM(G101:G105)</f>
        <v>0</v>
      </c>
      <c r="H106" s="46">
        <f>SUM(H101:H105)</f>
        <v>0</v>
      </c>
      <c r="I106" s="38"/>
    </row>
    <row r="107" spans="1:9" ht="12.75">
      <c r="A107" s="5">
        <v>100</v>
      </c>
      <c r="B107" s="51">
        <v>1</v>
      </c>
      <c r="C107" s="5" t="s">
        <v>287</v>
      </c>
      <c r="D107" s="5" t="s">
        <v>288</v>
      </c>
      <c r="E107" s="45"/>
      <c r="F107" s="45"/>
      <c r="G107" s="49"/>
      <c r="H107" s="45"/>
      <c r="I107" s="38"/>
    </row>
    <row r="108" spans="1:9" ht="12.75">
      <c r="A108" s="5">
        <v>101</v>
      </c>
      <c r="B108" s="77">
        <v>2</v>
      </c>
      <c r="C108" s="5" t="s">
        <v>289</v>
      </c>
      <c r="D108" s="5" t="s">
        <v>290</v>
      </c>
      <c r="E108" s="45"/>
      <c r="F108" s="46"/>
      <c r="G108" s="49"/>
      <c r="H108" s="45"/>
      <c r="I108" s="38"/>
    </row>
    <row r="109" spans="1:9" ht="12.75">
      <c r="A109" s="5">
        <v>102</v>
      </c>
      <c r="B109" s="68">
        <v>3</v>
      </c>
      <c r="C109" s="76" t="s">
        <v>291</v>
      </c>
      <c r="D109" s="5" t="s">
        <v>292</v>
      </c>
      <c r="E109" s="45"/>
      <c r="F109" s="45"/>
      <c r="G109" s="49"/>
      <c r="H109" s="45"/>
      <c r="I109" s="38"/>
    </row>
    <row r="110" spans="1:9" ht="12.75">
      <c r="A110" s="5">
        <v>103</v>
      </c>
      <c r="B110" s="68">
        <v>4</v>
      </c>
      <c r="C110" s="76" t="s">
        <v>293</v>
      </c>
      <c r="D110" s="5" t="s">
        <v>294</v>
      </c>
      <c r="E110" s="45"/>
      <c r="F110" s="45"/>
      <c r="G110" s="49"/>
      <c r="H110" s="45"/>
      <c r="I110" s="38"/>
    </row>
    <row r="111" spans="1:9" ht="12.75">
      <c r="A111" s="5">
        <v>104</v>
      </c>
      <c r="B111" s="68" t="s">
        <v>295</v>
      </c>
      <c r="C111" s="74" t="s">
        <v>296</v>
      </c>
      <c r="D111" s="5" t="s">
        <v>297</v>
      </c>
      <c r="E111" s="46">
        <f>SUM(E107:E110)</f>
        <v>0</v>
      </c>
      <c r="F111" s="46">
        <f>SUM(F107:F110)</f>
        <v>0</v>
      </c>
      <c r="G111" s="46">
        <f>SUM(G107:G110)</f>
        <v>0</v>
      </c>
      <c r="H111" s="46">
        <f>SUM(H107:H110)</f>
        <v>0</v>
      </c>
      <c r="I111" s="38"/>
    </row>
    <row r="112" spans="1:9" ht="12.75">
      <c r="A112" s="5">
        <v>105</v>
      </c>
      <c r="B112" s="68">
        <v>1</v>
      </c>
      <c r="C112" s="76" t="s">
        <v>298</v>
      </c>
      <c r="D112" s="5" t="s">
        <v>299</v>
      </c>
      <c r="E112" s="45"/>
      <c r="F112" s="45"/>
      <c r="G112" s="49"/>
      <c r="H112" s="45"/>
      <c r="I112" s="38"/>
    </row>
    <row r="113" spans="1:9" ht="12.75">
      <c r="A113" s="5">
        <v>106</v>
      </c>
      <c r="B113" s="68" t="s">
        <v>300</v>
      </c>
      <c r="C113" s="78" t="s">
        <v>301</v>
      </c>
      <c r="D113" s="5" t="s">
        <v>302</v>
      </c>
      <c r="E113" s="46">
        <f>E90+E95+E100+E106+E111</f>
        <v>9653000</v>
      </c>
      <c r="F113" s="46">
        <f>F90+F95+F100+F106+F111</f>
        <v>0</v>
      </c>
      <c r="G113" s="46">
        <f>G90+G95+G100+G106+G111</f>
        <v>0</v>
      </c>
      <c r="H113" s="46">
        <f>H90+H95+H100+H106+H111</f>
        <v>9653000</v>
      </c>
      <c r="I113" s="55">
        <f>I90+I95+I100+I106+I111</f>
        <v>9653000</v>
      </c>
    </row>
    <row r="114" spans="1:9" ht="12.75">
      <c r="A114" s="5">
        <v>107</v>
      </c>
      <c r="B114" s="79" t="s">
        <v>303</v>
      </c>
      <c r="C114" s="37" t="s">
        <v>304</v>
      </c>
      <c r="D114" s="37"/>
      <c r="E114" s="46">
        <f>E86+E113</f>
        <v>48148569</v>
      </c>
      <c r="F114" s="46">
        <f>F86+F113</f>
        <v>7782000</v>
      </c>
      <c r="G114" s="46">
        <f>G86+G113</f>
        <v>0</v>
      </c>
      <c r="H114" s="46">
        <f>H86+H113</f>
        <v>55930569</v>
      </c>
      <c r="I114" s="55">
        <f>I86+I113</f>
        <v>57030852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8515625" style="0" customWidth="1"/>
    <col min="2" max="2" width="41.7109375" style="0" customWidth="1"/>
    <col min="3" max="4" width="10.28125" style="0" customWidth="1"/>
    <col min="5" max="5" width="10.140625" style="0" customWidth="1"/>
    <col min="6" max="6" width="12.57421875" style="0" customWidth="1"/>
    <col min="7" max="7" width="10.140625" style="0" customWidth="1"/>
    <col min="8" max="8" width="9.28125" style="0" customWidth="1"/>
    <col min="10" max="10" width="9.28125" style="0" customWidth="1"/>
    <col min="11" max="11" width="9.8515625" style="0" customWidth="1"/>
    <col min="12" max="12" width="10.140625" style="0" customWidth="1"/>
  </cols>
  <sheetData>
    <row r="1" ht="12.75">
      <c r="B1" s="4" t="s">
        <v>466</v>
      </c>
    </row>
    <row r="3" ht="12.75">
      <c r="B3" s="4" t="s">
        <v>0</v>
      </c>
    </row>
    <row r="4" spans="2:11" ht="12.75">
      <c r="B4" s="80" t="s">
        <v>305</v>
      </c>
      <c r="E4" s="1"/>
      <c r="F4" s="1"/>
      <c r="G4" s="1"/>
      <c r="H4" s="1"/>
      <c r="I4" s="1"/>
      <c r="J4" s="1"/>
      <c r="K4" s="1"/>
    </row>
    <row r="5" spans="2:11" ht="12.75">
      <c r="B5" s="80" t="s">
        <v>306</v>
      </c>
      <c r="C5" s="3" t="s">
        <v>2</v>
      </c>
      <c r="E5" s="1"/>
      <c r="F5" s="1"/>
      <c r="G5" s="1"/>
      <c r="H5" s="1"/>
      <c r="I5" s="1"/>
      <c r="J5" s="1"/>
      <c r="K5" s="1"/>
    </row>
    <row r="6" spans="2:11" ht="12.75">
      <c r="B6" s="80" t="s">
        <v>3</v>
      </c>
      <c r="C6" t="s">
        <v>4</v>
      </c>
      <c r="D6" t="s">
        <v>5</v>
      </c>
      <c r="E6" s="1" t="s">
        <v>307</v>
      </c>
      <c r="F6" s="81" t="s">
        <v>308</v>
      </c>
      <c r="G6" s="82" t="s">
        <v>8</v>
      </c>
      <c r="H6" s="1"/>
      <c r="I6" s="1"/>
      <c r="J6" s="1"/>
      <c r="K6" s="1"/>
    </row>
    <row r="7" spans="1:11" ht="12.75">
      <c r="A7" s="5"/>
      <c r="B7" s="37" t="s">
        <v>11</v>
      </c>
      <c r="C7" s="50" t="s">
        <v>309</v>
      </c>
      <c r="D7" s="83"/>
      <c r="E7" s="6"/>
      <c r="F7" s="58" t="s">
        <v>310</v>
      </c>
      <c r="G7" s="54" t="s">
        <v>13</v>
      </c>
      <c r="H7" s="1"/>
      <c r="I7" s="84"/>
      <c r="J7" s="1"/>
      <c r="K7" s="1"/>
    </row>
    <row r="8" spans="1:11" ht="12.75">
      <c r="A8" s="1"/>
      <c r="B8" s="37"/>
      <c r="C8" s="85" t="s">
        <v>311</v>
      </c>
      <c r="D8" s="85" t="s">
        <v>312</v>
      </c>
      <c r="E8" s="85" t="s">
        <v>313</v>
      </c>
      <c r="F8" s="58"/>
      <c r="G8" s="86"/>
      <c r="H8" s="1"/>
      <c r="I8" s="84"/>
      <c r="J8" s="1"/>
      <c r="K8" s="1"/>
    </row>
    <row r="9" spans="1:11" ht="12.75">
      <c r="A9">
        <v>1</v>
      </c>
      <c r="B9" s="41" t="s">
        <v>314</v>
      </c>
      <c r="C9" s="87"/>
      <c r="D9" s="88"/>
      <c r="E9" s="89"/>
      <c r="F9" s="90"/>
      <c r="G9" s="37"/>
      <c r="H9" s="1"/>
      <c r="I9" s="84"/>
      <c r="J9" s="1"/>
      <c r="K9" s="1"/>
    </row>
    <row r="10" spans="1:11" ht="12.75">
      <c r="A10">
        <v>2</v>
      </c>
      <c r="B10" s="41" t="s">
        <v>315</v>
      </c>
      <c r="C10" s="87"/>
      <c r="D10" s="88"/>
      <c r="E10" s="89"/>
      <c r="F10" s="90"/>
      <c r="G10" s="37"/>
      <c r="H10" s="1"/>
      <c r="I10" s="84"/>
      <c r="J10" s="1"/>
      <c r="K10" s="1"/>
    </row>
    <row r="11" spans="1:11" ht="12.75">
      <c r="A11" s="5">
        <v>3</v>
      </c>
      <c r="B11" s="5" t="s">
        <v>316</v>
      </c>
      <c r="C11" s="91">
        <v>22339000</v>
      </c>
      <c r="D11" s="88"/>
      <c r="E11" s="91"/>
      <c r="F11" s="92">
        <f aca="true" t="shared" si="0" ref="F11:F16">SUM(C11:E11)</f>
        <v>22339000</v>
      </c>
      <c r="G11" s="54">
        <v>22411900</v>
      </c>
      <c r="H11" s="1"/>
      <c r="I11" s="1"/>
      <c r="J11" s="1"/>
      <c r="K11" s="1"/>
    </row>
    <row r="12" spans="1:11" ht="12.75">
      <c r="A12" s="5">
        <v>4</v>
      </c>
      <c r="B12" s="5" t="s">
        <v>317</v>
      </c>
      <c r="C12" s="88">
        <v>3587569</v>
      </c>
      <c r="D12" s="88"/>
      <c r="E12" s="91"/>
      <c r="F12" s="92">
        <f t="shared" si="0"/>
        <v>3587569</v>
      </c>
      <c r="G12" s="54">
        <v>3607252</v>
      </c>
      <c r="H12" s="1"/>
      <c r="I12" s="75"/>
      <c r="J12" s="1"/>
      <c r="K12" s="1"/>
    </row>
    <row r="13" spans="1:11" ht="12.75">
      <c r="A13" s="5">
        <v>5</v>
      </c>
      <c r="B13" s="5" t="s">
        <v>318</v>
      </c>
      <c r="C13" s="88">
        <v>15074000</v>
      </c>
      <c r="D13" s="88"/>
      <c r="E13" s="91"/>
      <c r="F13" s="92">
        <f t="shared" si="0"/>
        <v>15074000</v>
      </c>
      <c r="G13" s="54">
        <v>14886709</v>
      </c>
      <c r="H13" s="1"/>
      <c r="I13" s="82"/>
      <c r="J13" s="82"/>
      <c r="K13" s="82"/>
    </row>
    <row r="14" spans="1:11" ht="12.75">
      <c r="A14" s="5">
        <v>6</v>
      </c>
      <c r="B14" s="5" t="s">
        <v>319</v>
      </c>
      <c r="C14" s="88">
        <v>2700000</v>
      </c>
      <c r="D14" s="88"/>
      <c r="E14" s="91"/>
      <c r="F14" s="92">
        <f t="shared" si="0"/>
        <v>2700000</v>
      </c>
      <c r="G14" s="54">
        <v>3486691</v>
      </c>
      <c r="H14" s="82"/>
      <c r="I14" s="75"/>
      <c r="J14" s="1"/>
      <c r="K14" s="1"/>
    </row>
    <row r="15" spans="1:11" ht="12.75">
      <c r="A15" s="5">
        <v>7</v>
      </c>
      <c r="B15" s="5" t="s">
        <v>320</v>
      </c>
      <c r="C15" s="88">
        <v>900000</v>
      </c>
      <c r="D15" s="88">
        <v>1348000</v>
      </c>
      <c r="E15" s="91"/>
      <c r="F15" s="92">
        <f t="shared" si="0"/>
        <v>2248000</v>
      </c>
      <c r="G15" s="54">
        <v>3155800</v>
      </c>
      <c r="H15" s="82"/>
      <c r="I15" s="82"/>
      <c r="J15" s="1"/>
      <c r="K15" s="1"/>
    </row>
    <row r="16" spans="1:11" ht="12.75">
      <c r="A16" s="5">
        <v>8</v>
      </c>
      <c r="B16" s="5" t="s">
        <v>321</v>
      </c>
      <c r="C16" s="88">
        <f>SUM(C11:C15)</f>
        <v>44600569</v>
      </c>
      <c r="D16" s="88">
        <f>SUM(D12:D15)</f>
        <v>1348000</v>
      </c>
      <c r="E16" s="91">
        <f>SUM(E14:E15)</f>
        <v>0</v>
      </c>
      <c r="F16" s="90">
        <f t="shared" si="0"/>
        <v>45948569</v>
      </c>
      <c r="G16" s="5">
        <f>SUM(G11:G15)</f>
        <v>47548352</v>
      </c>
      <c r="H16" s="1"/>
      <c r="I16" s="75"/>
      <c r="J16" s="1"/>
      <c r="K16" s="1"/>
    </row>
    <row r="17" spans="1:11" ht="12.75">
      <c r="A17" s="93"/>
      <c r="B17" s="5"/>
      <c r="C17" s="88"/>
      <c r="D17" s="88"/>
      <c r="E17" s="91"/>
      <c r="F17" s="90"/>
      <c r="G17" s="5"/>
      <c r="H17" s="1"/>
      <c r="I17" s="75"/>
      <c r="J17" s="1"/>
      <c r="K17" s="1"/>
    </row>
    <row r="18" spans="1:11" ht="12.75">
      <c r="A18" s="94">
        <v>9</v>
      </c>
      <c r="B18" s="37" t="s">
        <v>322</v>
      </c>
      <c r="C18" s="88"/>
      <c r="D18" s="88"/>
      <c r="E18" s="87"/>
      <c r="F18" s="90"/>
      <c r="G18" s="5"/>
      <c r="H18" s="1"/>
      <c r="I18" s="84"/>
      <c r="J18" s="1"/>
      <c r="K18" s="1"/>
    </row>
    <row r="19" spans="1:11" ht="12.75">
      <c r="A19" s="94">
        <v>10</v>
      </c>
      <c r="B19" s="37" t="s">
        <v>315</v>
      </c>
      <c r="C19" s="88"/>
      <c r="D19" s="88"/>
      <c r="E19" s="87"/>
      <c r="F19" s="90"/>
      <c r="G19" s="5"/>
      <c r="H19" s="1"/>
      <c r="I19" s="84"/>
      <c r="J19" s="1"/>
      <c r="K19" s="1"/>
    </row>
    <row r="20" spans="1:11" ht="12.75">
      <c r="A20" s="5">
        <v>11</v>
      </c>
      <c r="B20" s="5" t="s">
        <v>323</v>
      </c>
      <c r="C20" s="88">
        <v>4331000</v>
      </c>
      <c r="D20" s="88">
        <v>2192000</v>
      </c>
      <c r="E20" s="91"/>
      <c r="F20" s="90">
        <v>6523000</v>
      </c>
      <c r="G20" s="5">
        <v>6523000</v>
      </c>
      <c r="H20" s="1"/>
      <c r="I20" s="75"/>
      <c r="J20" s="1"/>
      <c r="K20" s="1"/>
    </row>
    <row r="21" spans="1:11" ht="12.75">
      <c r="A21" s="5">
        <v>12</v>
      </c>
      <c r="B21" s="5" t="s">
        <v>324</v>
      </c>
      <c r="C21" s="88">
        <v>1330000</v>
      </c>
      <c r="D21" s="88">
        <v>1000000</v>
      </c>
      <c r="E21" s="91"/>
      <c r="F21" s="90">
        <v>2330000</v>
      </c>
      <c r="G21" s="5">
        <v>2330000</v>
      </c>
      <c r="H21" s="1"/>
      <c r="I21" s="75"/>
      <c r="J21" s="1"/>
      <c r="K21" s="1"/>
    </row>
    <row r="22" spans="1:11" ht="12.75">
      <c r="A22" s="5">
        <v>13</v>
      </c>
      <c r="B22" s="5" t="s">
        <v>325</v>
      </c>
      <c r="C22" s="91"/>
      <c r="D22" s="91"/>
      <c r="E22" s="91"/>
      <c r="F22" s="90">
        <f>SUM(C22:E22)</f>
        <v>0</v>
      </c>
      <c r="G22" s="86"/>
      <c r="H22" s="1"/>
      <c r="I22" s="75"/>
      <c r="J22" s="1"/>
      <c r="K22" s="1"/>
    </row>
    <row r="23" spans="1:11" ht="12.75">
      <c r="A23" s="5">
        <v>14</v>
      </c>
      <c r="B23" s="5" t="s">
        <v>326</v>
      </c>
      <c r="C23" s="91"/>
      <c r="D23" s="91"/>
      <c r="E23" s="91"/>
      <c r="F23" s="90">
        <f>SUM(C23:E23)</f>
        <v>0</v>
      </c>
      <c r="G23" s="86"/>
      <c r="H23" s="1"/>
      <c r="I23" s="75"/>
      <c r="J23" s="1"/>
      <c r="K23" s="1"/>
    </row>
    <row r="24" spans="1:11" ht="12.75">
      <c r="A24" s="5">
        <v>15</v>
      </c>
      <c r="B24" s="5" t="s">
        <v>327</v>
      </c>
      <c r="C24" s="91"/>
      <c r="D24" s="91"/>
      <c r="E24" s="91"/>
      <c r="F24" s="90">
        <f>SUM(C24:E24)</f>
        <v>0</v>
      </c>
      <c r="G24" s="86"/>
      <c r="H24" s="1"/>
      <c r="I24" s="75"/>
      <c r="J24" s="1"/>
      <c r="K24" s="1"/>
    </row>
    <row r="25" spans="1:11" ht="12.75">
      <c r="A25" s="5">
        <v>16</v>
      </c>
      <c r="B25" s="5" t="s">
        <v>328</v>
      </c>
      <c r="C25" s="91">
        <f>SUM(C20:C24)</f>
        <v>5661000</v>
      </c>
      <c r="D25" s="91">
        <f>SUM(D20:D24)</f>
        <v>3192000</v>
      </c>
      <c r="E25" s="91">
        <f>SUM(E20:E24)</f>
        <v>0</v>
      </c>
      <c r="F25" s="90">
        <f>SUM(F20:F24)</f>
        <v>8853000</v>
      </c>
      <c r="G25" s="86">
        <f>SUM(G20:G22)</f>
        <v>8853000</v>
      </c>
      <c r="H25" s="1"/>
      <c r="I25" s="75"/>
      <c r="J25" s="1"/>
      <c r="K25" s="1"/>
    </row>
    <row r="26" spans="1:11" ht="12.75">
      <c r="A26" s="37"/>
      <c r="B26" s="5"/>
      <c r="C26" s="91"/>
      <c r="D26" s="91"/>
      <c r="E26" s="87"/>
      <c r="F26" s="92"/>
      <c r="G26" s="86"/>
      <c r="H26" s="1"/>
      <c r="I26" s="1"/>
      <c r="J26" s="1"/>
      <c r="K26" s="1"/>
    </row>
    <row r="27" spans="1:11" ht="12.75">
      <c r="A27" s="95">
        <v>17</v>
      </c>
      <c r="B27" s="37" t="s">
        <v>329</v>
      </c>
      <c r="C27" s="91"/>
      <c r="D27" s="91"/>
      <c r="E27" s="87"/>
      <c r="F27" s="92"/>
      <c r="G27" s="86"/>
      <c r="H27" s="1"/>
      <c r="I27" s="84"/>
      <c r="J27" s="1"/>
      <c r="K27" s="1"/>
    </row>
    <row r="28" spans="1:11" ht="12.75">
      <c r="A28" s="96">
        <v>18</v>
      </c>
      <c r="B28" s="97" t="s">
        <v>330</v>
      </c>
      <c r="C28" s="98">
        <v>500000</v>
      </c>
      <c r="D28" s="91"/>
      <c r="E28" s="87"/>
      <c r="F28" s="90">
        <f>SUM(C28:E28)</f>
        <v>500000</v>
      </c>
      <c r="G28" s="37">
        <v>50000</v>
      </c>
      <c r="H28" s="1"/>
      <c r="I28" s="75"/>
      <c r="J28" s="1"/>
      <c r="K28" s="1"/>
    </row>
    <row r="29" spans="1:11" ht="12.75">
      <c r="A29" s="5">
        <v>19</v>
      </c>
      <c r="B29" s="54" t="s">
        <v>331</v>
      </c>
      <c r="C29" s="91"/>
      <c r="D29" s="91"/>
      <c r="E29" s="87"/>
      <c r="F29" s="90">
        <f>SUM(C29:E29)</f>
        <v>0</v>
      </c>
      <c r="G29" s="86"/>
      <c r="H29" s="1"/>
      <c r="I29" s="99"/>
      <c r="J29" s="1"/>
      <c r="K29" s="1"/>
    </row>
    <row r="30" spans="1:11" ht="12.75">
      <c r="A30" s="37">
        <v>20</v>
      </c>
      <c r="B30" s="54" t="s">
        <v>332</v>
      </c>
      <c r="C30" s="91"/>
      <c r="D30" s="91"/>
      <c r="E30" s="87"/>
      <c r="F30" s="90">
        <f>SUM(C30:E30)</f>
        <v>0</v>
      </c>
      <c r="G30" s="86"/>
      <c r="H30" s="1"/>
      <c r="I30" s="99"/>
      <c r="J30" s="1"/>
      <c r="K30" s="1"/>
    </row>
    <row r="31" spans="1:11" ht="12.75">
      <c r="A31" s="37">
        <v>21</v>
      </c>
      <c r="B31" s="54" t="s">
        <v>333</v>
      </c>
      <c r="C31" s="91"/>
      <c r="D31" s="91"/>
      <c r="E31" s="87"/>
      <c r="F31" s="90">
        <f>SUM(C31:E31)</f>
        <v>0</v>
      </c>
      <c r="G31" s="86"/>
      <c r="H31" s="1"/>
      <c r="I31" s="99"/>
      <c r="J31" s="1"/>
      <c r="K31" s="1"/>
    </row>
    <row r="32" spans="1:11" ht="12.75">
      <c r="A32" s="37">
        <v>22</v>
      </c>
      <c r="B32" s="54" t="s">
        <v>328</v>
      </c>
      <c r="C32" s="91">
        <f>SUM(C28:C30)</f>
        <v>500000</v>
      </c>
      <c r="D32" s="91">
        <f>SUM(D28:D30)</f>
        <v>0</v>
      </c>
      <c r="E32" s="87"/>
      <c r="F32" s="90">
        <f>SUM(C32:E32)</f>
        <v>500000</v>
      </c>
      <c r="G32" s="86">
        <v>500000</v>
      </c>
      <c r="H32" s="1"/>
      <c r="I32" s="99"/>
      <c r="J32" s="1"/>
      <c r="K32" s="1"/>
    </row>
    <row r="33" spans="1:11" ht="12.75">
      <c r="A33" s="37">
        <v>23</v>
      </c>
      <c r="B33" s="43" t="s">
        <v>334</v>
      </c>
      <c r="C33" s="87">
        <f>C32+C25+C16</f>
        <v>50761569</v>
      </c>
      <c r="D33" s="87">
        <f>D32+D25+D16</f>
        <v>4540000</v>
      </c>
      <c r="E33" s="87">
        <f>E32+E25+E16</f>
        <v>0</v>
      </c>
      <c r="F33" s="100">
        <f>F32+F25+F16</f>
        <v>55301569</v>
      </c>
      <c r="G33" s="37"/>
      <c r="H33" s="84"/>
      <c r="I33" s="101"/>
      <c r="J33" s="84"/>
      <c r="K33" s="1"/>
    </row>
    <row r="34" spans="1:11" ht="12.75">
      <c r="A34" s="95">
        <v>24</v>
      </c>
      <c r="B34" s="84" t="s">
        <v>335</v>
      </c>
      <c r="C34" s="91"/>
      <c r="D34" s="87"/>
      <c r="E34" s="87"/>
      <c r="F34" s="102"/>
      <c r="G34" s="86"/>
      <c r="H34" s="1"/>
      <c r="I34" s="101"/>
      <c r="J34" s="1"/>
      <c r="K34" s="1"/>
    </row>
    <row r="35" spans="1:11" ht="12.75">
      <c r="A35" s="84">
        <v>25</v>
      </c>
      <c r="B35" s="54" t="s">
        <v>336</v>
      </c>
      <c r="C35" s="91">
        <v>629000</v>
      </c>
      <c r="D35" s="91"/>
      <c r="E35" s="91"/>
      <c r="F35" s="92">
        <f>SUM(C35:E35)</f>
        <v>629000</v>
      </c>
      <c r="G35" s="86">
        <v>629000</v>
      </c>
      <c r="H35" s="1"/>
      <c r="I35" s="99"/>
      <c r="J35" s="1"/>
      <c r="K35" s="1"/>
    </row>
    <row r="36" spans="1:11" ht="12.75">
      <c r="A36" s="5">
        <v>26</v>
      </c>
      <c r="B36" s="37" t="s">
        <v>337</v>
      </c>
      <c r="C36" s="87">
        <f>C33+C35</f>
        <v>51390569</v>
      </c>
      <c r="D36" s="87">
        <f>D16+D25+D32</f>
        <v>4540000</v>
      </c>
      <c r="E36" s="87">
        <f>E16+E25+E32</f>
        <v>0</v>
      </c>
      <c r="F36" s="100">
        <f>F33+F35</f>
        <v>55930569</v>
      </c>
      <c r="G36" s="86">
        <v>57030852</v>
      </c>
      <c r="H36" s="1"/>
      <c r="I36" s="1"/>
      <c r="J36" s="1"/>
      <c r="K36" s="1"/>
    </row>
    <row r="43" spans="1:12" ht="12.75">
      <c r="A43" s="1"/>
      <c r="B43" t="s">
        <v>3</v>
      </c>
      <c r="C43" t="s">
        <v>4</v>
      </c>
      <c r="D43" t="s">
        <v>338</v>
      </c>
      <c r="E43" t="s">
        <v>339</v>
      </c>
      <c r="F43" t="s">
        <v>7</v>
      </c>
      <c r="G43" t="s">
        <v>8</v>
      </c>
      <c r="H43" t="s">
        <v>340</v>
      </c>
      <c r="I43" t="s">
        <v>341</v>
      </c>
      <c r="J43" t="s">
        <v>79</v>
      </c>
      <c r="K43" t="s">
        <v>342</v>
      </c>
      <c r="L43" t="s">
        <v>343</v>
      </c>
    </row>
    <row r="44" spans="1:12" ht="12.75">
      <c r="A44" s="5"/>
      <c r="B44" s="103" t="s">
        <v>344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>
        <v>27</v>
      </c>
      <c r="B45" s="6" t="s">
        <v>345</v>
      </c>
      <c r="C45" s="5" t="s">
        <v>346</v>
      </c>
      <c r="D45" s="5" t="s">
        <v>347</v>
      </c>
      <c r="E45" s="5" t="s">
        <v>348</v>
      </c>
      <c r="F45" s="5" t="s">
        <v>349</v>
      </c>
      <c r="G45" s="5" t="s">
        <v>350</v>
      </c>
      <c r="H45" s="5" t="s">
        <v>351</v>
      </c>
      <c r="I45" s="5" t="s">
        <v>352</v>
      </c>
      <c r="J45" s="5" t="s">
        <v>353</v>
      </c>
      <c r="K45" s="5" t="s">
        <v>354</v>
      </c>
      <c r="L45" s="5" t="s">
        <v>355</v>
      </c>
    </row>
    <row r="46" spans="1:12" ht="12.75">
      <c r="A46" s="5">
        <v>28</v>
      </c>
      <c r="B46" s="103" t="s">
        <v>356</v>
      </c>
      <c r="C46" s="88"/>
      <c r="D46" s="88"/>
      <c r="E46" s="88"/>
      <c r="F46" s="88"/>
      <c r="G46" s="88"/>
      <c r="H46" s="88"/>
      <c r="I46" s="88"/>
      <c r="J46" s="88"/>
      <c r="K46" s="88"/>
      <c r="L46" s="91"/>
    </row>
    <row r="47" spans="1:12" ht="12.75">
      <c r="A47" s="5">
        <v>29</v>
      </c>
      <c r="B47" s="6" t="s">
        <v>357</v>
      </c>
      <c r="C47" s="88"/>
      <c r="D47" s="88"/>
      <c r="E47" s="88">
        <v>540000</v>
      </c>
      <c r="F47" s="88"/>
      <c r="G47" s="88"/>
      <c r="H47" s="88">
        <v>600000</v>
      </c>
      <c r="I47" s="88">
        <v>1000000</v>
      </c>
      <c r="J47" s="88"/>
      <c r="K47" s="88"/>
      <c r="L47" s="88">
        <f aca="true" t="shared" si="1" ref="L47:L76">SUM(C47:K47)</f>
        <v>2140000</v>
      </c>
    </row>
    <row r="48" spans="1:12" ht="12.75">
      <c r="A48" s="5">
        <v>30</v>
      </c>
      <c r="B48" s="6" t="s">
        <v>358</v>
      </c>
      <c r="C48" s="88">
        <v>1664000</v>
      </c>
      <c r="D48" s="88">
        <v>449000</v>
      </c>
      <c r="E48" s="88">
        <v>1487000</v>
      </c>
      <c r="F48" s="88"/>
      <c r="G48" s="88">
        <v>210000</v>
      </c>
      <c r="H48" s="88"/>
      <c r="I48" s="88">
        <v>700000</v>
      </c>
      <c r="J48" s="88"/>
      <c r="K48" s="88"/>
      <c r="L48" s="88">
        <f t="shared" si="1"/>
        <v>4510000</v>
      </c>
    </row>
    <row r="49" spans="1:12" ht="12.75">
      <c r="A49" s="5">
        <v>31</v>
      </c>
      <c r="B49" s="6" t="s">
        <v>359</v>
      </c>
      <c r="C49" s="88"/>
      <c r="D49" s="88"/>
      <c r="E49" s="88">
        <v>762000</v>
      </c>
      <c r="F49" s="88"/>
      <c r="G49" s="88"/>
      <c r="H49" s="88"/>
      <c r="I49" s="88"/>
      <c r="J49" s="88"/>
      <c r="K49" s="88"/>
      <c r="L49" s="88">
        <f t="shared" si="1"/>
        <v>762000</v>
      </c>
    </row>
    <row r="50" spans="1:12" ht="12.75">
      <c r="A50" s="5">
        <v>32</v>
      </c>
      <c r="B50" s="6" t="s">
        <v>360</v>
      </c>
      <c r="C50" s="88">
        <v>500000</v>
      </c>
      <c r="D50" s="88">
        <v>141000</v>
      </c>
      <c r="E50" s="88">
        <v>3188000</v>
      </c>
      <c r="F50" s="88"/>
      <c r="G50" s="88">
        <v>550000</v>
      </c>
      <c r="H50" s="88">
        <v>1383000</v>
      </c>
      <c r="I50" s="88"/>
      <c r="J50" s="88">
        <v>629000</v>
      </c>
      <c r="K50" s="88">
        <v>500000</v>
      </c>
      <c r="L50" s="88">
        <f t="shared" si="1"/>
        <v>6891000</v>
      </c>
    </row>
    <row r="51" spans="1:12" ht="12.75">
      <c r="A51" s="5">
        <v>33</v>
      </c>
      <c r="B51" s="6" t="s">
        <v>361</v>
      </c>
      <c r="C51" s="88"/>
      <c r="D51" s="88"/>
      <c r="E51" s="88"/>
      <c r="F51" s="88"/>
      <c r="G51" s="88"/>
      <c r="H51" s="88"/>
      <c r="I51" s="88"/>
      <c r="J51" s="88"/>
      <c r="K51" s="88"/>
      <c r="L51" s="88">
        <f t="shared" si="1"/>
        <v>0</v>
      </c>
    </row>
    <row r="52" spans="1:12" ht="12.75">
      <c r="A52" s="5">
        <v>34</v>
      </c>
      <c r="B52" s="6" t="s">
        <v>362</v>
      </c>
      <c r="C52" s="88"/>
      <c r="D52" s="88"/>
      <c r="E52" s="88"/>
      <c r="F52" s="88"/>
      <c r="G52" s="88">
        <v>50000</v>
      </c>
      <c r="H52" s="88"/>
      <c r="I52" s="88"/>
      <c r="J52" s="88"/>
      <c r="K52" s="88"/>
      <c r="L52" s="88">
        <f t="shared" si="1"/>
        <v>50000</v>
      </c>
    </row>
    <row r="53" spans="1:12" ht="12.75">
      <c r="A53" s="5">
        <v>35</v>
      </c>
      <c r="B53" s="6" t="s">
        <v>363</v>
      </c>
      <c r="C53" s="88"/>
      <c r="D53" s="88"/>
      <c r="E53" s="88">
        <v>559000</v>
      </c>
      <c r="F53" s="88"/>
      <c r="G53" s="88"/>
      <c r="H53" s="88"/>
      <c r="I53" s="88">
        <v>330000</v>
      </c>
      <c r="J53" s="88"/>
      <c r="K53" s="88"/>
      <c r="L53" s="88">
        <f t="shared" si="1"/>
        <v>889000</v>
      </c>
    </row>
    <row r="54" spans="1:12" ht="12.75">
      <c r="A54" s="5">
        <v>36</v>
      </c>
      <c r="B54" s="6" t="s">
        <v>364</v>
      </c>
      <c r="C54" s="88"/>
      <c r="D54" s="88"/>
      <c r="E54" s="88"/>
      <c r="F54" s="88"/>
      <c r="G54" s="88"/>
      <c r="H54" s="88"/>
      <c r="I54" s="88"/>
      <c r="J54" s="88"/>
      <c r="K54" s="88"/>
      <c r="L54" s="88">
        <f t="shared" si="1"/>
        <v>0</v>
      </c>
    </row>
    <row r="55" spans="1:12" ht="12.75">
      <c r="A55" s="5">
        <v>38</v>
      </c>
      <c r="B55" s="6" t="s">
        <v>365</v>
      </c>
      <c r="C55" s="88"/>
      <c r="D55" s="88"/>
      <c r="E55" s="88"/>
      <c r="F55" s="88">
        <v>1000000</v>
      </c>
      <c r="G55" s="88"/>
      <c r="H55" s="88"/>
      <c r="I55" s="88"/>
      <c r="J55" s="88"/>
      <c r="K55" s="88"/>
      <c r="L55" s="88">
        <f t="shared" si="1"/>
        <v>1000000</v>
      </c>
    </row>
    <row r="56" spans="1:12" ht="12.75">
      <c r="A56" s="5">
        <v>39</v>
      </c>
      <c r="B56" s="6" t="s">
        <v>366</v>
      </c>
      <c r="C56" s="88"/>
      <c r="D56" s="88"/>
      <c r="E56" s="88"/>
      <c r="F56" s="88"/>
      <c r="G56" s="88"/>
      <c r="H56" s="88"/>
      <c r="I56" s="88"/>
      <c r="J56" s="88"/>
      <c r="K56" s="88"/>
      <c r="L56" s="88">
        <f t="shared" si="1"/>
        <v>0</v>
      </c>
    </row>
    <row r="57" spans="1:12" ht="12.75">
      <c r="A57" s="5">
        <v>40</v>
      </c>
      <c r="B57" s="6" t="s">
        <v>367</v>
      </c>
      <c r="C57" s="88"/>
      <c r="D57" s="88"/>
      <c r="E57" s="88"/>
      <c r="F57" s="88"/>
      <c r="G57" s="88"/>
      <c r="H57" s="88"/>
      <c r="I57" s="88"/>
      <c r="J57" s="88"/>
      <c r="K57" s="88"/>
      <c r="L57" s="88">
        <f t="shared" si="1"/>
        <v>0</v>
      </c>
    </row>
    <row r="58" spans="1:12" ht="12.75">
      <c r="A58" s="5">
        <v>41</v>
      </c>
      <c r="B58" s="6" t="s">
        <v>368</v>
      </c>
      <c r="C58" s="88"/>
      <c r="D58" s="88"/>
      <c r="E58" s="88"/>
      <c r="F58" s="88"/>
      <c r="G58" s="88"/>
      <c r="H58" s="88"/>
      <c r="I58" s="88"/>
      <c r="J58" s="88"/>
      <c r="K58" s="88"/>
      <c r="L58" s="88">
        <f t="shared" si="1"/>
        <v>0</v>
      </c>
    </row>
    <row r="59" spans="1:12" ht="12.75">
      <c r="A59" s="5">
        <v>42</v>
      </c>
      <c r="B59" s="6" t="s">
        <v>369</v>
      </c>
      <c r="C59" s="88"/>
      <c r="D59" s="88"/>
      <c r="E59" s="88"/>
      <c r="F59" s="88">
        <v>2186691</v>
      </c>
      <c r="G59" s="88"/>
      <c r="H59" s="88"/>
      <c r="I59" s="88"/>
      <c r="J59" s="88"/>
      <c r="K59" s="88"/>
      <c r="L59" s="88">
        <f t="shared" si="1"/>
        <v>2186691</v>
      </c>
    </row>
    <row r="60" spans="1:12" ht="12.75">
      <c r="A60" s="5">
        <v>43</v>
      </c>
      <c r="B60" s="6" t="s">
        <v>370</v>
      </c>
      <c r="C60" s="88"/>
      <c r="D60" s="88"/>
      <c r="E60" s="88"/>
      <c r="F60" s="88"/>
      <c r="G60" s="88"/>
      <c r="H60" s="88"/>
      <c r="I60" s="88"/>
      <c r="J60" s="88"/>
      <c r="K60" s="88"/>
      <c r="L60" s="88">
        <f t="shared" si="1"/>
        <v>0</v>
      </c>
    </row>
    <row r="61" spans="1:12" ht="12.75">
      <c r="A61" s="5">
        <v>44</v>
      </c>
      <c r="B61" s="6" t="s">
        <v>371</v>
      </c>
      <c r="C61" s="88"/>
      <c r="D61" s="88"/>
      <c r="E61" s="88"/>
      <c r="F61" s="88">
        <v>300000</v>
      </c>
      <c r="G61" s="88"/>
      <c r="H61" s="88"/>
      <c r="I61" s="88"/>
      <c r="J61" s="88"/>
      <c r="K61" s="88"/>
      <c r="L61" s="88">
        <f t="shared" si="1"/>
        <v>300000</v>
      </c>
    </row>
    <row r="62" spans="1:12" ht="12.75">
      <c r="A62" s="5">
        <v>45</v>
      </c>
      <c r="B62" s="6" t="s">
        <v>372</v>
      </c>
      <c r="C62" s="88"/>
      <c r="D62" s="88"/>
      <c r="E62" s="88"/>
      <c r="F62" s="88"/>
      <c r="G62" s="88"/>
      <c r="H62" s="88"/>
      <c r="I62" s="88"/>
      <c r="J62" s="88"/>
      <c r="K62" s="88"/>
      <c r="L62" s="88">
        <f t="shared" si="1"/>
        <v>0</v>
      </c>
    </row>
    <row r="63" spans="1:12" ht="12.75">
      <c r="A63" s="5">
        <v>46</v>
      </c>
      <c r="B63" s="6" t="s">
        <v>373</v>
      </c>
      <c r="C63" s="88"/>
      <c r="D63" s="88"/>
      <c r="E63" s="88"/>
      <c r="F63" s="88"/>
      <c r="G63" s="88">
        <v>120000</v>
      </c>
      <c r="H63" s="88"/>
      <c r="I63" s="88"/>
      <c r="J63" s="88"/>
      <c r="K63" s="88"/>
      <c r="L63" s="88">
        <f t="shared" si="1"/>
        <v>120000</v>
      </c>
    </row>
    <row r="64" spans="1:12" ht="12.75">
      <c r="A64" s="5">
        <v>47</v>
      </c>
      <c r="B64" s="5" t="s">
        <v>374</v>
      </c>
      <c r="C64" s="88"/>
      <c r="D64" s="88"/>
      <c r="E64" s="88"/>
      <c r="F64" s="88"/>
      <c r="G64" s="88"/>
      <c r="H64" s="88"/>
      <c r="I64" s="88"/>
      <c r="J64" s="88"/>
      <c r="K64" s="88"/>
      <c r="L64" s="88">
        <f t="shared" si="1"/>
        <v>0</v>
      </c>
    </row>
    <row r="65" spans="1:12" ht="12.75">
      <c r="A65" s="5">
        <v>48</v>
      </c>
      <c r="B65" s="6" t="s">
        <v>375</v>
      </c>
      <c r="C65" s="88"/>
      <c r="D65" s="88"/>
      <c r="E65" s="88"/>
      <c r="F65" s="88"/>
      <c r="G65" s="88">
        <v>300000</v>
      </c>
      <c r="H65" s="88"/>
      <c r="I65" s="88"/>
      <c r="J65" s="88"/>
      <c r="K65" s="88"/>
      <c r="L65" s="88">
        <f t="shared" si="1"/>
        <v>300000</v>
      </c>
    </row>
    <row r="66" spans="1:12" ht="12.75">
      <c r="A66" s="5">
        <v>49</v>
      </c>
      <c r="B66" s="6" t="s">
        <v>376</v>
      </c>
      <c r="C66" s="88">
        <v>1810314</v>
      </c>
      <c r="D66" s="88">
        <v>479000</v>
      </c>
      <c r="E66" s="88">
        <v>1200000</v>
      </c>
      <c r="F66" s="88"/>
      <c r="G66" s="88"/>
      <c r="H66" s="88"/>
      <c r="I66" s="88"/>
      <c r="J66" s="88"/>
      <c r="K66" s="88"/>
      <c r="L66" s="88">
        <f t="shared" si="1"/>
        <v>3489314</v>
      </c>
    </row>
    <row r="67" spans="1:12" ht="12.75">
      <c r="A67" s="5">
        <v>50</v>
      </c>
      <c r="B67" s="6" t="s">
        <v>377</v>
      </c>
      <c r="C67" s="88"/>
      <c r="D67" s="88"/>
      <c r="E67" s="88"/>
      <c r="F67" s="88"/>
      <c r="G67" s="88">
        <v>798000</v>
      </c>
      <c r="H67" s="88"/>
      <c r="I67" s="88"/>
      <c r="J67" s="88"/>
      <c r="K67" s="88"/>
      <c r="L67" s="88">
        <f t="shared" si="1"/>
        <v>798000</v>
      </c>
    </row>
    <row r="68" spans="1:12" ht="12.75">
      <c r="A68" s="5">
        <v>51</v>
      </c>
      <c r="B68" s="6" t="s">
        <v>378</v>
      </c>
      <c r="C68" s="88"/>
      <c r="D68" s="88"/>
      <c r="E68" s="88"/>
      <c r="F68" s="88"/>
      <c r="G68" s="88"/>
      <c r="H68" s="88"/>
      <c r="I68" s="88"/>
      <c r="J68" s="88"/>
      <c r="K68" s="88"/>
      <c r="L68" s="88">
        <f t="shared" si="1"/>
        <v>0</v>
      </c>
    </row>
    <row r="69" spans="1:12" ht="12.75">
      <c r="A69" s="5">
        <v>52</v>
      </c>
      <c r="B69" s="6" t="s">
        <v>379</v>
      </c>
      <c r="C69" s="88"/>
      <c r="D69" s="88"/>
      <c r="E69" s="88"/>
      <c r="F69" s="88"/>
      <c r="G69" s="88"/>
      <c r="H69" s="88"/>
      <c r="I69" s="88"/>
      <c r="J69" s="88"/>
      <c r="K69" s="88"/>
      <c r="L69" s="88">
        <f t="shared" si="1"/>
        <v>0</v>
      </c>
    </row>
    <row r="70" spans="1:12" ht="12.75">
      <c r="A70" s="5">
        <v>53</v>
      </c>
      <c r="B70" s="6" t="s">
        <v>380</v>
      </c>
      <c r="C70" s="88">
        <v>18172586</v>
      </c>
      <c r="D70" s="88">
        <v>2464252</v>
      </c>
      <c r="E70" s="88">
        <v>3828709</v>
      </c>
      <c r="F70" s="88"/>
      <c r="G70" s="88"/>
      <c r="H70" s="88">
        <v>2401000</v>
      </c>
      <c r="I70" s="88"/>
      <c r="J70" s="88"/>
      <c r="K70" s="88"/>
      <c r="L70" s="88">
        <f t="shared" si="1"/>
        <v>26866547</v>
      </c>
    </row>
    <row r="71" spans="1:12" ht="12.75">
      <c r="A71" s="5">
        <v>54</v>
      </c>
      <c r="B71" s="6" t="s">
        <v>381</v>
      </c>
      <c r="C71" s="104"/>
      <c r="D71" s="88"/>
      <c r="E71" s="88"/>
      <c r="F71" s="88"/>
      <c r="G71" s="88"/>
      <c r="H71" s="88"/>
      <c r="I71" s="88"/>
      <c r="J71" s="88"/>
      <c r="K71" s="88"/>
      <c r="L71" s="88">
        <f t="shared" si="1"/>
        <v>0</v>
      </c>
    </row>
    <row r="72" spans="1:12" ht="12.75">
      <c r="A72" s="5">
        <v>55</v>
      </c>
      <c r="B72" s="6" t="s">
        <v>382</v>
      </c>
      <c r="C72" s="88"/>
      <c r="D72" s="88"/>
      <c r="E72" s="88"/>
      <c r="F72" s="88"/>
      <c r="G72" s="88">
        <v>628300</v>
      </c>
      <c r="H72" s="88"/>
      <c r="I72" s="88"/>
      <c r="J72" s="88"/>
      <c r="K72" s="88"/>
      <c r="L72" s="88">
        <f t="shared" si="1"/>
        <v>628300</v>
      </c>
    </row>
    <row r="73" spans="1:12" ht="12.75">
      <c r="A73" s="5">
        <v>56</v>
      </c>
      <c r="B73" s="6" t="s">
        <v>383</v>
      </c>
      <c r="C73" s="88">
        <v>265000</v>
      </c>
      <c r="D73" s="88">
        <v>74000</v>
      </c>
      <c r="E73" s="88">
        <v>127000</v>
      </c>
      <c r="F73" s="88"/>
      <c r="G73" s="88"/>
      <c r="H73" s="88"/>
      <c r="I73" s="88"/>
      <c r="J73" s="88"/>
      <c r="K73" s="88"/>
      <c r="L73" s="88">
        <f t="shared" si="1"/>
        <v>466000</v>
      </c>
    </row>
    <row r="74" spans="1:12" ht="12.75">
      <c r="A74" s="5">
        <v>57</v>
      </c>
      <c r="B74" s="6" t="s">
        <v>384</v>
      </c>
      <c r="C74" s="88"/>
      <c r="D74" s="88"/>
      <c r="E74" s="88">
        <v>2102000</v>
      </c>
      <c r="F74" s="88"/>
      <c r="G74" s="88"/>
      <c r="H74" s="88">
        <v>2139000</v>
      </c>
      <c r="I74" s="88">
        <v>300000</v>
      </c>
      <c r="J74" s="88"/>
      <c r="K74" s="88"/>
      <c r="L74" s="88">
        <f t="shared" si="1"/>
        <v>4541000</v>
      </c>
    </row>
    <row r="75" spans="1:12" ht="12.75">
      <c r="A75" s="5">
        <v>58</v>
      </c>
      <c r="B75" s="6" t="s">
        <v>385</v>
      </c>
      <c r="C75" s="88"/>
      <c r="D75" s="88"/>
      <c r="E75" s="88">
        <v>889000</v>
      </c>
      <c r="F75" s="88"/>
      <c r="G75" s="88"/>
      <c r="H75" s="88"/>
      <c r="I75" s="88"/>
      <c r="J75" s="88"/>
      <c r="K75" s="88"/>
      <c r="L75" s="88">
        <f t="shared" si="1"/>
        <v>889000</v>
      </c>
    </row>
    <row r="76" spans="1:12" ht="12.75">
      <c r="A76" s="5">
        <v>59</v>
      </c>
      <c r="B76" s="6" t="s">
        <v>386</v>
      </c>
      <c r="C76" s="88"/>
      <c r="D76" s="88"/>
      <c r="E76" s="88">
        <v>204000</v>
      </c>
      <c r="F76" s="88"/>
      <c r="G76" s="88"/>
      <c r="H76" s="88"/>
      <c r="I76" s="88"/>
      <c r="J76" s="88"/>
      <c r="K76" s="88"/>
      <c r="L76" s="88">
        <f t="shared" si="1"/>
        <v>204000</v>
      </c>
    </row>
    <row r="77" spans="1:12" ht="12.75">
      <c r="A77" s="5">
        <v>60</v>
      </c>
      <c r="B77" s="6" t="s">
        <v>387</v>
      </c>
      <c r="C77" s="87">
        <f aca="true" t="shared" si="2" ref="C77:L77">SUM(C47:C76)</f>
        <v>22411900</v>
      </c>
      <c r="D77" s="87">
        <f t="shared" si="2"/>
        <v>3607252</v>
      </c>
      <c r="E77" s="87">
        <f t="shared" si="2"/>
        <v>14886709</v>
      </c>
      <c r="F77" s="87">
        <f t="shared" si="2"/>
        <v>3486691</v>
      </c>
      <c r="G77" s="87">
        <f t="shared" si="2"/>
        <v>2656300</v>
      </c>
      <c r="H77" s="87">
        <f t="shared" si="2"/>
        <v>6523000</v>
      </c>
      <c r="I77" s="87">
        <f t="shared" si="2"/>
        <v>2330000</v>
      </c>
      <c r="J77" s="87">
        <f t="shared" si="2"/>
        <v>629000</v>
      </c>
      <c r="K77" s="87">
        <f t="shared" si="2"/>
        <v>500000</v>
      </c>
      <c r="L77" s="87">
        <f t="shared" si="2"/>
        <v>57030852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58.140625" style="0" customWidth="1"/>
    <col min="3" max="3" width="13.00390625" style="0" customWidth="1"/>
    <col min="4" max="4" width="12.28125" style="0" customWidth="1"/>
  </cols>
  <sheetData>
    <row r="1" ht="12.75">
      <c r="B1" s="4" t="s">
        <v>467</v>
      </c>
    </row>
    <row r="3" spans="2:4" ht="12.75">
      <c r="B3" s="4" t="s">
        <v>0</v>
      </c>
      <c r="C3" s="3" t="s">
        <v>2</v>
      </c>
      <c r="D3" s="3"/>
    </row>
    <row r="5" spans="1:4" ht="12.75">
      <c r="A5" s="5"/>
      <c r="B5" s="37" t="s">
        <v>388</v>
      </c>
      <c r="C5" s="5"/>
      <c r="D5" s="5"/>
    </row>
    <row r="6" spans="1:4" ht="12.75">
      <c r="A6" s="5" t="s">
        <v>3</v>
      </c>
      <c r="B6" s="5" t="s">
        <v>4</v>
      </c>
      <c r="C6" s="5" t="s">
        <v>389</v>
      </c>
      <c r="D6" s="5" t="s">
        <v>6</v>
      </c>
    </row>
    <row r="7" spans="1:4" ht="12.75">
      <c r="A7" s="5" t="s">
        <v>390</v>
      </c>
      <c r="B7" s="5" t="s">
        <v>11</v>
      </c>
      <c r="C7" s="5" t="s">
        <v>391</v>
      </c>
      <c r="D7" s="5" t="s">
        <v>13</v>
      </c>
    </row>
    <row r="8" spans="1:4" ht="12.75">
      <c r="A8" s="5"/>
      <c r="B8" s="5"/>
      <c r="C8" s="5"/>
      <c r="D8" s="5"/>
    </row>
    <row r="9" spans="1:4" ht="12.75">
      <c r="A9" s="5">
        <v>1</v>
      </c>
      <c r="B9" s="5" t="s">
        <v>392</v>
      </c>
      <c r="C9" s="45">
        <v>1000000</v>
      </c>
      <c r="D9" s="45">
        <v>1000000</v>
      </c>
    </row>
    <row r="10" spans="1:4" ht="12.75">
      <c r="A10" s="5">
        <v>2</v>
      </c>
      <c r="B10" s="5" t="s">
        <v>393</v>
      </c>
      <c r="C10" s="45">
        <v>120000</v>
      </c>
      <c r="D10" s="45">
        <v>120000</v>
      </c>
    </row>
    <row r="11" spans="1:4" ht="12.75">
      <c r="A11" s="5">
        <v>3</v>
      </c>
      <c r="B11" s="5" t="s">
        <v>394</v>
      </c>
      <c r="C11" s="45">
        <v>1280000</v>
      </c>
      <c r="D11" s="45">
        <v>2066691</v>
      </c>
    </row>
    <row r="12" spans="1:4" ht="12.75">
      <c r="A12" s="5">
        <v>4</v>
      </c>
      <c r="B12" s="5" t="s">
        <v>395</v>
      </c>
      <c r="C12" s="45">
        <v>300000</v>
      </c>
      <c r="D12" s="45">
        <v>300000</v>
      </c>
    </row>
    <row r="13" spans="1:4" ht="12.75">
      <c r="A13" s="5"/>
      <c r="B13" s="5"/>
      <c r="C13" s="45"/>
      <c r="D13" s="45"/>
    </row>
    <row r="14" spans="1:4" ht="12.75">
      <c r="A14" s="5"/>
      <c r="B14" s="5"/>
      <c r="C14" s="45"/>
      <c r="D14" s="45"/>
    </row>
    <row r="15" spans="1:4" ht="12.75">
      <c r="A15" s="5">
        <v>5</v>
      </c>
      <c r="B15" s="5" t="s">
        <v>29</v>
      </c>
      <c r="C15" s="46">
        <f>SUM(C9:C14)</f>
        <v>2700000</v>
      </c>
      <c r="D15" s="46">
        <f>SUM(D9:D14)</f>
        <v>3486691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8.8515625" style="0" customWidth="1"/>
    <col min="3" max="8" width="8.8515625" style="0" customWidth="1"/>
    <col min="9" max="9" width="10.00390625" style="0" customWidth="1"/>
    <col min="10" max="14" width="8.8515625" style="0" customWidth="1"/>
    <col min="15" max="15" width="9.8515625" style="0" customWidth="1"/>
    <col min="16" max="16" width="10.140625" style="0" customWidth="1"/>
  </cols>
  <sheetData>
    <row r="1" ht="12.75">
      <c r="B1" s="4" t="s">
        <v>470</v>
      </c>
    </row>
    <row r="2" ht="12.75">
      <c r="D2" s="4" t="s">
        <v>0</v>
      </c>
    </row>
    <row r="3" spans="2:15" ht="12.75">
      <c r="B3" s="80" t="s">
        <v>396</v>
      </c>
      <c r="C3" s="4"/>
      <c r="D3" s="4"/>
      <c r="E3" s="4"/>
      <c r="F3" s="4"/>
      <c r="G3" s="4"/>
      <c r="H3" s="4"/>
      <c r="I3" s="4"/>
      <c r="J3" s="4"/>
      <c r="K3" s="4"/>
      <c r="O3" s="3" t="s">
        <v>2</v>
      </c>
    </row>
    <row r="4" spans="1:15" ht="12.75">
      <c r="A4" s="5"/>
      <c r="B4" s="5" t="s">
        <v>397</v>
      </c>
      <c r="C4" s="5" t="s">
        <v>398</v>
      </c>
      <c r="D4" s="5" t="s">
        <v>389</v>
      </c>
      <c r="E4" s="5" t="s">
        <v>339</v>
      </c>
      <c r="F4" s="5" t="s">
        <v>399</v>
      </c>
      <c r="G4" s="5" t="s">
        <v>76</v>
      </c>
      <c r="H4" s="5" t="s">
        <v>77</v>
      </c>
      <c r="I4" s="5" t="s">
        <v>78</v>
      </c>
      <c r="J4" s="5" t="s">
        <v>119</v>
      </c>
      <c r="K4" s="5" t="s">
        <v>400</v>
      </c>
      <c r="L4" s="5" t="s">
        <v>401</v>
      </c>
      <c r="M4" s="5" t="s">
        <v>402</v>
      </c>
      <c r="N4" s="5" t="s">
        <v>403</v>
      </c>
      <c r="O4" s="5" t="s">
        <v>404</v>
      </c>
    </row>
    <row r="5" spans="1:15" ht="12.75">
      <c r="A5" s="5">
        <v>1</v>
      </c>
      <c r="B5" s="37" t="s">
        <v>405</v>
      </c>
      <c r="C5" s="37" t="s">
        <v>406</v>
      </c>
      <c r="D5" s="37" t="s">
        <v>407</v>
      </c>
      <c r="E5" s="37" t="s">
        <v>408</v>
      </c>
      <c r="F5" s="37" t="s">
        <v>409</v>
      </c>
      <c r="G5" s="37" t="s">
        <v>410</v>
      </c>
      <c r="H5" s="37" t="s">
        <v>411</v>
      </c>
      <c r="I5" s="37" t="s">
        <v>412</v>
      </c>
      <c r="J5" s="37" t="s">
        <v>413</v>
      </c>
      <c r="K5" s="37" t="s">
        <v>414</v>
      </c>
      <c r="L5" s="37" t="s">
        <v>415</v>
      </c>
      <c r="M5" s="37" t="s">
        <v>416</v>
      </c>
      <c r="N5" s="37" t="s">
        <v>417</v>
      </c>
      <c r="O5" s="37" t="s">
        <v>328</v>
      </c>
    </row>
    <row r="6" spans="1:15" ht="12.75">
      <c r="A6" s="85">
        <v>2</v>
      </c>
      <c r="B6" s="118" t="s">
        <v>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2.75">
      <c r="A7" s="5">
        <v>3</v>
      </c>
      <c r="B7" s="105" t="s">
        <v>418</v>
      </c>
      <c r="C7" s="88">
        <v>1316297</v>
      </c>
      <c r="D7" s="88">
        <v>1316297</v>
      </c>
      <c r="E7" s="88">
        <v>1316297</v>
      </c>
      <c r="F7" s="88">
        <v>1316297</v>
      </c>
      <c r="G7" s="88">
        <v>1316297</v>
      </c>
      <c r="H7" s="88">
        <v>1316297</v>
      </c>
      <c r="I7" s="88">
        <v>1316297</v>
      </c>
      <c r="J7" s="88">
        <v>1316297</v>
      </c>
      <c r="K7" s="88">
        <v>1591369</v>
      </c>
      <c r="L7" s="88">
        <v>1591369</v>
      </c>
      <c r="M7" s="88">
        <v>1591369</v>
      </c>
      <c r="N7" s="88">
        <v>1591369</v>
      </c>
      <c r="O7" s="88">
        <f aca="true" t="shared" si="0" ref="O7:O16">SUM(C7:N7)</f>
        <v>16895852</v>
      </c>
    </row>
    <row r="8" spans="1:15" ht="12.75">
      <c r="A8" s="5">
        <v>4</v>
      </c>
      <c r="B8" s="106" t="s">
        <v>419</v>
      </c>
      <c r="C8" s="88">
        <v>1565750</v>
      </c>
      <c r="D8" s="88">
        <v>1565750</v>
      </c>
      <c r="E8" s="88">
        <v>1565750</v>
      </c>
      <c r="F8" s="88">
        <v>1565750</v>
      </c>
      <c r="G8" s="88">
        <v>1565750</v>
      </c>
      <c r="H8" s="88">
        <v>1565750</v>
      </c>
      <c r="I8" s="88">
        <v>1565750</v>
      </c>
      <c r="J8" s="88">
        <v>1565750</v>
      </c>
      <c r="K8" s="88">
        <v>1565750</v>
      </c>
      <c r="L8" s="88">
        <v>1565750</v>
      </c>
      <c r="M8" s="88">
        <v>1565500</v>
      </c>
      <c r="N8" s="88">
        <v>1576000</v>
      </c>
      <c r="O8" s="88">
        <f t="shared" si="0"/>
        <v>18799000</v>
      </c>
    </row>
    <row r="9" spans="1:15" ht="12.75">
      <c r="A9" s="5">
        <v>5</v>
      </c>
      <c r="B9" s="105" t="s">
        <v>420</v>
      </c>
      <c r="C9" s="88"/>
      <c r="D9" s="88">
        <v>1000000</v>
      </c>
      <c r="E9" s="88">
        <v>120000</v>
      </c>
      <c r="F9" s="88">
        <v>1000000</v>
      </c>
      <c r="G9" s="88"/>
      <c r="H9" s="88"/>
      <c r="I9" s="88">
        <v>1000000</v>
      </c>
      <c r="J9" s="88">
        <v>500000</v>
      </c>
      <c r="K9" s="88">
        <v>1200000</v>
      </c>
      <c r="L9" s="88">
        <v>200000</v>
      </c>
      <c r="M9" s="88">
        <v>200000</v>
      </c>
      <c r="N9" s="88">
        <v>480000</v>
      </c>
      <c r="O9" s="88">
        <f t="shared" si="0"/>
        <v>5700000</v>
      </c>
    </row>
    <row r="10" spans="1:15" ht="12.75">
      <c r="A10" s="5">
        <v>6</v>
      </c>
      <c r="B10" s="105" t="s">
        <v>421</v>
      </c>
      <c r="C10" s="88">
        <v>156500</v>
      </c>
      <c r="D10" s="88">
        <v>156500</v>
      </c>
      <c r="E10" s="88">
        <v>150000</v>
      </c>
      <c r="F10" s="88">
        <v>150000</v>
      </c>
      <c r="G10" s="88">
        <v>137000</v>
      </c>
      <c r="H10" s="88">
        <v>150000</v>
      </c>
      <c r="I10" s="88">
        <v>150000</v>
      </c>
      <c r="J10" s="88">
        <v>150000</v>
      </c>
      <c r="K10" s="88">
        <v>150000</v>
      </c>
      <c r="L10" s="88">
        <v>150000</v>
      </c>
      <c r="M10" s="88">
        <v>150000</v>
      </c>
      <c r="N10" s="88">
        <v>230000</v>
      </c>
      <c r="O10" s="88">
        <f t="shared" si="0"/>
        <v>1880000</v>
      </c>
    </row>
    <row r="11" spans="1:15" ht="12.75">
      <c r="A11" s="5">
        <v>7</v>
      </c>
      <c r="B11" s="105" t="s">
        <v>422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>
        <f t="shared" si="0"/>
        <v>0</v>
      </c>
    </row>
    <row r="12" spans="1:15" ht="12.75">
      <c r="A12" s="5">
        <v>8</v>
      </c>
      <c r="B12" s="105" t="s">
        <v>32</v>
      </c>
      <c r="C12" s="88"/>
      <c r="D12" s="88"/>
      <c r="E12" s="88"/>
      <c r="F12" s="88"/>
      <c r="G12" s="88"/>
      <c r="H12" s="88">
        <v>1702000</v>
      </c>
      <c r="I12" s="88"/>
      <c r="J12" s="88"/>
      <c r="K12" s="88"/>
      <c r="L12" s="88"/>
      <c r="M12" s="88"/>
      <c r="N12" s="88"/>
      <c r="O12" s="88">
        <f t="shared" si="0"/>
        <v>1702000</v>
      </c>
    </row>
    <row r="13" spans="1:15" ht="12.75">
      <c r="A13" s="5">
        <v>9</v>
      </c>
      <c r="B13" s="107" t="s">
        <v>423</v>
      </c>
      <c r="C13" s="88"/>
      <c r="D13" s="88"/>
      <c r="E13" s="88"/>
      <c r="F13" s="88">
        <v>1200000</v>
      </c>
      <c r="G13" s="88">
        <v>1201000</v>
      </c>
      <c r="H13" s="88"/>
      <c r="I13" s="88"/>
      <c r="J13" s="88"/>
      <c r="K13" s="88"/>
      <c r="L13" s="88"/>
      <c r="M13" s="88"/>
      <c r="N13" s="88"/>
      <c r="O13" s="88">
        <f t="shared" si="0"/>
        <v>2401000</v>
      </c>
    </row>
    <row r="14" spans="1:15" ht="12.75">
      <c r="A14" s="5">
        <v>10</v>
      </c>
      <c r="B14" s="108" t="s">
        <v>424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>
        <f t="shared" si="0"/>
        <v>0</v>
      </c>
    </row>
    <row r="15" spans="1:15" ht="27.75" customHeight="1">
      <c r="A15" s="5">
        <v>11</v>
      </c>
      <c r="B15" s="105" t="s">
        <v>425</v>
      </c>
      <c r="C15" s="88">
        <v>1419500</v>
      </c>
      <c r="D15" s="88"/>
      <c r="E15" s="88">
        <v>700000</v>
      </c>
      <c r="F15" s="88">
        <v>100000</v>
      </c>
      <c r="G15" s="88">
        <v>1120000</v>
      </c>
      <c r="H15" s="88">
        <v>1600000</v>
      </c>
      <c r="I15" s="88">
        <v>2300000</v>
      </c>
      <c r="J15" s="88">
        <v>1000000</v>
      </c>
      <c r="K15" s="88">
        <v>200000</v>
      </c>
      <c r="L15" s="88">
        <v>600000</v>
      </c>
      <c r="M15" s="88">
        <v>600000</v>
      </c>
      <c r="N15" s="88">
        <v>13500</v>
      </c>
      <c r="O15" s="88">
        <f t="shared" si="0"/>
        <v>9653000</v>
      </c>
    </row>
    <row r="16" spans="1:15" ht="12.75">
      <c r="A16" s="5">
        <v>12</v>
      </c>
      <c r="B16" s="105" t="s">
        <v>426</v>
      </c>
      <c r="C16" s="88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88">
        <f t="shared" si="0"/>
        <v>0</v>
      </c>
    </row>
    <row r="17" spans="1:16" ht="12.75">
      <c r="A17" s="5">
        <v>14</v>
      </c>
      <c r="B17" s="109" t="s">
        <v>427</v>
      </c>
      <c r="C17" s="87">
        <f>SUM(C7:C16)</f>
        <v>4458047</v>
      </c>
      <c r="D17" s="87">
        <f aca="true" t="shared" si="1" ref="D17:O17">SUM(D7:D15)</f>
        <v>4038547</v>
      </c>
      <c r="E17" s="87">
        <f t="shared" si="1"/>
        <v>3852047</v>
      </c>
      <c r="F17" s="87">
        <f t="shared" si="1"/>
        <v>5332047</v>
      </c>
      <c r="G17" s="87">
        <f t="shared" si="1"/>
        <v>5340047</v>
      </c>
      <c r="H17" s="87">
        <f t="shared" si="1"/>
        <v>6334047</v>
      </c>
      <c r="I17" s="87">
        <f t="shared" si="1"/>
        <v>6332047</v>
      </c>
      <c r="J17" s="87">
        <f t="shared" si="1"/>
        <v>4532047</v>
      </c>
      <c r="K17" s="87">
        <f t="shared" si="1"/>
        <v>4707119</v>
      </c>
      <c r="L17" s="87">
        <f t="shared" si="1"/>
        <v>4107119</v>
      </c>
      <c r="M17" s="87">
        <f t="shared" si="1"/>
        <v>4106869</v>
      </c>
      <c r="N17" s="87">
        <f t="shared" si="1"/>
        <v>3890869</v>
      </c>
      <c r="O17" s="87">
        <f t="shared" si="1"/>
        <v>57030852</v>
      </c>
      <c r="P17" s="110"/>
    </row>
    <row r="18" spans="1:15" ht="12.75">
      <c r="A18" s="1"/>
      <c r="B18" s="111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ht="12.75">
      <c r="A19" s="1">
        <v>15</v>
      </c>
      <c r="B19" s="118" t="s">
        <v>10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.75">
      <c r="A20" s="5">
        <v>16</v>
      </c>
      <c r="B20" s="112" t="s">
        <v>428</v>
      </c>
      <c r="C20" s="88">
        <v>2160547</v>
      </c>
      <c r="D20" s="88">
        <v>2160547</v>
      </c>
      <c r="E20" s="88">
        <v>2160547</v>
      </c>
      <c r="F20" s="88">
        <v>2160547</v>
      </c>
      <c r="G20" s="88">
        <v>2160547</v>
      </c>
      <c r="H20" s="88">
        <v>2160547</v>
      </c>
      <c r="I20" s="88">
        <v>2160547</v>
      </c>
      <c r="J20" s="88">
        <v>2160547</v>
      </c>
      <c r="K20" s="88">
        <v>2183695</v>
      </c>
      <c r="L20" s="88">
        <v>2183694</v>
      </c>
      <c r="M20" s="88">
        <v>2183694</v>
      </c>
      <c r="N20" s="88">
        <v>2183693</v>
      </c>
      <c r="O20" s="88">
        <f aca="true" t="shared" si="2" ref="O20:O28">SUM(C20:N20)</f>
        <v>26019152</v>
      </c>
    </row>
    <row r="21" spans="1:15" ht="12.75">
      <c r="A21" s="5">
        <v>18</v>
      </c>
      <c r="B21" s="112" t="s">
        <v>24</v>
      </c>
      <c r="C21" s="88">
        <v>1256166</v>
      </c>
      <c r="D21" s="88">
        <v>1256166</v>
      </c>
      <c r="E21" s="88">
        <v>1256166</v>
      </c>
      <c r="F21" s="88">
        <v>1256166</v>
      </c>
      <c r="G21" s="88">
        <v>1256166</v>
      </c>
      <c r="H21" s="88">
        <v>1256166</v>
      </c>
      <c r="I21" s="88">
        <v>1256166</v>
      </c>
      <c r="J21" s="88">
        <v>1256166</v>
      </c>
      <c r="K21" s="88">
        <v>1256166</v>
      </c>
      <c r="L21" s="88">
        <v>1256166</v>
      </c>
      <c r="M21" s="88">
        <v>1256166</v>
      </c>
      <c r="N21" s="88">
        <v>1068883</v>
      </c>
      <c r="O21" s="88">
        <f t="shared" si="2"/>
        <v>14886709</v>
      </c>
    </row>
    <row r="22" spans="1:15" ht="12.75">
      <c r="A22" s="5">
        <v>19</v>
      </c>
      <c r="B22" s="112" t="s">
        <v>429</v>
      </c>
      <c r="C22" s="88">
        <v>187000</v>
      </c>
      <c r="D22" s="88">
        <v>187000</v>
      </c>
      <c r="E22" s="88">
        <v>187000</v>
      </c>
      <c r="F22" s="88">
        <v>187000</v>
      </c>
      <c r="G22" s="88">
        <v>187000</v>
      </c>
      <c r="H22" s="88">
        <v>187000</v>
      </c>
      <c r="I22" s="88">
        <v>187000</v>
      </c>
      <c r="J22" s="88">
        <v>187000</v>
      </c>
      <c r="K22" s="88">
        <v>209275</v>
      </c>
      <c r="L22" s="88">
        <v>209275</v>
      </c>
      <c r="M22" s="88">
        <v>209275</v>
      </c>
      <c r="N22" s="88">
        <v>532475</v>
      </c>
      <c r="O22" s="88">
        <f t="shared" si="2"/>
        <v>2656300</v>
      </c>
    </row>
    <row r="23" spans="1:15" ht="12.75">
      <c r="A23" s="5">
        <v>20</v>
      </c>
      <c r="B23" s="112" t="s">
        <v>430</v>
      </c>
      <c r="C23" s="88">
        <v>225000</v>
      </c>
      <c r="D23" s="88">
        <v>225000</v>
      </c>
      <c r="E23" s="88">
        <v>225000</v>
      </c>
      <c r="F23" s="88">
        <v>225000</v>
      </c>
      <c r="G23" s="88">
        <v>225000</v>
      </c>
      <c r="H23" s="88">
        <v>225000</v>
      </c>
      <c r="I23" s="88">
        <v>225000</v>
      </c>
      <c r="J23" s="88">
        <v>225000</v>
      </c>
      <c r="K23" s="88">
        <v>455650</v>
      </c>
      <c r="L23" s="88">
        <v>455650</v>
      </c>
      <c r="M23" s="88">
        <v>319741</v>
      </c>
      <c r="N23" s="88">
        <v>455650</v>
      </c>
      <c r="O23" s="88">
        <f t="shared" si="2"/>
        <v>3486691</v>
      </c>
    </row>
    <row r="24" spans="1:15" ht="12.75">
      <c r="A24" s="5">
        <v>21</v>
      </c>
      <c r="B24" s="112" t="s">
        <v>354</v>
      </c>
      <c r="C24" s="88"/>
      <c r="D24" s="88"/>
      <c r="E24" s="88"/>
      <c r="F24" s="88"/>
      <c r="G24" s="88"/>
      <c r="H24" s="88"/>
      <c r="I24" s="88"/>
      <c r="J24" s="88"/>
      <c r="K24" s="88">
        <v>500000</v>
      </c>
      <c r="L24" s="88"/>
      <c r="M24" s="88"/>
      <c r="N24" s="88"/>
      <c r="O24" s="88">
        <f t="shared" si="2"/>
        <v>500000</v>
      </c>
    </row>
    <row r="25" spans="1:15" ht="12.75">
      <c r="A25" s="5">
        <v>22</v>
      </c>
      <c r="B25" s="112" t="s">
        <v>35</v>
      </c>
      <c r="C25" s="88"/>
      <c r="D25" s="88"/>
      <c r="E25" s="88"/>
      <c r="F25" s="88">
        <v>300000</v>
      </c>
      <c r="G25" s="88">
        <v>300000</v>
      </c>
      <c r="H25" s="88">
        <v>500000</v>
      </c>
      <c r="I25" s="88">
        <v>600000</v>
      </c>
      <c r="J25" s="88">
        <v>630000</v>
      </c>
      <c r="K25" s="88"/>
      <c r="L25" s="88"/>
      <c r="M25" s="88"/>
      <c r="N25" s="88"/>
      <c r="O25" s="88">
        <f t="shared" si="2"/>
        <v>2330000</v>
      </c>
    </row>
    <row r="26" spans="1:15" ht="12.75">
      <c r="A26" s="5">
        <v>23</v>
      </c>
      <c r="B26" s="112" t="s">
        <v>431</v>
      </c>
      <c r="C26" s="88"/>
      <c r="D26" s="88"/>
      <c r="E26" s="88"/>
      <c r="F26" s="88">
        <v>1200000</v>
      </c>
      <c r="G26" s="88">
        <v>1201000</v>
      </c>
      <c r="H26" s="88">
        <v>2000000</v>
      </c>
      <c r="I26" s="88">
        <v>2000000</v>
      </c>
      <c r="J26" s="88">
        <v>122000</v>
      </c>
      <c r="K26" s="88"/>
      <c r="L26" s="88"/>
      <c r="M26" s="88"/>
      <c r="N26" s="88"/>
      <c r="O26" s="88">
        <f t="shared" si="2"/>
        <v>6523000</v>
      </c>
    </row>
    <row r="27" spans="1:15" ht="12.75">
      <c r="A27" s="5">
        <v>24</v>
      </c>
      <c r="B27" s="112" t="s">
        <v>432</v>
      </c>
      <c r="C27" s="88">
        <v>629000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>
        <f t="shared" si="2"/>
        <v>629000</v>
      </c>
    </row>
    <row r="28" spans="1:15" ht="12.75">
      <c r="A28" s="5">
        <v>25</v>
      </c>
      <c r="B28" s="113" t="s">
        <v>433</v>
      </c>
      <c r="C28" s="87">
        <f>SUM(C20:C27)</f>
        <v>4457713</v>
      </c>
      <c r="D28" s="87">
        <f>SUM(D20:D26)</f>
        <v>3828713</v>
      </c>
      <c r="E28" s="87">
        <f>SUM(E20:E27)</f>
        <v>3828713</v>
      </c>
      <c r="F28" s="87">
        <f>SUM(F20:F27)</f>
        <v>5328713</v>
      </c>
      <c r="G28" s="87">
        <f>SUM(G20:G26)</f>
        <v>5329713</v>
      </c>
      <c r="H28" s="87">
        <f>SUM(H20:H27)</f>
        <v>6328713</v>
      </c>
      <c r="I28" s="87">
        <f>SUM(I20:I27)</f>
        <v>6428713</v>
      </c>
      <c r="J28" s="87">
        <f>SUM(J20:J27)</f>
        <v>4580713</v>
      </c>
      <c r="K28" s="87">
        <f>SUM(K20:K27)</f>
        <v>4604786</v>
      </c>
      <c r="L28" s="87">
        <f>SUM(L20:L26)</f>
        <v>4104785</v>
      </c>
      <c r="M28" s="87">
        <f>SUM(M20:M27)</f>
        <v>3968876</v>
      </c>
      <c r="N28" s="87">
        <f>SUM(N20:N27)</f>
        <v>4240701</v>
      </c>
      <c r="O28" s="87">
        <f t="shared" si="2"/>
        <v>57030852</v>
      </c>
    </row>
  </sheetData>
  <sheetProtection selectLockedCells="1" selectUnlockedCells="1"/>
  <mergeCells count="2">
    <mergeCell ref="B6:O6"/>
    <mergeCell ref="B19:O19"/>
  </mergeCells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10" sqref="D9:D10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13.7109375" style="0" customWidth="1"/>
    <col min="4" max="4" width="19.00390625" style="0" customWidth="1"/>
  </cols>
  <sheetData>
    <row r="1" ht="12.75">
      <c r="B1" t="s">
        <v>469</v>
      </c>
    </row>
    <row r="2" ht="12.75">
      <c r="B2" s="4" t="s">
        <v>0</v>
      </c>
    </row>
    <row r="3" ht="12.75">
      <c r="B3" s="80" t="s">
        <v>434</v>
      </c>
    </row>
    <row r="4" spans="1:4" ht="12.75">
      <c r="A4" s="5" t="s">
        <v>435</v>
      </c>
      <c r="B4" s="5" t="s">
        <v>397</v>
      </c>
      <c r="C4" s="5" t="s">
        <v>398</v>
      </c>
      <c r="D4" s="5" t="s">
        <v>5</v>
      </c>
    </row>
    <row r="5" spans="1:4" ht="12.75">
      <c r="A5" s="5">
        <v>1</v>
      </c>
      <c r="B5" s="37" t="s">
        <v>11</v>
      </c>
      <c r="C5" s="114" t="s">
        <v>436</v>
      </c>
      <c r="D5" s="5" t="s">
        <v>13</v>
      </c>
    </row>
    <row r="6" spans="1:4" ht="12.75">
      <c r="A6" s="5"/>
      <c r="B6" s="5"/>
      <c r="C6" s="5"/>
      <c r="D6" s="5"/>
    </row>
    <row r="7" spans="1:4" ht="12.75">
      <c r="A7" s="5">
        <v>2</v>
      </c>
      <c r="B7" s="37" t="s">
        <v>437</v>
      </c>
      <c r="C7" s="37" t="s">
        <v>438</v>
      </c>
      <c r="D7" s="5"/>
    </row>
    <row r="8" spans="1:4" ht="12.75">
      <c r="A8" s="5">
        <v>3</v>
      </c>
      <c r="B8" s="37" t="s">
        <v>439</v>
      </c>
      <c r="C8" s="45"/>
      <c r="D8" s="5"/>
    </row>
    <row r="9" spans="1:4" ht="12.75">
      <c r="A9" s="5">
        <v>4</v>
      </c>
      <c r="B9" s="5" t="s">
        <v>440</v>
      </c>
      <c r="C9" s="115">
        <v>120000</v>
      </c>
      <c r="D9" s="5">
        <v>120000</v>
      </c>
    </row>
    <row r="10" spans="1:4" ht="12.75">
      <c r="A10" s="5">
        <v>5</v>
      </c>
      <c r="B10" s="5" t="s">
        <v>441</v>
      </c>
      <c r="C10" s="115">
        <v>10000</v>
      </c>
      <c r="D10" s="5">
        <v>10000</v>
      </c>
    </row>
    <row r="11" spans="1:4" ht="12.75">
      <c r="A11" s="5">
        <v>6</v>
      </c>
      <c r="B11" s="5" t="s">
        <v>442</v>
      </c>
      <c r="C11" s="88">
        <v>60000</v>
      </c>
      <c r="D11" s="5">
        <v>60000</v>
      </c>
    </row>
    <row r="12" spans="1:4" ht="12.75">
      <c r="A12" s="5">
        <v>7</v>
      </c>
      <c r="B12" s="5" t="s">
        <v>443</v>
      </c>
      <c r="C12" s="115">
        <v>300000</v>
      </c>
      <c r="D12" s="5">
        <v>300000</v>
      </c>
    </row>
    <row r="13" spans="1:4" ht="12.75">
      <c r="A13" s="5">
        <v>8</v>
      </c>
      <c r="B13" s="5" t="s">
        <v>444</v>
      </c>
      <c r="C13" s="115">
        <v>220000</v>
      </c>
      <c r="D13" s="5">
        <v>220000</v>
      </c>
    </row>
    <row r="14" spans="1:4" ht="12.75">
      <c r="A14" s="5">
        <v>9</v>
      </c>
      <c r="B14" s="5" t="s">
        <v>445</v>
      </c>
      <c r="C14" s="115">
        <v>50000</v>
      </c>
      <c r="D14" s="5">
        <v>50000</v>
      </c>
    </row>
    <row r="15" spans="1:4" ht="12.75">
      <c r="A15" s="5">
        <v>10</v>
      </c>
      <c r="B15" s="5" t="s">
        <v>446</v>
      </c>
      <c r="C15" s="115">
        <v>20000</v>
      </c>
      <c r="D15" s="5">
        <v>20000</v>
      </c>
    </row>
    <row r="16" spans="1:4" ht="12.75">
      <c r="A16" s="5">
        <v>11</v>
      </c>
      <c r="B16" s="5" t="s">
        <v>447</v>
      </c>
      <c r="C16" s="115">
        <v>100000</v>
      </c>
      <c r="D16" s="5">
        <v>100000</v>
      </c>
    </row>
    <row r="17" spans="1:4" ht="12.75">
      <c r="A17" s="5">
        <v>12</v>
      </c>
      <c r="B17" s="5" t="s">
        <v>448</v>
      </c>
      <c r="C17" s="115">
        <v>20000</v>
      </c>
      <c r="D17" s="5">
        <v>20000</v>
      </c>
    </row>
    <row r="18" spans="1:4" ht="12.75">
      <c r="A18" s="5">
        <v>13</v>
      </c>
      <c r="B18" s="54" t="s">
        <v>468</v>
      </c>
      <c r="C18" s="45"/>
      <c r="D18" s="5">
        <v>408900</v>
      </c>
    </row>
    <row r="19" spans="1:4" ht="12.75">
      <c r="A19" s="5">
        <v>14</v>
      </c>
      <c r="B19" s="54"/>
      <c r="C19" s="45"/>
      <c r="D19" s="5"/>
    </row>
    <row r="20" spans="1:4" ht="12.75">
      <c r="A20" s="5">
        <v>15</v>
      </c>
      <c r="B20" s="37" t="s">
        <v>449</v>
      </c>
      <c r="C20" s="46">
        <f>SUM(C9:C19)</f>
        <v>900000</v>
      </c>
      <c r="D20" s="46">
        <f>SUM(D9:D19)</f>
        <v>1308900</v>
      </c>
    </row>
    <row r="21" spans="1:4" ht="12.75">
      <c r="A21" s="5"/>
      <c r="B21" s="5"/>
      <c r="C21" s="45"/>
      <c r="D21" s="5"/>
    </row>
    <row r="22" spans="1:4" ht="12.75">
      <c r="A22" s="5">
        <v>16</v>
      </c>
      <c r="B22" s="37" t="s">
        <v>450</v>
      </c>
      <c r="C22" s="45"/>
      <c r="D22" s="5"/>
    </row>
    <row r="23" spans="1:4" ht="12.75">
      <c r="A23" s="5"/>
      <c r="B23" s="37"/>
      <c r="C23" s="45"/>
      <c r="D23" s="5"/>
    </row>
    <row r="24" spans="1:4" ht="12.75">
      <c r="A24" s="5">
        <v>17</v>
      </c>
      <c r="B24" s="5" t="s">
        <v>451</v>
      </c>
      <c r="C24" s="115">
        <v>550000</v>
      </c>
      <c r="D24" s="5">
        <v>550000</v>
      </c>
    </row>
    <row r="25" spans="1:4" ht="12.75">
      <c r="A25" s="5">
        <v>18</v>
      </c>
      <c r="B25" s="5" t="s">
        <v>452</v>
      </c>
      <c r="C25" s="115">
        <v>30000</v>
      </c>
      <c r="D25" s="5">
        <v>30000</v>
      </c>
    </row>
    <row r="26" spans="1:4" ht="12.75">
      <c r="A26" s="5">
        <v>19</v>
      </c>
      <c r="B26" s="5" t="s">
        <v>453</v>
      </c>
      <c r="C26" s="115">
        <v>300000</v>
      </c>
      <c r="D26" s="5">
        <v>214300</v>
      </c>
    </row>
    <row r="27" spans="1:4" ht="12.75">
      <c r="A27" s="5">
        <v>20</v>
      </c>
      <c r="B27" s="5" t="s">
        <v>454</v>
      </c>
      <c r="C27" s="115">
        <v>120000</v>
      </c>
      <c r="D27" s="5">
        <v>120000</v>
      </c>
    </row>
    <row r="28" spans="1:4" ht="12.75">
      <c r="A28" s="5">
        <v>21</v>
      </c>
      <c r="B28" s="5" t="s">
        <v>455</v>
      </c>
      <c r="C28" s="115">
        <v>120000</v>
      </c>
      <c r="D28" s="5">
        <v>120000</v>
      </c>
    </row>
    <row r="29" spans="1:4" ht="12.75">
      <c r="A29" s="5">
        <v>22</v>
      </c>
      <c r="B29" s="5" t="s">
        <v>456</v>
      </c>
      <c r="C29" s="115">
        <v>10000</v>
      </c>
      <c r="D29" s="5">
        <v>10000</v>
      </c>
    </row>
    <row r="30" spans="1:4" ht="12.75">
      <c r="A30" s="5">
        <v>23</v>
      </c>
      <c r="B30" s="5" t="s">
        <v>457</v>
      </c>
      <c r="C30" s="115">
        <v>90000</v>
      </c>
      <c r="D30" s="5">
        <v>90000</v>
      </c>
    </row>
    <row r="31" spans="1:4" ht="12.75">
      <c r="A31" s="5">
        <v>24</v>
      </c>
      <c r="B31" s="5" t="s">
        <v>458</v>
      </c>
      <c r="C31" s="115">
        <v>16000</v>
      </c>
      <c r="D31" s="5">
        <v>16000</v>
      </c>
    </row>
    <row r="32" spans="1:4" ht="12.75">
      <c r="A32" s="5">
        <v>25</v>
      </c>
      <c r="B32" s="5" t="s">
        <v>459</v>
      </c>
      <c r="C32" s="115">
        <v>22000</v>
      </c>
      <c r="D32" s="5">
        <v>22000</v>
      </c>
    </row>
    <row r="33" spans="1:4" ht="12.75">
      <c r="A33" s="5">
        <v>26</v>
      </c>
      <c r="B33" s="5" t="s">
        <v>460</v>
      </c>
      <c r="C33" s="115">
        <v>50000</v>
      </c>
      <c r="D33" s="5">
        <v>50000</v>
      </c>
    </row>
    <row r="34" spans="1:4" ht="12.75">
      <c r="A34" s="5">
        <v>27</v>
      </c>
      <c r="B34" s="5" t="s">
        <v>461</v>
      </c>
      <c r="C34" s="115"/>
      <c r="D34" s="5">
        <v>85100</v>
      </c>
    </row>
    <row r="35" spans="1:4" ht="12.75">
      <c r="A35" s="5">
        <v>28</v>
      </c>
      <c r="B35" s="5" t="s">
        <v>462</v>
      </c>
      <c r="C35" s="115">
        <v>40000</v>
      </c>
      <c r="D35" s="5">
        <v>40000</v>
      </c>
    </row>
    <row r="36" spans="1:4" ht="12.75">
      <c r="A36" s="5">
        <v>29</v>
      </c>
      <c r="B36" s="37" t="s">
        <v>449</v>
      </c>
      <c r="C36" s="46">
        <f>SUM(C24:C35)</f>
        <v>1348000</v>
      </c>
      <c r="D36" s="46">
        <f>SUM(D24:D35)</f>
        <v>1347400</v>
      </c>
    </row>
    <row r="37" spans="1:4" ht="12.75">
      <c r="A37" s="5">
        <v>30</v>
      </c>
      <c r="B37" s="37" t="s">
        <v>463</v>
      </c>
      <c r="C37" s="46">
        <f>C20+C36</f>
        <v>2248000</v>
      </c>
      <c r="D37" s="46">
        <f>D20+D36</f>
        <v>2656300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Szilvi</cp:lastModifiedBy>
  <dcterms:created xsi:type="dcterms:W3CDTF">2017-05-05T08:05:08Z</dcterms:created>
  <dcterms:modified xsi:type="dcterms:W3CDTF">2017-05-05T08:30:46Z</dcterms:modified>
  <cp:category/>
  <cp:version/>
  <cp:contentType/>
  <cp:contentStatus/>
</cp:coreProperties>
</file>