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Közigazgatás\Mentés - 2015.04.23\02. Önkormányzatok\07. Márokföld\02. Rendeletek\2015\"/>
    </mc:Choice>
  </mc:AlternateContent>
  <bookViews>
    <workbookView xWindow="0" yWindow="0" windowWidth="19200" windowHeight="7992"/>
  </bookViews>
  <sheets>
    <sheet name="1" sheetId="1" r:id="rId1"/>
    <sheet name="3" sheetId="2" r:id="rId2"/>
    <sheet name="4" sheetId="3" r:id="rId3"/>
    <sheet name="6" sheetId="4" r:id="rId4"/>
    <sheet name="7" sheetId="5" r:id="rId5"/>
  </sheets>
  <definedNames>
    <definedName name="_xlnm.Print_Area" localSheetId="1">'3'!$A$1:$E$43</definedName>
  </definedNames>
  <calcPr calcId="152511"/>
</workbook>
</file>

<file path=xl/calcChain.xml><?xml version="1.0" encoding="utf-8"?>
<calcChain xmlns="http://schemas.openxmlformats.org/spreadsheetml/2006/main">
  <c r="O46" i="4" l="1"/>
  <c r="O45" i="4"/>
  <c r="N44" i="4"/>
  <c r="N47" i="4" s="1"/>
  <c r="M44" i="4"/>
  <c r="L44" i="4"/>
  <c r="L47" i="4" s="1"/>
  <c r="K44" i="4"/>
  <c r="J44" i="4"/>
  <c r="J47" i="4" s="1"/>
  <c r="I44" i="4"/>
  <c r="H44" i="4"/>
  <c r="H47" i="4" s="1"/>
  <c r="G44" i="4"/>
  <c r="F44" i="4"/>
  <c r="F47" i="4" s="1"/>
  <c r="E44" i="4"/>
  <c r="D44" i="4"/>
  <c r="D47" i="4" s="1"/>
  <c r="C44" i="4"/>
  <c r="O44" i="4" s="1"/>
  <c r="O43" i="4"/>
  <c r="O42" i="4"/>
  <c r="O41" i="4"/>
  <c r="O40" i="4"/>
  <c r="O39" i="4"/>
  <c r="O38" i="4"/>
  <c r="O37" i="4"/>
  <c r="O36" i="4"/>
  <c r="N35" i="4"/>
  <c r="M35" i="4"/>
  <c r="M47" i="4" s="1"/>
  <c r="L35" i="4"/>
  <c r="K35" i="4"/>
  <c r="K47" i="4" s="1"/>
  <c r="J35" i="4"/>
  <c r="I35" i="4"/>
  <c r="I47" i="4" s="1"/>
  <c r="H35" i="4"/>
  <c r="G35" i="4"/>
  <c r="G47" i="4" s="1"/>
  <c r="F35" i="4"/>
  <c r="E35" i="4"/>
  <c r="E47" i="4" s="1"/>
  <c r="D35" i="4"/>
  <c r="C35" i="4"/>
  <c r="C47" i="4" s="1"/>
  <c r="O47" i="4" s="1"/>
  <c r="O34" i="4"/>
  <c r="O33" i="4"/>
  <c r="O32" i="4"/>
  <c r="O31" i="4"/>
  <c r="O30" i="4"/>
  <c r="O29" i="4"/>
  <c r="O28" i="4"/>
  <c r="O27" i="4"/>
  <c r="O26" i="4"/>
  <c r="O25" i="4"/>
  <c r="O23" i="4"/>
  <c r="O22" i="4"/>
  <c r="N21" i="4"/>
  <c r="M21" i="4"/>
  <c r="M24" i="4" s="1"/>
  <c r="M49" i="4" s="1"/>
  <c r="L21" i="4"/>
  <c r="K21" i="4"/>
  <c r="K24" i="4" s="1"/>
  <c r="K49" i="4" s="1"/>
  <c r="J21" i="4"/>
  <c r="I21" i="4"/>
  <c r="I24" i="4" s="1"/>
  <c r="I49" i="4" s="1"/>
  <c r="H21" i="4"/>
  <c r="G21" i="4"/>
  <c r="G24" i="4" s="1"/>
  <c r="G49" i="4" s="1"/>
  <c r="F21" i="4"/>
  <c r="E21" i="4"/>
  <c r="E24" i="4" s="1"/>
  <c r="E49" i="4" s="1"/>
  <c r="D21" i="4"/>
  <c r="C21" i="4"/>
  <c r="C24" i="4" s="1"/>
  <c r="O20" i="4"/>
  <c r="O19" i="4"/>
  <c r="O18" i="4"/>
  <c r="O17" i="4"/>
  <c r="O16" i="4"/>
  <c r="O15" i="4"/>
  <c r="N14" i="4"/>
  <c r="N24" i="4" s="1"/>
  <c r="N49" i="4" s="1"/>
  <c r="M14" i="4"/>
  <c r="L14" i="4"/>
  <c r="L24" i="4" s="1"/>
  <c r="L49" i="4" s="1"/>
  <c r="K14" i="4"/>
  <c r="J14" i="4"/>
  <c r="J24" i="4" s="1"/>
  <c r="J49" i="4" s="1"/>
  <c r="I14" i="4"/>
  <c r="H14" i="4"/>
  <c r="H24" i="4" s="1"/>
  <c r="H49" i="4" s="1"/>
  <c r="G14" i="4"/>
  <c r="F14" i="4"/>
  <c r="F24" i="4" s="1"/>
  <c r="F49" i="4" s="1"/>
  <c r="E14" i="4"/>
  <c r="D14" i="4"/>
  <c r="D24" i="4" s="1"/>
  <c r="D49" i="4" s="1"/>
  <c r="C14" i="4"/>
  <c r="O14" i="4" s="1"/>
  <c r="O13" i="4"/>
  <c r="O12" i="4"/>
  <c r="O11" i="4"/>
  <c r="O10" i="4"/>
  <c r="O9" i="4"/>
  <c r="O8" i="4"/>
  <c r="F44" i="3"/>
  <c r="D44" i="3"/>
  <c r="C44" i="3"/>
  <c r="F41" i="3"/>
  <c r="C41" i="3"/>
  <c r="F37" i="3"/>
  <c r="D37" i="3"/>
  <c r="C37" i="3"/>
  <c r="F31" i="3"/>
  <c r="D31" i="3"/>
  <c r="C31" i="3"/>
  <c r="F26" i="3"/>
  <c r="D26" i="3"/>
  <c r="C26" i="3"/>
  <c r="F21" i="3"/>
  <c r="C21" i="3"/>
  <c r="F16" i="3"/>
  <c r="D16" i="3"/>
  <c r="C16" i="3"/>
  <c r="F12" i="3"/>
  <c r="C12" i="3"/>
  <c r="F6" i="3"/>
  <c r="D6" i="3"/>
  <c r="D5" i="3" s="1"/>
  <c r="D43" i="3" s="1"/>
  <c r="D47" i="3" s="1"/>
  <c r="C6" i="3"/>
  <c r="F5" i="3"/>
  <c r="F43" i="3" s="1"/>
  <c r="F47" i="3" s="1"/>
  <c r="C5" i="3"/>
  <c r="C43" i="3" s="1"/>
  <c r="C47" i="3" s="1"/>
  <c r="F40" i="2"/>
  <c r="D40" i="2"/>
  <c r="C40" i="2"/>
  <c r="F37" i="2"/>
  <c r="C37" i="2"/>
  <c r="F34" i="2"/>
  <c r="C34" i="2"/>
  <c r="F32" i="2"/>
  <c r="E32" i="2"/>
  <c r="D32" i="2"/>
  <c r="C32" i="2"/>
  <c r="F26" i="2"/>
  <c r="C26" i="2"/>
  <c r="F23" i="2"/>
  <c r="C23" i="2"/>
  <c r="F21" i="2"/>
  <c r="C21" i="2"/>
  <c r="F18" i="2"/>
  <c r="C18" i="2"/>
  <c r="F17" i="2"/>
  <c r="C17" i="2"/>
  <c r="F16" i="2"/>
  <c r="E16" i="2"/>
  <c r="D16" i="2"/>
  <c r="C16" i="2"/>
  <c r="F13" i="2"/>
  <c r="C13" i="2"/>
  <c r="F6" i="2"/>
  <c r="E6" i="2"/>
  <c r="D6" i="2"/>
  <c r="C6" i="2"/>
  <c r="F5" i="2"/>
  <c r="F39" i="2" s="1"/>
  <c r="F43" i="2" s="1"/>
  <c r="E5" i="2"/>
  <c r="E39" i="2" s="1"/>
  <c r="D5" i="2"/>
  <c r="D39" i="2" s="1"/>
  <c r="D43" i="2" s="1"/>
  <c r="C5" i="2"/>
  <c r="C39" i="2" s="1"/>
  <c r="C43" i="2" s="1"/>
  <c r="K33" i="1"/>
  <c r="I33" i="1"/>
  <c r="H33" i="1"/>
  <c r="D33" i="1"/>
  <c r="C33" i="1"/>
  <c r="F33" i="1" s="1"/>
  <c r="F32" i="1"/>
  <c r="F31" i="1"/>
  <c r="F30" i="1"/>
  <c r="F29" i="1"/>
  <c r="F28" i="1"/>
  <c r="I27" i="1"/>
  <c r="I34" i="1" s="1"/>
  <c r="D27" i="1"/>
  <c r="D34" i="1" s="1"/>
  <c r="J26" i="1"/>
  <c r="J27" i="1" s="1"/>
  <c r="I26" i="1"/>
  <c r="H26" i="1"/>
  <c r="E26" i="1"/>
  <c r="D26" i="1"/>
  <c r="C26" i="1"/>
  <c r="F25" i="1"/>
  <c r="K24" i="1"/>
  <c r="K26" i="1" s="1"/>
  <c r="F23" i="1"/>
  <c r="F26" i="1" s="1"/>
  <c r="I18" i="1"/>
  <c r="H18" i="1"/>
  <c r="H27" i="1" s="1"/>
  <c r="H34" i="1" s="1"/>
  <c r="E18" i="1"/>
  <c r="E27" i="1" s="1"/>
  <c r="D18" i="1"/>
  <c r="K17" i="1"/>
  <c r="K16" i="1"/>
  <c r="C16" i="1"/>
  <c r="C18" i="1" s="1"/>
  <c r="C27" i="1" s="1"/>
  <c r="K15" i="1"/>
  <c r="K14" i="1"/>
  <c r="F14" i="1"/>
  <c r="K13" i="1"/>
  <c r="F13" i="1"/>
  <c r="K12" i="1"/>
  <c r="F12" i="1"/>
  <c r="K11" i="1"/>
  <c r="F11" i="1"/>
  <c r="F16" i="1" s="1"/>
  <c r="K10" i="1"/>
  <c r="K18" i="1" s="1"/>
  <c r="K27" i="1" s="1"/>
  <c r="K34" i="1" s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K9" i="1"/>
  <c r="F9" i="1"/>
  <c r="F18" i="1" s="1"/>
  <c r="A9" i="1"/>
  <c r="C34" i="1" l="1"/>
  <c r="F27" i="1"/>
  <c r="F34" i="1" s="1"/>
  <c r="C49" i="4"/>
  <c r="O24" i="4"/>
  <c r="O49" i="4" s="1"/>
  <c r="O21" i="4"/>
  <c r="O35" i="4"/>
</calcChain>
</file>

<file path=xl/sharedStrings.xml><?xml version="1.0" encoding="utf-8"?>
<sst xmlns="http://schemas.openxmlformats.org/spreadsheetml/2006/main" count="377" uniqueCount="342">
  <si>
    <t>1.sz.melléklet</t>
  </si>
  <si>
    <t xml:space="preserve">Márokföld Község Önkormányzata </t>
  </si>
  <si>
    <t xml:space="preserve">2015. évi összesített pénzügyi mérlege </t>
  </si>
  <si>
    <t>Sor- szám</t>
  </si>
  <si>
    <t>A</t>
  </si>
  <si>
    <t>B</t>
  </si>
  <si>
    <t>C</t>
  </si>
  <si>
    <t>D</t>
  </si>
  <si>
    <t xml:space="preserve">2015. évi előirányzat </t>
  </si>
  <si>
    <t>Bevételek</t>
  </si>
  <si>
    <t xml:space="preserve">Kötelező feladat </t>
  </si>
  <si>
    <t xml:space="preserve">Módosítás I. </t>
  </si>
  <si>
    <t>Módosítás    II.</t>
  </si>
  <si>
    <t xml:space="preserve">Mód.elő-  irányzat összesen </t>
  </si>
  <si>
    <t>Kiadások</t>
  </si>
  <si>
    <t xml:space="preserve">Módosítás    I.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</si>
  <si>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</si>
  <si>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</si>
  <si>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</si>
  <si>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</si>
  <si>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</si>
  <si>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</si>
  <si>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</si>
  <si>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</si>
  <si>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</si>
  <si>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</si>
  <si>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</si>
  <si>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</si>
  <si>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</si>
  <si>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</si>
  <si>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</si>
  <si>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</si>
  <si>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</si>
  <si>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</si>
  <si>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</si>
  <si>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</si>
  <si>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</si>
  <si>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</si>
  <si>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</si>
  <si>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</si>
  <si>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</si>
  <si>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</si>
  <si>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</si>
  <si>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</si>
  <si>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</si>
  <si>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</si>
  <si>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</si>
  <si>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</si>
  <si>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</si>
  <si>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</si>
  <si>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</si>
  <si>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</si>
  <si>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</si>
  <si>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</si>
  <si>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Beruházás megelőlegezési hitel felvétel államháztartáson kívülről </t>
  </si>
  <si>
    <t xml:space="preserve">4.1. Hitel-, kölcsöntörlesztés államháztart. kívülre </t>
  </si>
  <si>
    <t xml:space="preserve">4.2 Maradvány igénybevétele </t>
  </si>
  <si>
    <t xml:space="preserve">4.2. Belföldi finanszírozás kiadásai </t>
  </si>
  <si>
    <t xml:space="preserve">       ebből előző évi költségvetési maradvány igénybevétele </t>
  </si>
  <si>
    <t>4.3. Központi, irányító szervi támog.         folyósítása működési</t>
  </si>
  <si>
    <t>Államháztartáson belüli megelőlegezések</t>
  </si>
  <si>
    <t>Államháztartáson belüli megelőlegezések visszafiz.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</si>
  <si>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</si>
  <si>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</si>
  <si>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</si>
  <si>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</si>
  <si>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Márokföld Község Önkormányzatának 2015. évi bevételei </t>
  </si>
  <si>
    <t>3. melléklet</t>
  </si>
  <si>
    <t>adatok ezer Ft-ban</t>
  </si>
  <si>
    <t>Rovatszám</t>
  </si>
  <si>
    <t>KIEMELT ELŐIRÁNYZATOK</t>
  </si>
  <si>
    <t>Kötelező feladatok Eredeti előir.</t>
  </si>
  <si>
    <t>Módosítás I.</t>
  </si>
  <si>
    <t>Módosítás II.</t>
  </si>
  <si>
    <t>2015. évi előirányzat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</si>
  <si>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</si>
  <si>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</si>
  <si>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</si>
  <si>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</si>
  <si>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</si>
  <si>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</si>
  <si>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</si>
  <si>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</si>
  <si>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</si>
  <si>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</si>
  <si>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</si>
  <si>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</si>
  <si>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</si>
  <si>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</si>
  <si>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</si>
  <si>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</si>
  <si>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</si>
  <si>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</si>
  <si>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</si>
  <si>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</si>
  <si>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</si>
  <si>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</si>
  <si>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</si>
  <si>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</si>
  <si>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</si>
  <si>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</si>
  <si>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</si>
  <si>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</si>
  <si>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</si>
  <si>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</si>
  <si>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</si>
  <si>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B34.</t>
  </si>
  <si>
    <t>Tartózkodás után fizetendő idegenforgalmi adó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</si>
  <si>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</si>
  <si>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</si>
  <si>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</si>
  <si>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</si>
  <si>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</si>
  <si>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Működési bevételek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</si>
  <si>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</si>
  <si>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</si>
  <si>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</si>
  <si>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</si>
  <si>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</si>
  <si>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</si>
  <si>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</si>
  <si>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</si>
  <si>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</si>
  <si>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</si>
  <si>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</si>
  <si>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</si>
  <si>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</si>
  <si>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Pályázati támogatás</t>
  </si>
  <si>
    <t xml:space="preserve"> 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</si>
  <si>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</si>
  <si>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</si>
  <si>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</si>
  <si>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</si>
  <si>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</si>
  <si>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 önkormányzattól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</si>
  <si>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</si>
  <si>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</si>
  <si>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</si>
  <si>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</si>
  <si>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</si>
  <si>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</si>
  <si>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</si>
  <si>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</si>
  <si>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</si>
  <si>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</si>
  <si>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B814.</t>
  </si>
  <si>
    <t>ÁHT-n belüli megelőlegezések előir.</t>
  </si>
  <si>
    <t>B7+ B8</t>
  </si>
  <si>
    <t>Márokföld Község Önkormányzatának 2015. évi kiadásai</t>
  </si>
  <si>
    <t>4. melléklet</t>
  </si>
  <si>
    <t>ezer Ft-ban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</si>
  <si>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</si>
  <si>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</si>
  <si>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</si>
  <si>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</si>
  <si>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</si>
  <si>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</si>
  <si>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</si>
  <si>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</si>
  <si>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</si>
  <si>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Béren kívüli juttatások (Erzsébet út., Széchenyi Pih. K.)</t>
  </si>
  <si>
    <t>K1109.</t>
  </si>
  <si>
    <t>Közlekedés költségtérítés</t>
  </si>
  <si>
    <t>K1110.</t>
  </si>
  <si>
    <t xml:space="preserve">Egyéb költségtérítés 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</si>
  <si>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</si>
  <si>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</si>
  <si>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</si>
  <si>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</si>
  <si>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</si>
  <si>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</si>
  <si>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</si>
  <si>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 reprezentáció</t>
  </si>
  <si>
    <t>K2.</t>
  </si>
  <si>
    <t>Munkaadót terhelő járulékok és szociális hozzájárulási adó</t>
  </si>
  <si>
    <t>Szociális hozzájárulási adó</t>
  </si>
  <si>
    <t>Egészségügyi hozzájárulás</t>
  </si>
  <si>
    <t>Munkaadót terhelő személyi jövedelemadó</t>
  </si>
  <si>
    <t>K3.</t>
  </si>
  <si>
    <t>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</si>
  <si>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</si>
  <si>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</si>
  <si>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</si>
  <si>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</si>
  <si>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</si>
  <si>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</si>
  <si>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</si>
  <si>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</si>
  <si>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</si>
  <si>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</si>
  <si>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</si>
  <si>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</si>
  <si>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</si>
  <si>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</si>
  <si>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</si>
  <si>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</si>
  <si>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</si>
  <si>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</si>
  <si>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</si>
  <si>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</si>
  <si>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</si>
  <si>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</si>
  <si>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</si>
  <si>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</si>
  <si>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</si>
  <si>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</si>
  <si>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ebből "Közművelődési érdekeltségnövelő támogatás"</t>
  </si>
  <si>
    <t>K67.</t>
  </si>
  <si>
    <t>Beruházási célú áfa</t>
  </si>
  <si>
    <t>ebből "Közművelődési érdekeltségnövelő támogatás" ÁFA</t>
  </si>
  <si>
    <t>K7.</t>
  </si>
  <si>
    <t>Felújítások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</si>
  <si>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</si>
  <si>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</si>
  <si>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</si>
  <si>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</si>
  <si>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</si>
  <si>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</si>
  <si>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</si>
  <si>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</si>
  <si>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</si>
  <si>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</si>
  <si>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</si>
  <si>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</si>
  <si>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</si>
  <si>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</si>
  <si>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K91131</t>
  </si>
  <si>
    <t>Rövidlejáratú hitel törlesztése</t>
  </si>
  <si>
    <t>K8.+ K9.</t>
  </si>
  <si>
    <t>Kiadások összesen</t>
  </si>
  <si>
    <t>6.sz.melléklet</t>
  </si>
  <si>
    <t>Márokföld Község Önkormányzata</t>
  </si>
  <si>
    <t>előirányzat felhasználási és likviditási ütemterve a 2015. évi költségvetési rendeletéhez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</si>
  <si>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</si>
  <si>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</si>
  <si>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</si>
  <si>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</si>
  <si>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</si>
  <si>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</si>
  <si>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</si>
  <si>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</si>
  <si>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</si>
  <si>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</si>
  <si>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</si>
  <si>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</si>
  <si>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</si>
  <si>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</si>
  <si>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</si>
  <si>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</si>
  <si>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</si>
  <si>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</si>
  <si>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</si>
  <si>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</si>
  <si>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</si>
  <si>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</si>
  <si>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</si>
  <si>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</si>
  <si>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</si>
  <si>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</si>
  <si>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Működési bevétel</t>
  </si>
  <si>
    <t>3.</t>
  </si>
  <si>
    <t xml:space="preserve">Közhatalmi bevétel </t>
  </si>
  <si>
    <t>4.</t>
  </si>
  <si>
    <t xml:space="preserve">Önkormányzatok működési támogatása </t>
  </si>
  <si>
    <t>5.</t>
  </si>
  <si>
    <t>Működési támogatás ÁHT-én belül</t>
  </si>
  <si>
    <t>6.</t>
  </si>
  <si>
    <t>Áht-n kívüli működési pénze. átvétel</t>
  </si>
  <si>
    <t>7.</t>
  </si>
  <si>
    <t>Támogatás felügyeleti szervtől</t>
  </si>
  <si>
    <t>8.</t>
  </si>
  <si>
    <t>Működéci c. bev. össz.</t>
  </si>
  <si>
    <t>9.</t>
  </si>
  <si>
    <t>Immat. javak értékesítése</t>
  </si>
  <si>
    <t>10.</t>
  </si>
  <si>
    <t>Ingatlanok értékesítése</t>
  </si>
  <si>
    <t>11.</t>
  </si>
  <si>
    <t xml:space="preserve">Egyéb tárgyi eszközök értékesítése </t>
  </si>
  <si>
    <t>12.</t>
  </si>
  <si>
    <t xml:space="preserve">Részesedések </t>
  </si>
  <si>
    <t>13.</t>
  </si>
  <si>
    <t>Felhalmozási célú támogatás ÁHT-én belül</t>
  </si>
  <si>
    <t>14.</t>
  </si>
  <si>
    <t>Felhalmozási célú támogatás ÁHT-én kívül</t>
  </si>
  <si>
    <t>Felhalmozási c. bev. össz.</t>
  </si>
  <si>
    <t>Fininaszírozási művelet kvi.maradvány</t>
  </si>
  <si>
    <t>Áht-n belüli megelőlegezések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</si>
  <si>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</si>
  <si>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</si>
  <si>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</si>
  <si>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</si>
  <si>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</si>
  <si>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</si>
  <si>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</si>
  <si>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</si>
  <si>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</si>
  <si>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</si>
  <si>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</si>
  <si>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</si>
  <si>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</si>
  <si>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</si>
  <si>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</si>
  <si>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</si>
  <si>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</si>
  <si>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</si>
  <si>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</si>
  <si>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</si>
  <si>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</si>
  <si>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</si>
  <si>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</si>
  <si>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</si>
  <si>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</si>
  <si>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</si>
  <si>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</si>
  <si>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</si>
  <si>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</si>
  <si>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</si>
  <si>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</si>
  <si>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</si>
  <si>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</si>
  <si>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Hitel visszafizetés</t>
  </si>
  <si>
    <t>Kiadások összesen:</t>
  </si>
  <si>
    <t>Pénzkészlet</t>
  </si>
  <si>
    <t>7. sz. melléklet</t>
  </si>
  <si>
    <t>Márokföld   Községi Önkormányzat</t>
  </si>
  <si>
    <t xml:space="preserve">         2015.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</si>
  <si>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</si>
  <si>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</si>
  <si>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</si>
  <si>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</si>
  <si>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</si>
  <si>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</si>
  <si>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</si>
  <si>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</si>
  <si>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</si>
  <si>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</si>
  <si>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</si>
  <si>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</si>
  <si>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1) Felújítási feladatok</t>
  </si>
  <si>
    <t>2) Fejlesztési kiadások</t>
  </si>
  <si>
    <t>3) Különféle támogatások</t>
  </si>
  <si>
    <t>4) 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</si>
</sst>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7" formatCode="#,##0;\-#,##0"/>
  </numFmts>
  <fonts count="63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34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.5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charset val="134"/>
    </font>
    <font>
      <sz val="11"/>
      <color indexed="8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52"/>
      <name val="Calibri"/>
      <family val="2"/>
      <charset val="134"/>
    </font>
    <font>
      <b/>
      <sz val="11"/>
      <color indexed="8"/>
      <name val="Calibri"/>
      <family val="2"/>
      <charset val="134"/>
    </font>
    <font>
      <sz val="11"/>
      <color indexed="60"/>
      <name val="Calibri"/>
      <family val="2"/>
      <charset val="134"/>
    </font>
    <font>
      <sz val="11"/>
      <color indexed="52"/>
      <name val="Calibri"/>
      <family val="2"/>
      <charset val="134"/>
    </font>
    <font>
      <sz val="11"/>
      <color indexed="62"/>
      <name val="Calibri"/>
      <family val="2"/>
      <charset val="134"/>
    </font>
    <font>
      <b/>
      <sz val="11"/>
      <color indexed="56"/>
      <name val="Calibri"/>
      <family val="2"/>
      <charset val="134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8"/>
      <color indexed="56"/>
      <name val="Cambria"/>
      <family val="2"/>
      <charset val="134"/>
    </font>
    <font>
      <b/>
      <sz val="11"/>
      <color indexed="63"/>
      <name val="Calibri"/>
      <family val="2"/>
      <charset val="134"/>
    </font>
    <font>
      <sz val="11"/>
      <color indexed="10"/>
      <name val="Calibri"/>
      <family val="2"/>
      <charset val="134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134"/>
    </font>
    <font>
      <sz val="11"/>
      <color indexed="17"/>
      <name val="Calibri"/>
      <family val="2"/>
      <charset val="134"/>
    </font>
    <font>
      <sz val="11"/>
      <color indexed="20"/>
      <name val="Calibri"/>
      <family val="2"/>
      <charset val="134"/>
    </font>
    <font>
      <sz val="11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52">
    <xf numFmtId="0" fontId="0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62" fillId="0" borderId="0">
      <alignment vertical="center"/>
    </xf>
    <xf numFmtId="0" fontId="45" fillId="8" borderId="49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4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56" fillId="8" borderId="54" applyNumberFormat="0" applyAlignment="0" applyProtection="0">
      <alignment vertical="center"/>
    </xf>
    <xf numFmtId="0" fontId="53" fillId="0" borderId="0">
      <alignment vertical="center"/>
    </xf>
    <xf numFmtId="0" fontId="60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40" fillId="13" borderId="53" applyNumberFormat="0" applyFont="0" applyAlignment="0" applyProtection="0">
      <alignment vertical="center"/>
    </xf>
    <xf numFmtId="0" fontId="59" fillId="0" borderId="56" applyNumberFormat="0" applyFill="0" applyAlignment="0" applyProtection="0">
      <alignment vertical="center"/>
    </xf>
    <xf numFmtId="0" fontId="43" fillId="4" borderId="4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58" fillId="0" borderId="55" applyNumberFormat="0" applyFill="0" applyAlignment="0" applyProtection="0">
      <alignment vertical="center"/>
    </xf>
    <xf numFmtId="0" fontId="50" fillId="0" borderId="5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12" borderId="49" applyNumberFormat="0" applyAlignment="0" applyProtection="0">
      <alignment vertical="center"/>
    </xf>
    <xf numFmtId="0" fontId="48" fillId="0" borderId="51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0" borderId="50" applyNumberFormat="0" applyFill="0" applyAlignment="0" applyProtection="0">
      <alignment vertical="center"/>
    </xf>
  </cellStyleXfs>
  <cellXfs count="202">
    <xf numFmtId="0" fontId="0" fillId="0" borderId="0" xfId="0" applyAlignment="1"/>
    <xf numFmtId="0" fontId="1" fillId="0" borderId="0" xfId="27" applyAlignment="1"/>
    <xf numFmtId="0" fontId="3" fillId="0" borderId="0" xfId="27" applyFont="1" applyAlignment="1">
      <alignment horizontal="right"/>
    </xf>
    <xf numFmtId="0" fontId="4" fillId="0" borderId="0" xfId="27" applyFont="1" applyAlignment="1">
      <alignment horizontal="center"/>
    </xf>
    <xf numFmtId="0" fontId="4" fillId="0" borderId="0" xfId="27" applyFont="1" applyAlignment="1">
      <alignment horizontal="left"/>
    </xf>
    <xf numFmtId="0" fontId="5" fillId="0" borderId="0" xfId="27" applyFont="1" applyAlignment="1">
      <alignment horizontal="center"/>
    </xf>
    <xf numFmtId="0" fontId="6" fillId="0" borderId="3" xfId="27" applyFont="1" applyBorder="1" applyAlignment="1">
      <alignment horizontal="center"/>
    </xf>
    <xf numFmtId="0" fontId="6" fillId="0" borderId="4" xfId="27" applyFont="1" applyBorder="1" applyAlignment="1">
      <alignment horizontal="center"/>
    </xf>
    <xf numFmtId="0" fontId="1" fillId="0" borderId="5" xfId="27" applyBorder="1" applyAlignment="1"/>
    <xf numFmtId="3" fontId="1" fillId="0" borderId="6" xfId="27" applyNumberFormat="1" applyBorder="1" applyAlignment="1"/>
    <xf numFmtId="0" fontId="1" fillId="0" borderId="7" xfId="27" applyBorder="1" applyAlignment="1"/>
    <xf numFmtId="0" fontId="1" fillId="0" borderId="8" xfId="27" applyBorder="1" applyAlignment="1"/>
    <xf numFmtId="3" fontId="1" fillId="0" borderId="8" xfId="27" applyNumberFormat="1" applyBorder="1" applyAlignment="1"/>
    <xf numFmtId="0" fontId="6" fillId="0" borderId="9" xfId="27" applyFont="1" applyBorder="1" applyAlignment="1">
      <alignment horizontal="left"/>
    </xf>
    <xf numFmtId="0" fontId="6" fillId="0" borderId="0" xfId="27" applyFont="1" applyBorder="1" applyAlignment="1">
      <alignment horizontal="left"/>
    </xf>
    <xf numFmtId="0" fontId="6" fillId="0" borderId="10" xfId="27" applyFont="1" applyBorder="1" applyAlignment="1">
      <alignment horizontal="left"/>
    </xf>
    <xf numFmtId="0" fontId="1" fillId="0" borderId="11" xfId="27" applyBorder="1" applyAlignment="1"/>
    <xf numFmtId="0" fontId="1" fillId="0" borderId="12" xfId="27" applyBorder="1" applyAlignment="1"/>
    <xf numFmtId="0" fontId="1" fillId="0" borderId="4" xfId="27" applyBorder="1" applyAlignment="1">
      <alignment horizontal="center"/>
    </xf>
    <xf numFmtId="0" fontId="1" fillId="0" borderId="15" xfId="27" applyBorder="1" applyAlignment="1">
      <alignment horizontal="center"/>
    </xf>
    <xf numFmtId="0" fontId="6" fillId="0" borderId="15" xfId="27" applyFont="1" applyBorder="1" applyAlignment="1">
      <alignment horizontal="center"/>
    </xf>
    <xf numFmtId="0" fontId="1" fillId="0" borderId="6" xfId="27" applyBorder="1" applyAlignment="1"/>
    <xf numFmtId="0" fontId="1" fillId="0" borderId="16" xfId="27" applyBorder="1" applyAlignment="1"/>
    <xf numFmtId="0" fontId="1" fillId="0" borderId="17" xfId="27" applyBorder="1" applyAlignment="1"/>
    <xf numFmtId="0" fontId="1" fillId="0" borderId="18" xfId="27" applyBorder="1" applyAlignment="1"/>
    <xf numFmtId="0" fontId="8" fillId="0" borderId="0" xfId="9" applyFont="1" applyAlignment="1"/>
    <xf numFmtId="0" fontId="8" fillId="0" borderId="0" xfId="9" applyFont="1" applyBorder="1" applyAlignment="1"/>
    <xf numFmtId="0" fontId="9" fillId="0" borderId="0" xfId="9" applyFont="1" applyAlignment="1"/>
    <xf numFmtId="0" fontId="9" fillId="0" borderId="0" xfId="9" applyFont="1" applyBorder="1" applyAlignment="1"/>
    <xf numFmtId="0" fontId="10" fillId="0" borderId="0" xfId="9" applyFont="1" applyAlignment="1"/>
    <xf numFmtId="0" fontId="11" fillId="0" borderId="0" xfId="9" applyFont="1" applyAlignment="1"/>
    <xf numFmtId="0" fontId="9" fillId="0" borderId="0" xfId="9" applyFont="1" applyAlignment="1">
      <alignment horizontal="center"/>
    </xf>
    <xf numFmtId="0" fontId="8" fillId="0" borderId="19" xfId="9" applyFont="1" applyBorder="1" applyAlignment="1">
      <alignment horizontal="center"/>
    </xf>
    <xf numFmtId="0" fontId="9" fillId="0" borderId="19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8" fillId="0" borderId="0" xfId="9" applyNumberFormat="1" applyFont="1" applyAlignment="1"/>
    <xf numFmtId="3" fontId="12" fillId="0" borderId="0" xfId="9" applyNumberFormat="1" applyFont="1" applyAlignment="1"/>
    <xf numFmtId="3" fontId="8" fillId="0" borderId="0" xfId="9" applyNumberFormat="1" applyFont="1" applyBorder="1" applyAlignment="1"/>
    <xf numFmtId="0" fontId="9" fillId="0" borderId="20" xfId="9" applyFont="1" applyBorder="1" applyAlignment="1"/>
    <xf numFmtId="3" fontId="9" fillId="0" borderId="20" xfId="9" applyNumberFormat="1" applyFont="1" applyBorder="1" applyAlignment="1"/>
    <xf numFmtId="3" fontId="9" fillId="0" borderId="0" xfId="9" applyNumberFormat="1" applyFont="1" applyBorder="1" applyAlignment="1"/>
    <xf numFmtId="0" fontId="9" fillId="0" borderId="21" xfId="9" applyFont="1" applyBorder="1" applyAlignment="1"/>
    <xf numFmtId="3" fontId="9" fillId="0" borderId="22" xfId="9" applyNumberFormat="1" applyFont="1" applyBorder="1" applyAlignment="1"/>
    <xf numFmtId="0" fontId="11" fillId="0" borderId="0" xfId="9" applyFont="1" applyAlignment="1">
      <alignment horizontal="center"/>
    </xf>
    <xf numFmtId="3" fontId="10" fillId="0" borderId="0" xfId="9" applyNumberFormat="1" applyFont="1" applyAlignment="1"/>
    <xf numFmtId="3" fontId="9" fillId="0" borderId="0" xfId="9" applyNumberFormat="1" applyFont="1" applyAlignment="1"/>
    <xf numFmtId="0" fontId="8" fillId="0" borderId="20" xfId="9" applyFont="1" applyBorder="1" applyAlignment="1"/>
    <xf numFmtId="3" fontId="8" fillId="0" borderId="20" xfId="9" applyNumberFormat="1" applyFont="1" applyBorder="1" applyAlignment="1"/>
    <xf numFmtId="3" fontId="13" fillId="0" borderId="23" xfId="9" applyNumberFormat="1" applyFont="1" applyBorder="1" applyAlignment="1">
      <alignment wrapText="1"/>
    </xf>
    <xf numFmtId="3" fontId="11" fillId="0" borderId="0" xfId="9" applyNumberFormat="1" applyFont="1" applyAlignment="1"/>
    <xf numFmtId="0" fontId="14" fillId="0" borderId="0" xfId="9" applyFont="1" applyAlignment="1"/>
    <xf numFmtId="3" fontId="14" fillId="0" borderId="0" xfId="9" applyNumberFormat="1" applyFont="1" applyAlignment="1"/>
    <xf numFmtId="0" fontId="8" fillId="0" borderId="24" xfId="9" applyFont="1" applyBorder="1" applyAlignment="1">
      <alignment horizontal="center"/>
    </xf>
    <xf numFmtId="0" fontId="11" fillId="0" borderId="0" xfId="9" applyFont="1" applyBorder="1" applyAlignment="1"/>
    <xf numFmtId="0" fontId="16" fillId="0" borderId="0" xfId="9" applyFont="1" applyAlignment="1"/>
    <xf numFmtId="3" fontId="16" fillId="0" borderId="0" xfId="9" applyNumberFormat="1" applyFont="1" applyAlignment="1"/>
    <xf numFmtId="3" fontId="14" fillId="0" borderId="25" xfId="9" applyNumberFormat="1" applyFont="1" applyBorder="1" applyAlignment="1"/>
    <xf numFmtId="3" fontId="16" fillId="0" borderId="26" xfId="9" applyNumberFormat="1" applyFont="1" applyBorder="1" applyAlignment="1"/>
    <xf numFmtId="3" fontId="14" fillId="0" borderId="26" xfId="9" applyNumberFormat="1" applyFont="1" applyBorder="1" applyAlignment="1"/>
    <xf numFmtId="3" fontId="16" fillId="0" borderId="25" xfId="9" applyNumberFormat="1" applyFont="1" applyBorder="1" applyAlignment="1"/>
    <xf numFmtId="3" fontId="16" fillId="0" borderId="0" xfId="9" applyNumberFormat="1" applyFont="1" applyBorder="1" applyAlignment="1"/>
    <xf numFmtId="0" fontId="17" fillId="0" borderId="0" xfId="27" applyFont="1" applyAlignment="1"/>
    <xf numFmtId="0" fontId="18" fillId="0" borderId="0" xfId="27" applyFont="1" applyAlignment="1"/>
    <xf numFmtId="0" fontId="19" fillId="0" borderId="0" xfId="27" applyFont="1" applyAlignment="1"/>
    <xf numFmtId="0" fontId="22" fillId="0" borderId="27" xfId="27" applyFont="1" applyBorder="1" applyAlignment="1">
      <alignment horizontal="center" wrapText="1"/>
    </xf>
    <xf numFmtId="0" fontId="23" fillId="0" borderId="28" xfId="27" applyFont="1" applyBorder="1" applyAlignment="1">
      <alignment horizontal="center" wrapText="1"/>
    </xf>
    <xf numFmtId="0" fontId="24" fillId="0" borderId="29" xfId="27" applyFont="1" applyBorder="1" applyAlignment="1">
      <alignment horizontal="center" wrapText="1"/>
    </xf>
    <xf numFmtId="0" fontId="25" fillId="0" borderId="29" xfId="27" applyFont="1" applyBorder="1" applyAlignment="1">
      <alignment horizontal="center" wrapText="1"/>
    </xf>
    <xf numFmtId="0" fontId="25" fillId="0" borderId="30" xfId="27" applyFont="1" applyBorder="1" applyAlignment="1">
      <alignment horizontal="center" vertical="center" wrapText="1"/>
    </xf>
    <xf numFmtId="0" fontId="23" fillId="0" borderId="31" xfId="27" applyFont="1" applyBorder="1" applyAlignment="1">
      <alignment wrapText="1"/>
    </xf>
    <xf numFmtId="0" fontId="23" fillId="0" borderId="32" xfId="27" applyFont="1" applyBorder="1" applyAlignment="1">
      <alignment wrapText="1"/>
    </xf>
    <xf numFmtId="3" fontId="23" fillId="0" borderId="32" xfId="27" applyNumberFormat="1" applyFont="1" applyBorder="1" applyAlignment="1">
      <alignment horizontal="right" wrapText="1"/>
    </xf>
    <xf numFmtId="0" fontId="26" fillId="0" borderId="33" xfId="27" applyFont="1" applyBorder="1" applyAlignment="1">
      <alignment wrapText="1"/>
    </xf>
    <xf numFmtId="0" fontId="26" fillId="0" borderId="4" xfId="27" applyFont="1" applyBorder="1" applyAlignment="1">
      <alignment wrapText="1"/>
    </xf>
    <xf numFmtId="3" fontId="26" fillId="0" borderId="4" xfId="27" applyNumberFormat="1" applyFont="1" applyBorder="1" applyAlignment="1">
      <alignment horizontal="right" wrapText="1"/>
    </xf>
    <xf numFmtId="0" fontId="13" fillId="0" borderId="33" xfId="27" applyFont="1" applyBorder="1" applyAlignment="1">
      <alignment wrapText="1"/>
    </xf>
    <xf numFmtId="0" fontId="13" fillId="0" borderId="4" xfId="27" applyFont="1" applyBorder="1" applyAlignment="1">
      <alignment wrapText="1"/>
    </xf>
    <xf numFmtId="3" fontId="13" fillId="0" borderId="4" xfId="27" applyNumberFormat="1" applyFont="1" applyBorder="1" applyAlignment="1">
      <alignment horizontal="right" wrapText="1"/>
    </xf>
    <xf numFmtId="0" fontId="13" fillId="0" borderId="4" xfId="27" applyFont="1" applyBorder="1" applyAlignment="1">
      <alignment horizontal="right" wrapText="1"/>
    </xf>
    <xf numFmtId="0" fontId="23" fillId="0" borderId="33" xfId="27" applyFont="1" applyBorder="1" applyAlignment="1">
      <alignment wrapText="1"/>
    </xf>
    <xf numFmtId="0" fontId="27" fillId="0" borderId="4" xfId="27" applyFont="1" applyBorder="1" applyAlignment="1">
      <alignment wrapText="1"/>
    </xf>
    <xf numFmtId="3" fontId="27" fillId="0" borderId="4" xfId="27" applyNumberFormat="1" applyFont="1" applyBorder="1" applyAlignment="1">
      <alignment horizontal="right" wrapText="1"/>
    </xf>
    <xf numFmtId="0" fontId="23" fillId="0" borderId="4" xfId="27" applyFont="1" applyBorder="1" applyAlignment="1">
      <alignment wrapText="1"/>
    </xf>
    <xf numFmtId="3" fontId="23" fillId="0" borderId="4" xfId="27" applyNumberFormat="1" applyFont="1" applyBorder="1" applyAlignment="1">
      <alignment horizontal="right" wrapText="1"/>
    </xf>
    <xf numFmtId="0" fontId="28" fillId="0" borderId="4" xfId="27" applyFont="1" applyBorder="1" applyAlignment="1">
      <alignment wrapText="1"/>
    </xf>
    <xf numFmtId="0" fontId="21" fillId="0" borderId="33" xfId="27" applyFont="1" applyBorder="1" applyAlignment="1">
      <alignment wrapText="1"/>
    </xf>
    <xf numFmtId="0" fontId="21" fillId="0" borderId="4" xfId="27" applyFont="1" applyBorder="1" applyAlignment="1">
      <alignment wrapText="1"/>
    </xf>
    <xf numFmtId="0" fontId="29" fillId="0" borderId="33" xfId="27" applyFont="1" applyBorder="1" applyAlignment="1">
      <alignment wrapText="1"/>
    </xf>
    <xf numFmtId="0" fontId="29" fillId="0" borderId="4" xfId="27" applyFont="1" applyBorder="1" applyAlignment="1">
      <alignment wrapText="1"/>
    </xf>
    <xf numFmtId="3" fontId="29" fillId="0" borderId="4" xfId="27" applyNumberFormat="1" applyFont="1" applyBorder="1" applyAlignment="1">
      <alignment horizontal="right" wrapText="1"/>
    </xf>
    <xf numFmtId="0" fontId="13" fillId="0" borderId="34" xfId="27" applyFont="1" applyBorder="1" applyAlignment="1">
      <alignment wrapText="1"/>
    </xf>
    <xf numFmtId="0" fontId="13" fillId="0" borderId="6" xfId="27" applyFont="1" applyBorder="1" applyAlignment="1">
      <alignment wrapText="1"/>
    </xf>
    <xf numFmtId="3" fontId="13" fillId="0" borderId="6" xfId="27" applyNumberFormat="1" applyFont="1" applyBorder="1" applyAlignment="1">
      <alignment horizontal="right" wrapText="1"/>
    </xf>
    <xf numFmtId="0" fontId="29" fillId="0" borderId="35" xfId="27" applyFont="1" applyBorder="1" applyAlignment="1">
      <alignment wrapText="1"/>
    </xf>
    <xf numFmtId="0" fontId="29" fillId="0" borderId="36" xfId="27" applyFont="1" applyBorder="1" applyAlignment="1">
      <alignment wrapText="1"/>
    </xf>
    <xf numFmtId="3" fontId="29" fillId="0" borderId="36" xfId="27" applyNumberFormat="1" applyFont="1" applyBorder="1" applyAlignment="1">
      <alignment horizontal="right" wrapText="1"/>
    </xf>
    <xf numFmtId="0" fontId="1" fillId="0" borderId="0" xfId="27" applyFont="1" applyAlignment="1"/>
    <xf numFmtId="0" fontId="12" fillId="0" borderId="0" xfId="27" applyFont="1" applyAlignment="1"/>
    <xf numFmtId="0" fontId="22" fillId="0" borderId="37" xfId="27" applyFont="1" applyBorder="1" applyAlignment="1">
      <alignment horizontal="center" wrapText="1"/>
    </xf>
    <xf numFmtId="0" fontId="23" fillId="0" borderId="38" xfId="27" applyFont="1" applyBorder="1" applyAlignment="1">
      <alignment horizontal="center" wrapText="1"/>
    </xf>
    <xf numFmtId="0" fontId="25" fillId="0" borderId="38" xfId="27" applyFont="1" applyBorder="1" applyAlignment="1">
      <alignment horizontal="center" wrapText="1"/>
    </xf>
    <xf numFmtId="0" fontId="25" fillId="0" borderId="39" xfId="27" applyFont="1" applyBorder="1" applyAlignment="1">
      <alignment horizontal="center" vertical="center" wrapText="1"/>
    </xf>
    <xf numFmtId="0" fontId="23" fillId="0" borderId="40" xfId="27" applyFont="1" applyBorder="1" applyAlignment="1">
      <alignment wrapText="1"/>
    </xf>
    <xf numFmtId="0" fontId="26" fillId="0" borderId="41" xfId="27" applyFont="1" applyBorder="1" applyAlignment="1">
      <alignment wrapText="1"/>
    </xf>
    <xf numFmtId="0" fontId="13" fillId="0" borderId="41" xfId="27" applyFont="1" applyBorder="1" applyAlignment="1">
      <alignment wrapText="1"/>
    </xf>
    <xf numFmtId="0" fontId="18" fillId="0" borderId="4" xfId="27" applyFont="1" applyBorder="1" applyAlignment="1">
      <alignment wrapText="1"/>
    </xf>
    <xf numFmtId="3" fontId="18" fillId="0" borderId="4" xfId="27" applyNumberFormat="1" applyFont="1" applyBorder="1" applyAlignment="1">
      <alignment horizontal="right" wrapText="1"/>
    </xf>
    <xf numFmtId="3" fontId="18" fillId="0" borderId="4" xfId="27" applyNumberFormat="1" applyFont="1" applyBorder="1" applyAlignment="1">
      <alignment wrapText="1"/>
    </xf>
    <xf numFmtId="0" fontId="23" fillId="0" borderId="41" xfId="27" applyFont="1" applyBorder="1" applyAlignment="1">
      <alignment wrapText="1"/>
    </xf>
    <xf numFmtId="3" fontId="13" fillId="0" borderId="4" xfId="27" applyNumberFormat="1" applyFont="1" applyBorder="1" applyAlignment="1">
      <alignment wrapText="1"/>
    </xf>
    <xf numFmtId="0" fontId="30" fillId="0" borderId="4" xfId="27" applyFont="1" applyBorder="1" applyAlignment="1">
      <alignment wrapText="1"/>
    </xf>
    <xf numFmtId="0" fontId="30" fillId="0" borderId="4" xfId="27" applyFont="1" applyBorder="1" applyAlignment="1">
      <alignment horizontal="right" wrapText="1"/>
    </xf>
    <xf numFmtId="3" fontId="30" fillId="0" borderId="4" xfId="27" applyNumberFormat="1" applyFont="1" applyBorder="1" applyAlignment="1">
      <alignment horizontal="right" wrapText="1"/>
    </xf>
    <xf numFmtId="0" fontId="14" fillId="0" borderId="41" xfId="27" applyFont="1" applyBorder="1" applyAlignment="1">
      <alignment wrapText="1"/>
    </xf>
    <xf numFmtId="0" fontId="14" fillId="0" borderId="4" xfId="27" applyFont="1" applyBorder="1" applyAlignment="1">
      <alignment wrapText="1"/>
    </xf>
    <xf numFmtId="3" fontId="14" fillId="0" borderId="4" xfId="27" applyNumberFormat="1" applyFont="1" applyBorder="1" applyAlignment="1">
      <alignment horizontal="right" wrapText="1"/>
    </xf>
    <xf numFmtId="0" fontId="23" fillId="0" borderId="42" xfId="27" applyFont="1" applyBorder="1" applyAlignment="1">
      <alignment wrapText="1"/>
    </xf>
    <xf numFmtId="0" fontId="14" fillId="0" borderId="43" xfId="27" applyFont="1" applyBorder="1" applyAlignment="1">
      <alignment wrapText="1"/>
    </xf>
    <xf numFmtId="3" fontId="14" fillId="0" borderId="43" xfId="27" applyNumberFormat="1" applyFont="1" applyBorder="1" applyAlignment="1">
      <alignment horizontal="right" wrapText="1"/>
    </xf>
    <xf numFmtId="0" fontId="31" fillId="0" borderId="0" xfId="27" applyFont="1" applyAlignment="1">
      <alignment wrapText="1"/>
    </xf>
    <xf numFmtId="0" fontId="32" fillId="0" borderId="0" xfId="9" applyFont="1" applyAlignment="1"/>
    <xf numFmtId="0" fontId="33" fillId="0" borderId="0" xfId="9" applyFont="1" applyAlignment="1">
      <alignment horizontal="center" vertical="center"/>
    </xf>
    <xf numFmtId="0" fontId="33" fillId="0" borderId="0" xfId="9" applyFont="1" applyAlignment="1"/>
    <xf numFmtId="0" fontId="34" fillId="0" borderId="0" xfId="9" applyFont="1" applyAlignment="1"/>
    <xf numFmtId="0" fontId="34" fillId="0" borderId="0" xfId="9" applyFont="1" applyAlignment="1">
      <alignment wrapText="1"/>
    </xf>
    <xf numFmtId="3" fontId="34" fillId="0" borderId="0" xfId="9" applyNumberFormat="1" applyFont="1" applyAlignment="1"/>
    <xf numFmtId="0" fontId="32" fillId="0" borderId="0" xfId="9" applyFont="1" applyAlignment="1"/>
    <xf numFmtId="0" fontId="34" fillId="0" borderId="0" xfId="9" applyFont="1" applyAlignment="1"/>
    <xf numFmtId="0" fontId="24" fillId="0" borderId="44" xfId="9" applyFont="1" applyBorder="1" applyAlignment="1">
      <alignment horizontal="center" vertical="center" wrapText="1"/>
    </xf>
    <xf numFmtId="3" fontId="24" fillId="0" borderId="4" xfId="9" applyNumberFormat="1" applyFont="1" applyBorder="1" applyAlignment="1">
      <alignment horizontal="center" vertical="center" wrapText="1"/>
    </xf>
    <xf numFmtId="3" fontId="24" fillId="0" borderId="4" xfId="9" applyNumberFormat="1" applyFont="1" applyBorder="1" applyAlignment="1">
      <alignment horizontal="center" vertical="center"/>
    </xf>
    <xf numFmtId="3" fontId="24" fillId="0" borderId="32" xfId="9" applyNumberFormat="1" applyFont="1" applyBorder="1" applyAlignment="1">
      <alignment horizontal="center" vertical="center" wrapText="1"/>
    </xf>
    <xf numFmtId="0" fontId="34" fillId="0" borderId="4" xfId="9" applyFont="1" applyBorder="1" applyAlignment="1">
      <alignment horizontal="center"/>
    </xf>
    <xf numFmtId="0" fontId="24" fillId="0" borderId="44" xfId="9" applyFont="1" applyBorder="1" applyAlignment="1">
      <alignment horizontal="left" wrapText="1"/>
    </xf>
    <xf numFmtId="3" fontId="24" fillId="0" borderId="4" xfId="9" applyNumberFormat="1" applyFont="1" applyBorder="1" applyAlignment="1"/>
    <xf numFmtId="0" fontId="28" fillId="0" borderId="44" xfId="9" applyFont="1" applyBorder="1" applyAlignment="1">
      <alignment wrapText="1"/>
    </xf>
    <xf numFmtId="3" fontId="28" fillId="0" borderId="4" xfId="9" applyNumberFormat="1" applyFont="1" applyBorder="1" applyAlignment="1"/>
    <xf numFmtId="3" fontId="34" fillId="0" borderId="4" xfId="9" applyNumberFormat="1" applyFont="1" applyBorder="1" applyAlignment="1"/>
    <xf numFmtId="3" fontId="28" fillId="0" borderId="4" xfId="33" applyNumberFormat="1" applyFont="1" applyBorder="1" applyAlignment="1"/>
    <xf numFmtId="0" fontId="36" fillId="0" borderId="44" xfId="9" applyFont="1" applyBorder="1" applyAlignment="1">
      <alignment wrapText="1"/>
    </xf>
    <xf numFmtId="3" fontId="28" fillId="0" borderId="4" xfId="9" applyNumberFormat="1" applyFont="1" applyBorder="1" applyAlignment="1">
      <alignment horizontal="left"/>
    </xf>
    <xf numFmtId="0" fontId="37" fillId="0" borderId="44" xfId="9" applyFont="1" applyBorder="1" applyAlignment="1">
      <alignment wrapText="1"/>
    </xf>
    <xf numFmtId="3" fontId="37" fillId="0" borderId="4" xfId="9" applyNumberFormat="1" applyFont="1" applyBorder="1" applyAlignment="1"/>
    <xf numFmtId="3" fontId="36" fillId="0" borderId="4" xfId="9" applyNumberFormat="1" applyFont="1" applyBorder="1" applyAlignment="1"/>
    <xf numFmtId="0" fontId="28" fillId="0" borderId="44" xfId="33" applyFont="1" applyBorder="1" applyAlignment="1">
      <alignment wrapText="1"/>
    </xf>
    <xf numFmtId="0" fontId="24" fillId="0" borderId="44" xfId="9" applyFont="1" applyBorder="1" applyAlignment="1">
      <alignment wrapText="1"/>
    </xf>
    <xf numFmtId="3" fontId="24" fillId="0" borderId="44" xfId="9" applyNumberFormat="1" applyFont="1" applyBorder="1" applyAlignment="1">
      <alignment wrapText="1"/>
    </xf>
    <xf numFmtId="3" fontId="28" fillId="0" borderId="44" xfId="9" applyNumberFormat="1" applyFont="1" applyBorder="1" applyAlignment="1">
      <alignment wrapText="1"/>
    </xf>
    <xf numFmtId="0" fontId="38" fillId="0" borderId="4" xfId="9" applyFont="1" applyBorder="1" applyAlignment="1"/>
    <xf numFmtId="3" fontId="24" fillId="0" borderId="4" xfId="9" applyNumberFormat="1" applyFont="1" applyBorder="1" applyAlignment="1">
      <alignment wrapText="1"/>
    </xf>
    <xf numFmtId="3" fontId="28" fillId="0" borderId="4" xfId="9" applyNumberFormat="1" applyFont="1" applyBorder="1" applyAlignment="1">
      <alignment wrapText="1"/>
    </xf>
    <xf numFmtId="3" fontId="28" fillId="0" borderId="23" xfId="9" applyNumberFormat="1" applyFont="1" applyBorder="1" applyAlignment="1">
      <alignment wrapText="1"/>
    </xf>
    <xf numFmtId="3" fontId="28" fillId="0" borderId="6" xfId="9" applyNumberFormat="1" applyFont="1" applyBorder="1" applyAlignment="1"/>
    <xf numFmtId="3" fontId="24" fillId="0" borderId="6" xfId="9" applyNumberFormat="1" applyFont="1" applyBorder="1" applyAlignment="1"/>
    <xf numFmtId="0" fontId="24" fillId="0" borderId="23" xfId="9" applyFont="1" applyBorder="1" applyAlignment="1">
      <alignment wrapText="1"/>
    </xf>
    <xf numFmtId="0" fontId="24" fillId="0" borderId="46" xfId="9" applyFont="1" applyBorder="1" applyAlignment="1">
      <alignment wrapText="1"/>
    </xf>
    <xf numFmtId="3" fontId="24" fillId="0" borderId="47" xfId="9" applyNumberFormat="1" applyFont="1" applyBorder="1" applyAlignment="1"/>
    <xf numFmtId="0" fontId="38" fillId="0" borderId="47" xfId="9" applyFont="1" applyBorder="1" applyAlignment="1"/>
    <xf numFmtId="0" fontId="24" fillId="0" borderId="0" xfId="9" applyFont="1" applyBorder="1" applyAlignment="1">
      <alignment wrapText="1"/>
    </xf>
    <xf numFmtId="3" fontId="24" fillId="0" borderId="0" xfId="9" applyNumberFormat="1" applyFont="1" applyBorder="1" applyAlignment="1"/>
    <xf numFmtId="0" fontId="28" fillId="0" borderId="0" xfId="9" applyFont="1" applyBorder="1" applyAlignment="1">
      <alignment wrapText="1"/>
    </xf>
    <xf numFmtId="3" fontId="28" fillId="0" borderId="0" xfId="9" applyNumberFormat="1" applyFont="1" applyBorder="1" applyAlignment="1"/>
    <xf numFmtId="0" fontId="34" fillId="0" borderId="0" xfId="9" applyFont="1" applyBorder="1" applyAlignment="1">
      <alignment wrapText="1"/>
    </xf>
    <xf numFmtId="3" fontId="34" fillId="0" borderId="0" xfId="9" applyNumberFormat="1" applyFont="1" applyBorder="1" applyAlignment="1"/>
    <xf numFmtId="0" fontId="39" fillId="0" borderId="0" xfId="9" applyFont="1" applyBorder="1" applyAlignment="1"/>
    <xf numFmtId="0" fontId="39" fillId="0" borderId="4" xfId="9" applyFont="1" applyBorder="1" applyAlignment="1"/>
    <xf numFmtId="0" fontId="39" fillId="0" borderId="0" xfId="9" applyFont="1" applyBorder="1" applyAlignment="1"/>
    <xf numFmtId="0" fontId="32" fillId="0" borderId="0" xfId="9" applyFont="1" applyBorder="1" applyAlignment="1"/>
    <xf numFmtId="3" fontId="35" fillId="0" borderId="0" xfId="9" applyNumberFormat="1" applyFont="1" applyFill="1" applyBorder="1" applyAlignment="1">
      <alignment horizontal="right"/>
    </xf>
    <xf numFmtId="0" fontId="23" fillId="0" borderId="0" xfId="9" applyNumberFormat="1" applyFont="1" applyFill="1" applyBorder="1" applyAlignment="1">
      <alignment horizontal="center"/>
    </xf>
    <xf numFmtId="0" fontId="25" fillId="0" borderId="0" xfId="9" applyNumberFormat="1" applyFont="1" applyFill="1" applyBorder="1" applyAlignment="1">
      <alignment horizontal="center"/>
    </xf>
    <xf numFmtId="0" fontId="24" fillId="0" borderId="0" xfId="9" applyFont="1" applyBorder="1" applyAlignment="1">
      <alignment horizontal="right"/>
    </xf>
    <xf numFmtId="0" fontId="24" fillId="0" borderId="4" xfId="9" applyFont="1" applyFill="1" applyBorder="1" applyAlignment="1">
      <alignment horizontal="center" vertical="center"/>
    </xf>
    <xf numFmtId="0" fontId="33" fillId="0" borderId="4" xfId="9" applyNumberFormat="1" applyFont="1" applyFill="1" applyBorder="1" applyAlignment="1">
      <alignment horizontal="center" vertical="center"/>
    </xf>
    <xf numFmtId="167" fontId="24" fillId="0" borderId="4" xfId="9" applyNumberFormat="1" applyFont="1" applyFill="1" applyBorder="1" applyAlignment="1">
      <alignment horizontal="center" vertical="center"/>
    </xf>
    <xf numFmtId="0" fontId="34" fillId="0" borderId="4" xfId="9" applyFont="1" applyBorder="1" applyAlignment="1">
      <alignment horizontal="center" vertical="center" wrapText="1"/>
    </xf>
    <xf numFmtId="0" fontId="24" fillId="0" borderId="44" xfId="9" applyFont="1" applyBorder="1" applyAlignment="1">
      <alignment horizontal="center" vertical="center" wrapText="1"/>
    </xf>
    <xf numFmtId="0" fontId="24" fillId="0" borderId="45" xfId="9" applyNumberFormat="1" applyFont="1" applyFill="1" applyBorder="1" applyAlignment="1">
      <alignment horizontal="center" vertical="center"/>
    </xf>
    <xf numFmtId="0" fontId="20" fillId="0" borderId="0" xfId="27" applyNumberFormat="1" applyFont="1" applyFill="1" applyAlignment="1">
      <alignment horizontal="center" wrapText="1"/>
    </xf>
    <xf numFmtId="0" fontId="21" fillId="0" borderId="0" xfId="27" applyNumberFormat="1" applyFont="1" applyFill="1" applyAlignment="1">
      <alignment horizontal="right" wrapText="1"/>
    </xf>
    <xf numFmtId="0" fontId="13" fillId="0" borderId="0" xfId="27" applyNumberFormat="1" applyFont="1" applyFill="1" applyBorder="1" applyAlignment="1">
      <alignment horizontal="right"/>
    </xf>
    <xf numFmtId="0" fontId="13" fillId="0" borderId="0" xfId="27" applyNumberFormat="1" applyFont="1" applyFill="1" applyAlignment="1">
      <alignment horizontal="right" wrapText="1"/>
    </xf>
    <xf numFmtId="0" fontId="15" fillId="0" borderId="0" xfId="9" applyFont="1" applyBorder="1" applyAlignment="1">
      <alignment horizontal="right"/>
    </xf>
    <xf numFmtId="0" fontId="9" fillId="0" borderId="0" xfId="9" applyFont="1" applyBorder="1" applyAlignment="1">
      <alignment horizontal="center"/>
    </xf>
    <xf numFmtId="0" fontId="8" fillId="0" borderId="19" xfId="9" applyFont="1" applyBorder="1" applyAlignment="1">
      <alignment horizontal="center"/>
    </xf>
    <xf numFmtId="0" fontId="2" fillId="0" borderId="0" xfId="27" applyFont="1" applyAlignment="1">
      <alignment horizontal="right"/>
    </xf>
    <xf numFmtId="0" fontId="4" fillId="0" borderId="0" xfId="27" applyFont="1" applyAlignment="1">
      <alignment horizontal="center"/>
    </xf>
    <xf numFmtId="0" fontId="1" fillId="0" borderId="13" xfId="27" applyBorder="1" applyAlignment="1">
      <alignment horizontal="right"/>
    </xf>
    <xf numFmtId="0" fontId="6" fillId="0" borderId="4" xfId="27" applyFont="1" applyBorder="1" applyAlignment="1">
      <alignment horizontal="center"/>
    </xf>
    <xf numFmtId="0" fontId="7" fillId="0" borderId="6" xfId="27" applyFont="1" applyBorder="1" applyAlignment="1">
      <alignment horizontal="left"/>
    </xf>
    <xf numFmtId="0" fontId="6" fillId="0" borderId="8" xfId="27" applyFont="1" applyBorder="1" applyAlignment="1">
      <alignment horizontal="left"/>
    </xf>
    <xf numFmtId="0" fontId="7" fillId="0" borderId="8" xfId="27" applyFont="1" applyBorder="1" applyAlignment="1">
      <alignment horizontal="left"/>
    </xf>
    <xf numFmtId="0" fontId="6" fillId="0" borderId="12" xfId="27" applyFont="1" applyBorder="1" applyAlignment="1">
      <alignment horizontal="left"/>
    </xf>
    <xf numFmtId="0" fontId="6" fillId="0" borderId="1" xfId="27" applyFont="1" applyBorder="1" applyAlignment="1">
      <alignment horizontal="center" vertical="center" wrapText="1"/>
    </xf>
    <xf numFmtId="0" fontId="6" fillId="0" borderId="3" xfId="27" applyFont="1" applyBorder="1" applyAlignment="1">
      <alignment horizontal="center" vertical="center" wrapText="1"/>
    </xf>
    <xf numFmtId="0" fontId="6" fillId="0" borderId="3" xfId="27" applyFont="1" applyBorder="1" applyAlignment="1">
      <alignment horizontal="center"/>
    </xf>
    <xf numFmtId="0" fontId="6" fillId="0" borderId="2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/>
    </xf>
    <xf numFmtId="0" fontId="6" fillId="0" borderId="15" xfId="27" applyFont="1" applyBorder="1" applyAlignment="1">
      <alignment horizontal="center" vertical="center"/>
    </xf>
    <xf numFmtId="0" fontId="6" fillId="0" borderId="2" xfId="27" applyFont="1" applyBorder="1" applyAlignment="1">
      <alignment horizontal="center" vertical="center"/>
    </xf>
    <xf numFmtId="0" fontId="6" fillId="0" borderId="14" xfId="27" applyFont="1" applyBorder="1" applyAlignment="1">
      <alignment horizontal="center" vertical="center"/>
    </xf>
  </cellXfs>
  <cellStyles count="52">
    <cellStyle name="20% - Accent1" xfId="5"/>
    <cellStyle name="20% - Accent2" xfId="7"/>
    <cellStyle name="20% - Accent3" xfId="1"/>
    <cellStyle name="20% - Accent4" xfId="8"/>
    <cellStyle name="20% - Accent5" xfId="11"/>
    <cellStyle name="20% - Accent6" xfId="14"/>
    <cellStyle name="40% - Accent1" xfId="2"/>
    <cellStyle name="40% - Accent2" xfId="16"/>
    <cellStyle name="40% - Accent3" xfId="18"/>
    <cellStyle name="40% - Accent4" xfId="19"/>
    <cellStyle name="40% - Accent5" xfId="20"/>
    <cellStyle name="40% - Accent6" xfId="21"/>
    <cellStyle name="60% - Accent1" xfId="10"/>
    <cellStyle name="60% - Accent2" xfId="13"/>
    <cellStyle name="60% - Accent3" xfId="25"/>
    <cellStyle name="60% - Accent4" xfId="28"/>
    <cellStyle name="60% - Accent5" xfId="29"/>
    <cellStyle name="60% - Accent6" xfId="30"/>
    <cellStyle name="Accent1" xfId="31"/>
    <cellStyle name="Accent2" xfId="32"/>
    <cellStyle name="Accent3" xfId="34"/>
    <cellStyle name="Accent4" xfId="35"/>
    <cellStyle name="Accent5" xfId="36"/>
    <cellStyle name="Accent6" xfId="37"/>
    <cellStyle name="Bad" xfId="38"/>
    <cellStyle name="Calculation" xfId="4"/>
    <cellStyle name="Check Cell" xfId="41"/>
    <cellStyle name="Explanatory Text" xfId="42"/>
    <cellStyle name="Ezres 2" xfId="43"/>
    <cellStyle name="Ezres 3" xfId="44"/>
    <cellStyle name="Good" xfId="24"/>
    <cellStyle name="Heading 1" xfId="45"/>
    <cellStyle name="Heading 2" xfId="40"/>
    <cellStyle name="Heading 3" xfId="46"/>
    <cellStyle name="Heading 4" xfId="47"/>
    <cellStyle name="Input" xfId="48"/>
    <cellStyle name="Linked Cell" xfId="49"/>
    <cellStyle name="Neutral" xfId="50"/>
    <cellStyle name="Normál" xfId="0" builtinId="0"/>
    <cellStyle name="Normál 2" xfId="9"/>
    <cellStyle name="Normál 3" xfId="12"/>
    <cellStyle name="Normál 4" xfId="23"/>
    <cellStyle name="Normál 5" xfId="27"/>
    <cellStyle name="Normál 6" xfId="3"/>
    <cellStyle name="Normál_2006.I.févi pénzügyi mérleg" xfId="33"/>
    <cellStyle name="Normal_tanusitv" xfId="26"/>
    <cellStyle name="Note" xfId="39"/>
    <cellStyle name="Output" xfId="22"/>
    <cellStyle name="Százalék 2" xfId="6"/>
    <cellStyle name="Title" xfId="15"/>
    <cellStyle name="Total" xfId="51"/>
    <cellStyle name="Warning Text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77"/>
  <sheetViews>
    <sheetView tabSelected="1" topLeftCell="C1" zoomScale="120" zoomScaleNormal="120" workbookViewId="0">
      <selection activeCell="K23" sqref="K23"/>
    </sheetView>
  </sheetViews>
  <sheetFormatPr defaultColWidth="9.109375" defaultRowHeight="10.199999999999999"/>
  <cols>
    <col min="1" max="1" width="4.88671875" style="123" customWidth="1"/>
    <col min="2" max="2" width="32" style="124" customWidth="1"/>
    <col min="3" max="3" width="8" style="125" customWidth="1"/>
    <col min="4" max="4" width="9.44140625" style="125" customWidth="1"/>
    <col min="5" max="5" width="10.5546875" style="125" customWidth="1"/>
    <col min="6" max="6" width="9" style="125" customWidth="1"/>
    <col min="7" max="7" width="36.5546875" style="125" customWidth="1"/>
    <col min="8" max="8" width="7.88671875" style="125" customWidth="1"/>
    <col min="9" max="9" width="10.33203125" style="125" customWidth="1"/>
    <col min="10" max="10" width="10.33203125" style="126" customWidth="1"/>
    <col min="11" max="11" width="10.5546875" style="126" customWidth="1"/>
    <col min="12" max="250" width="9.109375" style="126"/>
    <col min="251" max="251" width="4.88671875" style="126" customWidth="1"/>
    <col min="252" max="252" width="32" style="126" customWidth="1"/>
    <col min="253" max="253" width="8" style="126" customWidth="1"/>
    <col min="254" max="254" width="7.88671875" style="126" customWidth="1"/>
    <col min="255" max="255" width="7.109375" style="126" customWidth="1"/>
    <col min="256" max="256" width="7.88671875" style="126" customWidth="1"/>
    <col min="257" max="257" width="6.109375" style="126" customWidth="1"/>
    <col min="258" max="258" width="7.109375" style="126" customWidth="1"/>
    <col min="259" max="259" width="35" style="126" customWidth="1"/>
    <col min="260" max="260" width="8.5546875" style="126" customWidth="1"/>
    <col min="261" max="261" width="7.44140625" style="126" customWidth="1"/>
    <col min="262" max="262" width="7.6640625" style="126" customWidth="1"/>
    <col min="263" max="263" width="7.88671875" style="126" customWidth="1"/>
    <col min="264" max="264" width="6.6640625" style="126" customWidth="1"/>
    <col min="265" max="265" width="7.44140625" style="126" customWidth="1"/>
    <col min="266" max="506" width="9.109375" style="126"/>
    <col min="507" max="507" width="4.88671875" style="126" customWidth="1"/>
    <col min="508" max="508" width="32" style="126" customWidth="1"/>
    <col min="509" max="509" width="8" style="126" customWidth="1"/>
    <col min="510" max="510" width="7.88671875" style="126" customWidth="1"/>
    <col min="511" max="511" width="7.109375" style="126" customWidth="1"/>
    <col min="512" max="512" width="7.88671875" style="126" customWidth="1"/>
    <col min="513" max="513" width="6.109375" style="126" customWidth="1"/>
    <col min="514" max="514" width="7.109375" style="126" customWidth="1"/>
    <col min="515" max="515" width="35" style="126" customWidth="1"/>
    <col min="516" max="516" width="8.5546875" style="126" customWidth="1"/>
    <col min="517" max="517" width="7.44140625" style="126" customWidth="1"/>
    <col min="518" max="518" width="7.6640625" style="126" customWidth="1"/>
    <col min="519" max="519" width="7.88671875" style="126" customWidth="1"/>
    <col min="520" max="520" width="6.6640625" style="126" customWidth="1"/>
    <col min="521" max="521" width="7.44140625" style="126" customWidth="1"/>
    <col min="522" max="762" width="9.109375" style="126"/>
    <col min="763" max="763" width="4.88671875" style="126" customWidth="1"/>
    <col min="764" max="764" width="32" style="126" customWidth="1"/>
    <col min="765" max="765" width="8" style="126" customWidth="1"/>
    <col min="766" max="766" width="7.88671875" style="126" customWidth="1"/>
    <col min="767" max="767" width="7.109375" style="126" customWidth="1"/>
    <col min="768" max="768" width="7.88671875" style="126" customWidth="1"/>
    <col min="769" max="769" width="6.109375" style="126" customWidth="1"/>
    <col min="770" max="770" width="7.109375" style="126" customWidth="1"/>
    <col min="771" max="771" width="35" style="126" customWidth="1"/>
    <col min="772" max="772" width="8.5546875" style="126" customWidth="1"/>
    <col min="773" max="773" width="7.44140625" style="126" customWidth="1"/>
    <col min="774" max="774" width="7.6640625" style="126" customWidth="1"/>
    <col min="775" max="775" width="7.88671875" style="126" customWidth="1"/>
    <col min="776" max="776" width="6.6640625" style="126" customWidth="1"/>
    <col min="777" max="777" width="7.44140625" style="126" customWidth="1"/>
    <col min="778" max="1018" width="9.109375" style="126"/>
    <col min="1019" max="1019" width="4.88671875" style="126" customWidth="1"/>
    <col min="1020" max="1020" width="32" style="126" customWidth="1"/>
    <col min="1021" max="1021" width="8" style="126" customWidth="1"/>
    <col min="1022" max="1022" width="7.88671875" style="126" customWidth="1"/>
    <col min="1023" max="1023" width="7.109375" style="126" customWidth="1"/>
    <col min="1024" max="1024" width="7.88671875" style="126" customWidth="1"/>
    <col min="1025" max="1025" width="6.109375" style="126" customWidth="1"/>
    <col min="1026" max="1026" width="7.109375" style="126" customWidth="1"/>
    <col min="1027" max="1027" width="35" style="126" customWidth="1"/>
    <col min="1028" max="1028" width="8.5546875" style="126" customWidth="1"/>
    <col min="1029" max="1029" width="7.44140625" style="126" customWidth="1"/>
    <col min="1030" max="1030" width="7.6640625" style="126" customWidth="1"/>
    <col min="1031" max="1031" width="7.88671875" style="126" customWidth="1"/>
    <col min="1032" max="1032" width="6.6640625" style="126" customWidth="1"/>
    <col min="1033" max="1033" width="7.44140625" style="126" customWidth="1"/>
    <col min="1034" max="1274" width="9.109375" style="126"/>
    <col min="1275" max="1275" width="4.88671875" style="126" customWidth="1"/>
    <col min="1276" max="1276" width="32" style="126" customWidth="1"/>
    <col min="1277" max="1277" width="8" style="126" customWidth="1"/>
    <col min="1278" max="1278" width="7.88671875" style="126" customWidth="1"/>
    <col min="1279" max="1279" width="7.109375" style="126" customWidth="1"/>
    <col min="1280" max="1280" width="7.88671875" style="126" customWidth="1"/>
    <col min="1281" max="1281" width="6.109375" style="126" customWidth="1"/>
    <col min="1282" max="1282" width="7.109375" style="126" customWidth="1"/>
    <col min="1283" max="1283" width="35" style="126" customWidth="1"/>
    <col min="1284" max="1284" width="8.5546875" style="126" customWidth="1"/>
    <col min="1285" max="1285" width="7.44140625" style="126" customWidth="1"/>
    <col min="1286" max="1286" width="7.6640625" style="126" customWidth="1"/>
    <col min="1287" max="1287" width="7.88671875" style="126" customWidth="1"/>
    <col min="1288" max="1288" width="6.6640625" style="126" customWidth="1"/>
    <col min="1289" max="1289" width="7.44140625" style="126" customWidth="1"/>
    <col min="1290" max="1530" width="9.109375" style="126"/>
    <col min="1531" max="1531" width="4.88671875" style="126" customWidth="1"/>
    <col min="1532" max="1532" width="32" style="126" customWidth="1"/>
    <col min="1533" max="1533" width="8" style="126" customWidth="1"/>
    <col min="1534" max="1534" width="7.88671875" style="126" customWidth="1"/>
    <col min="1535" max="1535" width="7.109375" style="126" customWidth="1"/>
    <col min="1536" max="1536" width="7.88671875" style="126" customWidth="1"/>
    <col min="1537" max="1537" width="6.109375" style="126" customWidth="1"/>
    <col min="1538" max="1538" width="7.109375" style="126" customWidth="1"/>
    <col min="1539" max="1539" width="35" style="126" customWidth="1"/>
    <col min="1540" max="1540" width="8.5546875" style="126" customWidth="1"/>
    <col min="1541" max="1541" width="7.44140625" style="126" customWidth="1"/>
    <col min="1542" max="1542" width="7.6640625" style="126" customWidth="1"/>
    <col min="1543" max="1543" width="7.88671875" style="126" customWidth="1"/>
    <col min="1544" max="1544" width="6.6640625" style="126" customWidth="1"/>
    <col min="1545" max="1545" width="7.44140625" style="126" customWidth="1"/>
    <col min="1546" max="1786" width="9.109375" style="126"/>
    <col min="1787" max="1787" width="4.88671875" style="126" customWidth="1"/>
    <col min="1788" max="1788" width="32" style="126" customWidth="1"/>
    <col min="1789" max="1789" width="8" style="126" customWidth="1"/>
    <col min="1790" max="1790" width="7.88671875" style="126" customWidth="1"/>
    <col min="1791" max="1791" width="7.109375" style="126" customWidth="1"/>
    <col min="1792" max="1792" width="7.88671875" style="126" customWidth="1"/>
    <col min="1793" max="1793" width="6.109375" style="126" customWidth="1"/>
    <col min="1794" max="1794" width="7.109375" style="126" customWidth="1"/>
    <col min="1795" max="1795" width="35" style="126" customWidth="1"/>
    <col min="1796" max="1796" width="8.5546875" style="126" customWidth="1"/>
    <col min="1797" max="1797" width="7.44140625" style="126" customWidth="1"/>
    <col min="1798" max="1798" width="7.6640625" style="126" customWidth="1"/>
    <col min="1799" max="1799" width="7.88671875" style="126" customWidth="1"/>
    <col min="1800" max="1800" width="6.6640625" style="126" customWidth="1"/>
    <col min="1801" max="1801" width="7.44140625" style="126" customWidth="1"/>
    <col min="1802" max="2042" width="9.109375" style="126"/>
    <col min="2043" max="2043" width="4.88671875" style="126" customWidth="1"/>
    <col min="2044" max="2044" width="32" style="126" customWidth="1"/>
    <col min="2045" max="2045" width="8" style="126" customWidth="1"/>
    <col min="2046" max="2046" width="7.88671875" style="126" customWidth="1"/>
    <col min="2047" max="2047" width="7.109375" style="126" customWidth="1"/>
    <col min="2048" max="2048" width="7.88671875" style="126" customWidth="1"/>
    <col min="2049" max="2049" width="6.109375" style="126" customWidth="1"/>
    <col min="2050" max="2050" width="7.109375" style="126" customWidth="1"/>
    <col min="2051" max="2051" width="35" style="126" customWidth="1"/>
    <col min="2052" max="2052" width="8.5546875" style="126" customWidth="1"/>
    <col min="2053" max="2053" width="7.44140625" style="126" customWidth="1"/>
    <col min="2054" max="2054" width="7.6640625" style="126" customWidth="1"/>
    <col min="2055" max="2055" width="7.88671875" style="126" customWidth="1"/>
    <col min="2056" max="2056" width="6.6640625" style="126" customWidth="1"/>
    <col min="2057" max="2057" width="7.44140625" style="126" customWidth="1"/>
    <col min="2058" max="2298" width="9.109375" style="126"/>
    <col min="2299" max="2299" width="4.88671875" style="126" customWidth="1"/>
    <col min="2300" max="2300" width="32" style="126" customWidth="1"/>
    <col min="2301" max="2301" width="8" style="126" customWidth="1"/>
    <col min="2302" max="2302" width="7.88671875" style="126" customWidth="1"/>
    <col min="2303" max="2303" width="7.109375" style="126" customWidth="1"/>
    <col min="2304" max="2304" width="7.88671875" style="126" customWidth="1"/>
    <col min="2305" max="2305" width="6.109375" style="126" customWidth="1"/>
    <col min="2306" max="2306" width="7.109375" style="126" customWidth="1"/>
    <col min="2307" max="2307" width="35" style="126" customWidth="1"/>
    <col min="2308" max="2308" width="8.5546875" style="126" customWidth="1"/>
    <col min="2309" max="2309" width="7.44140625" style="126" customWidth="1"/>
    <col min="2310" max="2310" width="7.6640625" style="126" customWidth="1"/>
    <col min="2311" max="2311" width="7.88671875" style="126" customWidth="1"/>
    <col min="2312" max="2312" width="6.6640625" style="126" customWidth="1"/>
    <col min="2313" max="2313" width="7.44140625" style="126" customWidth="1"/>
    <col min="2314" max="2554" width="9.109375" style="126"/>
    <col min="2555" max="2555" width="4.88671875" style="126" customWidth="1"/>
    <col min="2556" max="2556" width="32" style="126" customWidth="1"/>
    <col min="2557" max="2557" width="8" style="126" customWidth="1"/>
    <col min="2558" max="2558" width="7.88671875" style="126" customWidth="1"/>
    <col min="2559" max="2559" width="7.109375" style="126" customWidth="1"/>
    <col min="2560" max="2560" width="7.88671875" style="126" customWidth="1"/>
    <col min="2561" max="2561" width="6.109375" style="126" customWidth="1"/>
    <col min="2562" max="2562" width="7.109375" style="126" customWidth="1"/>
    <col min="2563" max="2563" width="35" style="126" customWidth="1"/>
    <col min="2564" max="2564" width="8.5546875" style="126" customWidth="1"/>
    <col min="2565" max="2565" width="7.44140625" style="126" customWidth="1"/>
    <col min="2566" max="2566" width="7.6640625" style="126" customWidth="1"/>
    <col min="2567" max="2567" width="7.88671875" style="126" customWidth="1"/>
    <col min="2568" max="2568" width="6.6640625" style="126" customWidth="1"/>
    <col min="2569" max="2569" width="7.44140625" style="126" customWidth="1"/>
    <col min="2570" max="2810" width="9.109375" style="126"/>
    <col min="2811" max="2811" width="4.88671875" style="126" customWidth="1"/>
    <col min="2812" max="2812" width="32" style="126" customWidth="1"/>
    <col min="2813" max="2813" width="8" style="126" customWidth="1"/>
    <col min="2814" max="2814" width="7.88671875" style="126" customWidth="1"/>
    <col min="2815" max="2815" width="7.109375" style="126" customWidth="1"/>
    <col min="2816" max="2816" width="7.88671875" style="126" customWidth="1"/>
    <col min="2817" max="2817" width="6.109375" style="126" customWidth="1"/>
    <col min="2818" max="2818" width="7.109375" style="126" customWidth="1"/>
    <col min="2819" max="2819" width="35" style="126" customWidth="1"/>
    <col min="2820" max="2820" width="8.5546875" style="126" customWidth="1"/>
    <col min="2821" max="2821" width="7.44140625" style="126" customWidth="1"/>
    <col min="2822" max="2822" width="7.6640625" style="126" customWidth="1"/>
    <col min="2823" max="2823" width="7.88671875" style="126" customWidth="1"/>
    <col min="2824" max="2824" width="6.6640625" style="126" customWidth="1"/>
    <col min="2825" max="2825" width="7.44140625" style="126" customWidth="1"/>
    <col min="2826" max="3066" width="9.109375" style="126"/>
    <col min="3067" max="3067" width="4.88671875" style="126" customWidth="1"/>
    <col min="3068" max="3068" width="32" style="126" customWidth="1"/>
    <col min="3069" max="3069" width="8" style="126" customWidth="1"/>
    <col min="3070" max="3070" width="7.88671875" style="126" customWidth="1"/>
    <col min="3071" max="3071" width="7.109375" style="126" customWidth="1"/>
    <col min="3072" max="3072" width="7.88671875" style="126" customWidth="1"/>
    <col min="3073" max="3073" width="6.109375" style="126" customWidth="1"/>
    <col min="3074" max="3074" width="7.109375" style="126" customWidth="1"/>
    <col min="3075" max="3075" width="35" style="126" customWidth="1"/>
    <col min="3076" max="3076" width="8.5546875" style="126" customWidth="1"/>
    <col min="3077" max="3077" width="7.44140625" style="126" customWidth="1"/>
    <col min="3078" max="3078" width="7.6640625" style="126" customWidth="1"/>
    <col min="3079" max="3079" width="7.88671875" style="126" customWidth="1"/>
    <col min="3080" max="3080" width="6.6640625" style="126" customWidth="1"/>
    <col min="3081" max="3081" width="7.44140625" style="126" customWidth="1"/>
    <col min="3082" max="3322" width="9.109375" style="126"/>
    <col min="3323" max="3323" width="4.88671875" style="126" customWidth="1"/>
    <col min="3324" max="3324" width="32" style="126" customWidth="1"/>
    <col min="3325" max="3325" width="8" style="126" customWidth="1"/>
    <col min="3326" max="3326" width="7.88671875" style="126" customWidth="1"/>
    <col min="3327" max="3327" width="7.109375" style="126" customWidth="1"/>
    <col min="3328" max="3328" width="7.88671875" style="126" customWidth="1"/>
    <col min="3329" max="3329" width="6.109375" style="126" customWidth="1"/>
    <col min="3330" max="3330" width="7.109375" style="126" customWidth="1"/>
    <col min="3331" max="3331" width="35" style="126" customWidth="1"/>
    <col min="3332" max="3332" width="8.5546875" style="126" customWidth="1"/>
    <col min="3333" max="3333" width="7.44140625" style="126" customWidth="1"/>
    <col min="3334" max="3334" width="7.6640625" style="126" customWidth="1"/>
    <col min="3335" max="3335" width="7.88671875" style="126" customWidth="1"/>
    <col min="3336" max="3336" width="6.6640625" style="126" customWidth="1"/>
    <col min="3337" max="3337" width="7.44140625" style="126" customWidth="1"/>
    <col min="3338" max="3578" width="9.109375" style="126"/>
    <col min="3579" max="3579" width="4.88671875" style="126" customWidth="1"/>
    <col min="3580" max="3580" width="32" style="126" customWidth="1"/>
    <col min="3581" max="3581" width="8" style="126" customWidth="1"/>
    <col min="3582" max="3582" width="7.88671875" style="126" customWidth="1"/>
    <col min="3583" max="3583" width="7.109375" style="126" customWidth="1"/>
    <col min="3584" max="3584" width="7.88671875" style="126" customWidth="1"/>
    <col min="3585" max="3585" width="6.109375" style="126" customWidth="1"/>
    <col min="3586" max="3586" width="7.109375" style="126" customWidth="1"/>
    <col min="3587" max="3587" width="35" style="126" customWidth="1"/>
    <col min="3588" max="3588" width="8.5546875" style="126" customWidth="1"/>
    <col min="3589" max="3589" width="7.44140625" style="126" customWidth="1"/>
    <col min="3590" max="3590" width="7.6640625" style="126" customWidth="1"/>
    <col min="3591" max="3591" width="7.88671875" style="126" customWidth="1"/>
    <col min="3592" max="3592" width="6.6640625" style="126" customWidth="1"/>
    <col min="3593" max="3593" width="7.44140625" style="126" customWidth="1"/>
    <col min="3594" max="3834" width="9.109375" style="126"/>
    <col min="3835" max="3835" width="4.88671875" style="126" customWidth="1"/>
    <col min="3836" max="3836" width="32" style="126" customWidth="1"/>
    <col min="3837" max="3837" width="8" style="126" customWidth="1"/>
    <col min="3838" max="3838" width="7.88671875" style="126" customWidth="1"/>
    <col min="3839" max="3839" width="7.109375" style="126" customWidth="1"/>
    <col min="3840" max="3840" width="7.88671875" style="126" customWidth="1"/>
    <col min="3841" max="3841" width="6.109375" style="126" customWidth="1"/>
    <col min="3842" max="3842" width="7.109375" style="126" customWidth="1"/>
    <col min="3843" max="3843" width="35" style="126" customWidth="1"/>
    <col min="3844" max="3844" width="8.5546875" style="126" customWidth="1"/>
    <col min="3845" max="3845" width="7.44140625" style="126" customWidth="1"/>
    <col min="3846" max="3846" width="7.6640625" style="126" customWidth="1"/>
    <col min="3847" max="3847" width="7.88671875" style="126" customWidth="1"/>
    <col min="3848" max="3848" width="6.6640625" style="126" customWidth="1"/>
    <col min="3849" max="3849" width="7.44140625" style="126" customWidth="1"/>
    <col min="3850" max="4090" width="9.109375" style="126"/>
    <col min="4091" max="4091" width="4.88671875" style="126" customWidth="1"/>
    <col min="4092" max="4092" width="32" style="126" customWidth="1"/>
    <col min="4093" max="4093" width="8" style="126" customWidth="1"/>
    <col min="4094" max="4094" width="7.88671875" style="126" customWidth="1"/>
    <col min="4095" max="4095" width="7.109375" style="126" customWidth="1"/>
    <col min="4096" max="4096" width="7.88671875" style="126" customWidth="1"/>
    <col min="4097" max="4097" width="6.109375" style="126" customWidth="1"/>
    <col min="4098" max="4098" width="7.109375" style="126" customWidth="1"/>
    <col min="4099" max="4099" width="35" style="126" customWidth="1"/>
    <col min="4100" max="4100" width="8.5546875" style="126" customWidth="1"/>
    <col min="4101" max="4101" width="7.44140625" style="126" customWidth="1"/>
    <col min="4102" max="4102" width="7.6640625" style="126" customWidth="1"/>
    <col min="4103" max="4103" width="7.88671875" style="126" customWidth="1"/>
    <col min="4104" max="4104" width="6.6640625" style="126" customWidth="1"/>
    <col min="4105" max="4105" width="7.44140625" style="126" customWidth="1"/>
    <col min="4106" max="4346" width="9.109375" style="126"/>
    <col min="4347" max="4347" width="4.88671875" style="126" customWidth="1"/>
    <col min="4348" max="4348" width="32" style="126" customWidth="1"/>
    <col min="4349" max="4349" width="8" style="126" customWidth="1"/>
    <col min="4350" max="4350" width="7.88671875" style="126" customWidth="1"/>
    <col min="4351" max="4351" width="7.109375" style="126" customWidth="1"/>
    <col min="4352" max="4352" width="7.88671875" style="126" customWidth="1"/>
    <col min="4353" max="4353" width="6.109375" style="126" customWidth="1"/>
    <col min="4354" max="4354" width="7.109375" style="126" customWidth="1"/>
    <col min="4355" max="4355" width="35" style="126" customWidth="1"/>
    <col min="4356" max="4356" width="8.5546875" style="126" customWidth="1"/>
    <col min="4357" max="4357" width="7.44140625" style="126" customWidth="1"/>
    <col min="4358" max="4358" width="7.6640625" style="126" customWidth="1"/>
    <col min="4359" max="4359" width="7.88671875" style="126" customWidth="1"/>
    <col min="4360" max="4360" width="6.6640625" style="126" customWidth="1"/>
    <col min="4361" max="4361" width="7.44140625" style="126" customWidth="1"/>
    <col min="4362" max="4602" width="9.109375" style="126"/>
    <col min="4603" max="4603" width="4.88671875" style="126" customWidth="1"/>
    <col min="4604" max="4604" width="32" style="126" customWidth="1"/>
    <col min="4605" max="4605" width="8" style="126" customWidth="1"/>
    <col min="4606" max="4606" width="7.88671875" style="126" customWidth="1"/>
    <col min="4607" max="4607" width="7.109375" style="126" customWidth="1"/>
    <col min="4608" max="4608" width="7.88671875" style="126" customWidth="1"/>
    <col min="4609" max="4609" width="6.109375" style="126" customWidth="1"/>
    <col min="4610" max="4610" width="7.109375" style="126" customWidth="1"/>
    <col min="4611" max="4611" width="35" style="126" customWidth="1"/>
    <col min="4612" max="4612" width="8.5546875" style="126" customWidth="1"/>
    <col min="4613" max="4613" width="7.44140625" style="126" customWidth="1"/>
    <col min="4614" max="4614" width="7.6640625" style="126" customWidth="1"/>
    <col min="4615" max="4615" width="7.88671875" style="126" customWidth="1"/>
    <col min="4616" max="4616" width="6.6640625" style="126" customWidth="1"/>
    <col min="4617" max="4617" width="7.44140625" style="126" customWidth="1"/>
    <col min="4618" max="4858" width="9.109375" style="126"/>
    <col min="4859" max="4859" width="4.88671875" style="126" customWidth="1"/>
    <col min="4860" max="4860" width="32" style="126" customWidth="1"/>
    <col min="4861" max="4861" width="8" style="126" customWidth="1"/>
    <col min="4862" max="4862" width="7.88671875" style="126" customWidth="1"/>
    <col min="4863" max="4863" width="7.109375" style="126" customWidth="1"/>
    <col min="4864" max="4864" width="7.88671875" style="126" customWidth="1"/>
    <col min="4865" max="4865" width="6.109375" style="126" customWidth="1"/>
    <col min="4866" max="4866" width="7.109375" style="126" customWidth="1"/>
    <col min="4867" max="4867" width="35" style="126" customWidth="1"/>
    <col min="4868" max="4868" width="8.5546875" style="126" customWidth="1"/>
    <col min="4869" max="4869" width="7.44140625" style="126" customWidth="1"/>
    <col min="4870" max="4870" width="7.6640625" style="126" customWidth="1"/>
    <col min="4871" max="4871" width="7.88671875" style="126" customWidth="1"/>
    <col min="4872" max="4872" width="6.6640625" style="126" customWidth="1"/>
    <col min="4873" max="4873" width="7.44140625" style="126" customWidth="1"/>
    <col min="4874" max="5114" width="9.109375" style="126"/>
    <col min="5115" max="5115" width="4.88671875" style="126" customWidth="1"/>
    <col min="5116" max="5116" width="32" style="126" customWidth="1"/>
    <col min="5117" max="5117" width="8" style="126" customWidth="1"/>
    <col min="5118" max="5118" width="7.88671875" style="126" customWidth="1"/>
    <col min="5119" max="5119" width="7.109375" style="126" customWidth="1"/>
    <col min="5120" max="5120" width="7.88671875" style="126" customWidth="1"/>
    <col min="5121" max="5121" width="6.109375" style="126" customWidth="1"/>
    <col min="5122" max="5122" width="7.109375" style="126" customWidth="1"/>
    <col min="5123" max="5123" width="35" style="126" customWidth="1"/>
    <col min="5124" max="5124" width="8.5546875" style="126" customWidth="1"/>
    <col min="5125" max="5125" width="7.44140625" style="126" customWidth="1"/>
    <col min="5126" max="5126" width="7.6640625" style="126" customWidth="1"/>
    <col min="5127" max="5127" width="7.88671875" style="126" customWidth="1"/>
    <col min="5128" max="5128" width="6.6640625" style="126" customWidth="1"/>
    <col min="5129" max="5129" width="7.44140625" style="126" customWidth="1"/>
    <col min="5130" max="5370" width="9.109375" style="126"/>
    <col min="5371" max="5371" width="4.88671875" style="126" customWidth="1"/>
    <col min="5372" max="5372" width="32" style="126" customWidth="1"/>
    <col min="5373" max="5373" width="8" style="126" customWidth="1"/>
    <col min="5374" max="5374" width="7.88671875" style="126" customWidth="1"/>
    <col min="5375" max="5375" width="7.109375" style="126" customWidth="1"/>
    <col min="5376" max="5376" width="7.88671875" style="126" customWidth="1"/>
    <col min="5377" max="5377" width="6.109375" style="126" customWidth="1"/>
    <col min="5378" max="5378" width="7.109375" style="126" customWidth="1"/>
    <col min="5379" max="5379" width="35" style="126" customWidth="1"/>
    <col min="5380" max="5380" width="8.5546875" style="126" customWidth="1"/>
    <col min="5381" max="5381" width="7.44140625" style="126" customWidth="1"/>
    <col min="5382" max="5382" width="7.6640625" style="126" customWidth="1"/>
    <col min="5383" max="5383" width="7.88671875" style="126" customWidth="1"/>
    <col min="5384" max="5384" width="6.6640625" style="126" customWidth="1"/>
    <col min="5385" max="5385" width="7.44140625" style="126" customWidth="1"/>
    <col min="5386" max="5626" width="9.109375" style="126"/>
    <col min="5627" max="5627" width="4.88671875" style="126" customWidth="1"/>
    <col min="5628" max="5628" width="32" style="126" customWidth="1"/>
    <col min="5629" max="5629" width="8" style="126" customWidth="1"/>
    <col min="5630" max="5630" width="7.88671875" style="126" customWidth="1"/>
    <col min="5631" max="5631" width="7.109375" style="126" customWidth="1"/>
    <col min="5632" max="5632" width="7.88671875" style="126" customWidth="1"/>
    <col min="5633" max="5633" width="6.109375" style="126" customWidth="1"/>
    <col min="5634" max="5634" width="7.109375" style="126" customWidth="1"/>
    <col min="5635" max="5635" width="35" style="126" customWidth="1"/>
    <col min="5636" max="5636" width="8.5546875" style="126" customWidth="1"/>
    <col min="5637" max="5637" width="7.44140625" style="126" customWidth="1"/>
    <col min="5638" max="5638" width="7.6640625" style="126" customWidth="1"/>
    <col min="5639" max="5639" width="7.88671875" style="126" customWidth="1"/>
    <col min="5640" max="5640" width="6.6640625" style="126" customWidth="1"/>
    <col min="5641" max="5641" width="7.44140625" style="126" customWidth="1"/>
    <col min="5642" max="5882" width="9.109375" style="126"/>
    <col min="5883" max="5883" width="4.88671875" style="126" customWidth="1"/>
    <col min="5884" max="5884" width="32" style="126" customWidth="1"/>
    <col min="5885" max="5885" width="8" style="126" customWidth="1"/>
    <col min="5886" max="5886" width="7.88671875" style="126" customWidth="1"/>
    <col min="5887" max="5887" width="7.109375" style="126" customWidth="1"/>
    <col min="5888" max="5888" width="7.88671875" style="126" customWidth="1"/>
    <col min="5889" max="5889" width="6.109375" style="126" customWidth="1"/>
    <col min="5890" max="5890" width="7.109375" style="126" customWidth="1"/>
    <col min="5891" max="5891" width="35" style="126" customWidth="1"/>
    <col min="5892" max="5892" width="8.5546875" style="126" customWidth="1"/>
    <col min="5893" max="5893" width="7.44140625" style="126" customWidth="1"/>
    <col min="5894" max="5894" width="7.6640625" style="126" customWidth="1"/>
    <col min="5895" max="5895" width="7.88671875" style="126" customWidth="1"/>
    <col min="5896" max="5896" width="6.6640625" style="126" customWidth="1"/>
    <col min="5897" max="5897" width="7.44140625" style="126" customWidth="1"/>
    <col min="5898" max="6138" width="9.109375" style="126"/>
    <col min="6139" max="6139" width="4.88671875" style="126" customWidth="1"/>
    <col min="6140" max="6140" width="32" style="126" customWidth="1"/>
    <col min="6141" max="6141" width="8" style="126" customWidth="1"/>
    <col min="6142" max="6142" width="7.88671875" style="126" customWidth="1"/>
    <col min="6143" max="6143" width="7.109375" style="126" customWidth="1"/>
    <col min="6144" max="6144" width="7.88671875" style="126" customWidth="1"/>
    <col min="6145" max="6145" width="6.109375" style="126" customWidth="1"/>
    <col min="6146" max="6146" width="7.109375" style="126" customWidth="1"/>
    <col min="6147" max="6147" width="35" style="126" customWidth="1"/>
    <col min="6148" max="6148" width="8.5546875" style="126" customWidth="1"/>
    <col min="6149" max="6149" width="7.44140625" style="126" customWidth="1"/>
    <col min="6150" max="6150" width="7.6640625" style="126" customWidth="1"/>
    <col min="6151" max="6151" width="7.88671875" style="126" customWidth="1"/>
    <col min="6152" max="6152" width="6.6640625" style="126" customWidth="1"/>
    <col min="6153" max="6153" width="7.44140625" style="126" customWidth="1"/>
    <col min="6154" max="6394" width="9.109375" style="126"/>
    <col min="6395" max="6395" width="4.88671875" style="126" customWidth="1"/>
    <col min="6396" max="6396" width="32" style="126" customWidth="1"/>
    <col min="6397" max="6397" width="8" style="126" customWidth="1"/>
    <col min="6398" max="6398" width="7.88671875" style="126" customWidth="1"/>
    <col min="6399" max="6399" width="7.109375" style="126" customWidth="1"/>
    <col min="6400" max="6400" width="7.88671875" style="126" customWidth="1"/>
    <col min="6401" max="6401" width="6.109375" style="126" customWidth="1"/>
    <col min="6402" max="6402" width="7.109375" style="126" customWidth="1"/>
    <col min="6403" max="6403" width="35" style="126" customWidth="1"/>
    <col min="6404" max="6404" width="8.5546875" style="126" customWidth="1"/>
    <col min="6405" max="6405" width="7.44140625" style="126" customWidth="1"/>
    <col min="6406" max="6406" width="7.6640625" style="126" customWidth="1"/>
    <col min="6407" max="6407" width="7.88671875" style="126" customWidth="1"/>
    <col min="6408" max="6408" width="6.6640625" style="126" customWidth="1"/>
    <col min="6409" max="6409" width="7.44140625" style="126" customWidth="1"/>
    <col min="6410" max="6650" width="9.109375" style="126"/>
    <col min="6651" max="6651" width="4.88671875" style="126" customWidth="1"/>
    <col min="6652" max="6652" width="32" style="126" customWidth="1"/>
    <col min="6653" max="6653" width="8" style="126" customWidth="1"/>
    <col min="6654" max="6654" width="7.88671875" style="126" customWidth="1"/>
    <col min="6655" max="6655" width="7.109375" style="126" customWidth="1"/>
    <col min="6656" max="6656" width="7.88671875" style="126" customWidth="1"/>
    <col min="6657" max="6657" width="6.109375" style="126" customWidth="1"/>
    <col min="6658" max="6658" width="7.109375" style="126" customWidth="1"/>
    <col min="6659" max="6659" width="35" style="126" customWidth="1"/>
    <col min="6660" max="6660" width="8.5546875" style="126" customWidth="1"/>
    <col min="6661" max="6661" width="7.44140625" style="126" customWidth="1"/>
    <col min="6662" max="6662" width="7.6640625" style="126" customWidth="1"/>
    <col min="6663" max="6663" width="7.88671875" style="126" customWidth="1"/>
    <col min="6664" max="6664" width="6.6640625" style="126" customWidth="1"/>
    <col min="6665" max="6665" width="7.44140625" style="126" customWidth="1"/>
    <col min="6666" max="6906" width="9.109375" style="126"/>
    <col min="6907" max="6907" width="4.88671875" style="126" customWidth="1"/>
    <col min="6908" max="6908" width="32" style="126" customWidth="1"/>
    <col min="6909" max="6909" width="8" style="126" customWidth="1"/>
    <col min="6910" max="6910" width="7.88671875" style="126" customWidth="1"/>
    <col min="6911" max="6911" width="7.109375" style="126" customWidth="1"/>
    <col min="6912" max="6912" width="7.88671875" style="126" customWidth="1"/>
    <col min="6913" max="6913" width="6.109375" style="126" customWidth="1"/>
    <col min="6914" max="6914" width="7.109375" style="126" customWidth="1"/>
    <col min="6915" max="6915" width="35" style="126" customWidth="1"/>
    <col min="6916" max="6916" width="8.5546875" style="126" customWidth="1"/>
    <col min="6917" max="6917" width="7.44140625" style="126" customWidth="1"/>
    <col min="6918" max="6918" width="7.6640625" style="126" customWidth="1"/>
    <col min="6919" max="6919" width="7.88671875" style="126" customWidth="1"/>
    <col min="6920" max="6920" width="6.6640625" style="126" customWidth="1"/>
    <col min="6921" max="6921" width="7.44140625" style="126" customWidth="1"/>
    <col min="6922" max="7162" width="9.109375" style="126"/>
    <col min="7163" max="7163" width="4.88671875" style="126" customWidth="1"/>
    <col min="7164" max="7164" width="32" style="126" customWidth="1"/>
    <col min="7165" max="7165" width="8" style="126" customWidth="1"/>
    <col min="7166" max="7166" width="7.88671875" style="126" customWidth="1"/>
    <col min="7167" max="7167" width="7.109375" style="126" customWidth="1"/>
    <col min="7168" max="7168" width="7.88671875" style="126" customWidth="1"/>
    <col min="7169" max="7169" width="6.109375" style="126" customWidth="1"/>
    <col min="7170" max="7170" width="7.109375" style="126" customWidth="1"/>
    <col min="7171" max="7171" width="35" style="126" customWidth="1"/>
    <col min="7172" max="7172" width="8.5546875" style="126" customWidth="1"/>
    <col min="7173" max="7173" width="7.44140625" style="126" customWidth="1"/>
    <col min="7174" max="7174" width="7.6640625" style="126" customWidth="1"/>
    <col min="7175" max="7175" width="7.88671875" style="126" customWidth="1"/>
    <col min="7176" max="7176" width="6.6640625" style="126" customWidth="1"/>
    <col min="7177" max="7177" width="7.44140625" style="126" customWidth="1"/>
    <col min="7178" max="7418" width="9.109375" style="126"/>
    <col min="7419" max="7419" width="4.88671875" style="126" customWidth="1"/>
    <col min="7420" max="7420" width="32" style="126" customWidth="1"/>
    <col min="7421" max="7421" width="8" style="126" customWidth="1"/>
    <col min="7422" max="7422" width="7.88671875" style="126" customWidth="1"/>
    <col min="7423" max="7423" width="7.109375" style="126" customWidth="1"/>
    <col min="7424" max="7424" width="7.88671875" style="126" customWidth="1"/>
    <col min="7425" max="7425" width="6.109375" style="126" customWidth="1"/>
    <col min="7426" max="7426" width="7.109375" style="126" customWidth="1"/>
    <col min="7427" max="7427" width="35" style="126" customWidth="1"/>
    <col min="7428" max="7428" width="8.5546875" style="126" customWidth="1"/>
    <col min="7429" max="7429" width="7.44140625" style="126" customWidth="1"/>
    <col min="7430" max="7430" width="7.6640625" style="126" customWidth="1"/>
    <col min="7431" max="7431" width="7.88671875" style="126" customWidth="1"/>
    <col min="7432" max="7432" width="6.6640625" style="126" customWidth="1"/>
    <col min="7433" max="7433" width="7.44140625" style="126" customWidth="1"/>
    <col min="7434" max="7674" width="9.109375" style="126"/>
    <col min="7675" max="7675" width="4.88671875" style="126" customWidth="1"/>
    <col min="7676" max="7676" width="32" style="126" customWidth="1"/>
    <col min="7677" max="7677" width="8" style="126" customWidth="1"/>
    <col min="7678" max="7678" width="7.88671875" style="126" customWidth="1"/>
    <col min="7679" max="7679" width="7.109375" style="126" customWidth="1"/>
    <col min="7680" max="7680" width="7.88671875" style="126" customWidth="1"/>
    <col min="7681" max="7681" width="6.109375" style="126" customWidth="1"/>
    <col min="7682" max="7682" width="7.109375" style="126" customWidth="1"/>
    <col min="7683" max="7683" width="35" style="126" customWidth="1"/>
    <col min="7684" max="7684" width="8.5546875" style="126" customWidth="1"/>
    <col min="7685" max="7685" width="7.44140625" style="126" customWidth="1"/>
    <col min="7686" max="7686" width="7.6640625" style="126" customWidth="1"/>
    <col min="7687" max="7687" width="7.88671875" style="126" customWidth="1"/>
    <col min="7688" max="7688" width="6.6640625" style="126" customWidth="1"/>
    <col min="7689" max="7689" width="7.44140625" style="126" customWidth="1"/>
    <col min="7690" max="7930" width="9.109375" style="126"/>
    <col min="7931" max="7931" width="4.88671875" style="126" customWidth="1"/>
    <col min="7932" max="7932" width="32" style="126" customWidth="1"/>
    <col min="7933" max="7933" width="8" style="126" customWidth="1"/>
    <col min="7934" max="7934" width="7.88671875" style="126" customWidth="1"/>
    <col min="7935" max="7935" width="7.109375" style="126" customWidth="1"/>
    <col min="7936" max="7936" width="7.88671875" style="126" customWidth="1"/>
    <col min="7937" max="7937" width="6.109375" style="126" customWidth="1"/>
    <col min="7938" max="7938" width="7.109375" style="126" customWidth="1"/>
    <col min="7939" max="7939" width="35" style="126" customWidth="1"/>
    <col min="7940" max="7940" width="8.5546875" style="126" customWidth="1"/>
    <col min="7941" max="7941" width="7.44140625" style="126" customWidth="1"/>
    <col min="7942" max="7942" width="7.6640625" style="126" customWidth="1"/>
    <col min="7943" max="7943" width="7.88671875" style="126" customWidth="1"/>
    <col min="7944" max="7944" width="6.6640625" style="126" customWidth="1"/>
    <col min="7945" max="7945" width="7.44140625" style="126" customWidth="1"/>
    <col min="7946" max="8186" width="9.109375" style="126"/>
    <col min="8187" max="8187" width="4.88671875" style="126" customWidth="1"/>
    <col min="8188" max="8188" width="32" style="126" customWidth="1"/>
    <col min="8189" max="8189" width="8" style="126" customWidth="1"/>
    <col min="8190" max="8190" width="7.88671875" style="126" customWidth="1"/>
    <col min="8191" max="8191" width="7.109375" style="126" customWidth="1"/>
    <col min="8192" max="8192" width="7.88671875" style="126" customWidth="1"/>
    <col min="8193" max="8193" width="6.109375" style="126" customWidth="1"/>
    <col min="8194" max="8194" width="7.109375" style="126" customWidth="1"/>
    <col min="8195" max="8195" width="35" style="126" customWidth="1"/>
    <col min="8196" max="8196" width="8.5546875" style="126" customWidth="1"/>
    <col min="8197" max="8197" width="7.44140625" style="126" customWidth="1"/>
    <col min="8198" max="8198" width="7.6640625" style="126" customWidth="1"/>
    <col min="8199" max="8199" width="7.88671875" style="126" customWidth="1"/>
    <col min="8200" max="8200" width="6.6640625" style="126" customWidth="1"/>
    <col min="8201" max="8201" width="7.44140625" style="126" customWidth="1"/>
    <col min="8202" max="8442" width="9.109375" style="126"/>
    <col min="8443" max="8443" width="4.88671875" style="126" customWidth="1"/>
    <col min="8444" max="8444" width="32" style="126" customWidth="1"/>
    <col min="8445" max="8445" width="8" style="126" customWidth="1"/>
    <col min="8446" max="8446" width="7.88671875" style="126" customWidth="1"/>
    <col min="8447" max="8447" width="7.109375" style="126" customWidth="1"/>
    <col min="8448" max="8448" width="7.88671875" style="126" customWidth="1"/>
    <col min="8449" max="8449" width="6.109375" style="126" customWidth="1"/>
    <col min="8450" max="8450" width="7.109375" style="126" customWidth="1"/>
    <col min="8451" max="8451" width="35" style="126" customWidth="1"/>
    <col min="8452" max="8452" width="8.5546875" style="126" customWidth="1"/>
    <col min="8453" max="8453" width="7.44140625" style="126" customWidth="1"/>
    <col min="8454" max="8454" width="7.6640625" style="126" customWidth="1"/>
    <col min="8455" max="8455" width="7.88671875" style="126" customWidth="1"/>
    <col min="8456" max="8456" width="6.6640625" style="126" customWidth="1"/>
    <col min="8457" max="8457" width="7.44140625" style="126" customWidth="1"/>
    <col min="8458" max="8698" width="9.109375" style="126"/>
    <col min="8699" max="8699" width="4.88671875" style="126" customWidth="1"/>
    <col min="8700" max="8700" width="32" style="126" customWidth="1"/>
    <col min="8701" max="8701" width="8" style="126" customWidth="1"/>
    <col min="8702" max="8702" width="7.88671875" style="126" customWidth="1"/>
    <col min="8703" max="8703" width="7.109375" style="126" customWidth="1"/>
    <col min="8704" max="8704" width="7.88671875" style="126" customWidth="1"/>
    <col min="8705" max="8705" width="6.109375" style="126" customWidth="1"/>
    <col min="8706" max="8706" width="7.109375" style="126" customWidth="1"/>
    <col min="8707" max="8707" width="35" style="126" customWidth="1"/>
    <col min="8708" max="8708" width="8.5546875" style="126" customWidth="1"/>
    <col min="8709" max="8709" width="7.44140625" style="126" customWidth="1"/>
    <col min="8710" max="8710" width="7.6640625" style="126" customWidth="1"/>
    <col min="8711" max="8711" width="7.88671875" style="126" customWidth="1"/>
    <col min="8712" max="8712" width="6.6640625" style="126" customWidth="1"/>
    <col min="8713" max="8713" width="7.44140625" style="126" customWidth="1"/>
    <col min="8714" max="8954" width="9.109375" style="126"/>
    <col min="8955" max="8955" width="4.88671875" style="126" customWidth="1"/>
    <col min="8956" max="8956" width="32" style="126" customWidth="1"/>
    <col min="8957" max="8957" width="8" style="126" customWidth="1"/>
    <col min="8958" max="8958" width="7.88671875" style="126" customWidth="1"/>
    <col min="8959" max="8959" width="7.109375" style="126" customWidth="1"/>
    <col min="8960" max="8960" width="7.88671875" style="126" customWidth="1"/>
    <col min="8961" max="8961" width="6.109375" style="126" customWidth="1"/>
    <col min="8962" max="8962" width="7.109375" style="126" customWidth="1"/>
    <col min="8963" max="8963" width="35" style="126" customWidth="1"/>
    <col min="8964" max="8964" width="8.5546875" style="126" customWidth="1"/>
    <col min="8965" max="8965" width="7.44140625" style="126" customWidth="1"/>
    <col min="8966" max="8966" width="7.6640625" style="126" customWidth="1"/>
    <col min="8967" max="8967" width="7.88671875" style="126" customWidth="1"/>
    <col min="8968" max="8968" width="6.6640625" style="126" customWidth="1"/>
    <col min="8969" max="8969" width="7.44140625" style="126" customWidth="1"/>
    <col min="8970" max="9210" width="9.109375" style="126"/>
    <col min="9211" max="9211" width="4.88671875" style="126" customWidth="1"/>
    <col min="9212" max="9212" width="32" style="126" customWidth="1"/>
    <col min="9213" max="9213" width="8" style="126" customWidth="1"/>
    <col min="9214" max="9214" width="7.88671875" style="126" customWidth="1"/>
    <col min="9215" max="9215" width="7.109375" style="126" customWidth="1"/>
    <col min="9216" max="9216" width="7.88671875" style="126" customWidth="1"/>
    <col min="9217" max="9217" width="6.109375" style="126" customWidth="1"/>
    <col min="9218" max="9218" width="7.109375" style="126" customWidth="1"/>
    <col min="9219" max="9219" width="35" style="126" customWidth="1"/>
    <col min="9220" max="9220" width="8.5546875" style="126" customWidth="1"/>
    <col min="9221" max="9221" width="7.44140625" style="126" customWidth="1"/>
    <col min="9222" max="9222" width="7.6640625" style="126" customWidth="1"/>
    <col min="9223" max="9223" width="7.88671875" style="126" customWidth="1"/>
    <col min="9224" max="9224" width="6.6640625" style="126" customWidth="1"/>
    <col min="9225" max="9225" width="7.44140625" style="126" customWidth="1"/>
    <col min="9226" max="9466" width="9.109375" style="126"/>
    <col min="9467" max="9467" width="4.88671875" style="126" customWidth="1"/>
    <col min="9468" max="9468" width="32" style="126" customWidth="1"/>
    <col min="9469" max="9469" width="8" style="126" customWidth="1"/>
    <col min="9470" max="9470" width="7.88671875" style="126" customWidth="1"/>
    <col min="9471" max="9471" width="7.109375" style="126" customWidth="1"/>
    <col min="9472" max="9472" width="7.88671875" style="126" customWidth="1"/>
    <col min="9473" max="9473" width="6.109375" style="126" customWidth="1"/>
    <col min="9474" max="9474" width="7.109375" style="126" customWidth="1"/>
    <col min="9475" max="9475" width="35" style="126" customWidth="1"/>
    <col min="9476" max="9476" width="8.5546875" style="126" customWidth="1"/>
    <col min="9477" max="9477" width="7.44140625" style="126" customWidth="1"/>
    <col min="9478" max="9478" width="7.6640625" style="126" customWidth="1"/>
    <col min="9479" max="9479" width="7.88671875" style="126" customWidth="1"/>
    <col min="9480" max="9480" width="6.6640625" style="126" customWidth="1"/>
    <col min="9481" max="9481" width="7.44140625" style="126" customWidth="1"/>
    <col min="9482" max="9722" width="9.109375" style="126"/>
    <col min="9723" max="9723" width="4.88671875" style="126" customWidth="1"/>
    <col min="9724" max="9724" width="32" style="126" customWidth="1"/>
    <col min="9725" max="9725" width="8" style="126" customWidth="1"/>
    <col min="9726" max="9726" width="7.88671875" style="126" customWidth="1"/>
    <col min="9727" max="9727" width="7.109375" style="126" customWidth="1"/>
    <col min="9728" max="9728" width="7.88671875" style="126" customWidth="1"/>
    <col min="9729" max="9729" width="6.109375" style="126" customWidth="1"/>
    <col min="9730" max="9730" width="7.109375" style="126" customWidth="1"/>
    <col min="9731" max="9731" width="35" style="126" customWidth="1"/>
    <col min="9732" max="9732" width="8.5546875" style="126" customWidth="1"/>
    <col min="9733" max="9733" width="7.44140625" style="126" customWidth="1"/>
    <col min="9734" max="9734" width="7.6640625" style="126" customWidth="1"/>
    <col min="9735" max="9735" width="7.88671875" style="126" customWidth="1"/>
    <col min="9736" max="9736" width="6.6640625" style="126" customWidth="1"/>
    <col min="9737" max="9737" width="7.44140625" style="126" customWidth="1"/>
    <col min="9738" max="9978" width="9.109375" style="126"/>
    <col min="9979" max="9979" width="4.88671875" style="126" customWidth="1"/>
    <col min="9980" max="9980" width="32" style="126" customWidth="1"/>
    <col min="9981" max="9981" width="8" style="126" customWidth="1"/>
    <col min="9982" max="9982" width="7.88671875" style="126" customWidth="1"/>
    <col min="9983" max="9983" width="7.109375" style="126" customWidth="1"/>
    <col min="9984" max="9984" width="7.88671875" style="126" customWidth="1"/>
    <col min="9985" max="9985" width="6.109375" style="126" customWidth="1"/>
    <col min="9986" max="9986" width="7.109375" style="126" customWidth="1"/>
    <col min="9987" max="9987" width="35" style="126" customWidth="1"/>
    <col min="9988" max="9988" width="8.5546875" style="126" customWidth="1"/>
    <col min="9989" max="9989" width="7.44140625" style="126" customWidth="1"/>
    <col min="9990" max="9990" width="7.6640625" style="126" customWidth="1"/>
    <col min="9991" max="9991" width="7.88671875" style="126" customWidth="1"/>
    <col min="9992" max="9992" width="6.6640625" style="126" customWidth="1"/>
    <col min="9993" max="9993" width="7.44140625" style="126" customWidth="1"/>
    <col min="9994" max="10234" width="9.109375" style="126"/>
    <col min="10235" max="10235" width="4.88671875" style="126" customWidth="1"/>
    <col min="10236" max="10236" width="32" style="126" customWidth="1"/>
    <col min="10237" max="10237" width="8" style="126" customWidth="1"/>
    <col min="10238" max="10238" width="7.88671875" style="126" customWidth="1"/>
    <col min="10239" max="10239" width="7.109375" style="126" customWidth="1"/>
    <col min="10240" max="10240" width="7.88671875" style="126" customWidth="1"/>
    <col min="10241" max="10241" width="6.109375" style="126" customWidth="1"/>
    <col min="10242" max="10242" width="7.109375" style="126" customWidth="1"/>
    <col min="10243" max="10243" width="35" style="126" customWidth="1"/>
    <col min="10244" max="10244" width="8.5546875" style="126" customWidth="1"/>
    <col min="10245" max="10245" width="7.44140625" style="126" customWidth="1"/>
    <col min="10246" max="10246" width="7.6640625" style="126" customWidth="1"/>
    <col min="10247" max="10247" width="7.88671875" style="126" customWidth="1"/>
    <col min="10248" max="10248" width="6.6640625" style="126" customWidth="1"/>
    <col min="10249" max="10249" width="7.44140625" style="126" customWidth="1"/>
    <col min="10250" max="10490" width="9.109375" style="126"/>
    <col min="10491" max="10491" width="4.88671875" style="126" customWidth="1"/>
    <col min="10492" max="10492" width="32" style="126" customWidth="1"/>
    <col min="10493" max="10493" width="8" style="126" customWidth="1"/>
    <col min="10494" max="10494" width="7.88671875" style="126" customWidth="1"/>
    <col min="10495" max="10495" width="7.109375" style="126" customWidth="1"/>
    <col min="10496" max="10496" width="7.88671875" style="126" customWidth="1"/>
    <col min="10497" max="10497" width="6.109375" style="126" customWidth="1"/>
    <col min="10498" max="10498" width="7.109375" style="126" customWidth="1"/>
    <col min="10499" max="10499" width="35" style="126" customWidth="1"/>
    <col min="10500" max="10500" width="8.5546875" style="126" customWidth="1"/>
    <col min="10501" max="10501" width="7.44140625" style="126" customWidth="1"/>
    <col min="10502" max="10502" width="7.6640625" style="126" customWidth="1"/>
    <col min="10503" max="10503" width="7.88671875" style="126" customWidth="1"/>
    <col min="10504" max="10504" width="6.6640625" style="126" customWidth="1"/>
    <col min="10505" max="10505" width="7.44140625" style="126" customWidth="1"/>
    <col min="10506" max="10746" width="9.109375" style="126"/>
    <col min="10747" max="10747" width="4.88671875" style="126" customWidth="1"/>
    <col min="10748" max="10748" width="32" style="126" customWidth="1"/>
    <col min="10749" max="10749" width="8" style="126" customWidth="1"/>
    <col min="10750" max="10750" width="7.88671875" style="126" customWidth="1"/>
    <col min="10751" max="10751" width="7.109375" style="126" customWidth="1"/>
    <col min="10752" max="10752" width="7.88671875" style="126" customWidth="1"/>
    <col min="10753" max="10753" width="6.109375" style="126" customWidth="1"/>
    <col min="10754" max="10754" width="7.109375" style="126" customWidth="1"/>
    <col min="10755" max="10755" width="35" style="126" customWidth="1"/>
    <col min="10756" max="10756" width="8.5546875" style="126" customWidth="1"/>
    <col min="10757" max="10757" width="7.44140625" style="126" customWidth="1"/>
    <col min="10758" max="10758" width="7.6640625" style="126" customWidth="1"/>
    <col min="10759" max="10759" width="7.88671875" style="126" customWidth="1"/>
    <col min="10760" max="10760" width="6.6640625" style="126" customWidth="1"/>
    <col min="10761" max="10761" width="7.44140625" style="126" customWidth="1"/>
    <col min="10762" max="11002" width="9.109375" style="126"/>
    <col min="11003" max="11003" width="4.88671875" style="126" customWidth="1"/>
    <col min="11004" max="11004" width="32" style="126" customWidth="1"/>
    <col min="11005" max="11005" width="8" style="126" customWidth="1"/>
    <col min="11006" max="11006" width="7.88671875" style="126" customWidth="1"/>
    <col min="11007" max="11007" width="7.109375" style="126" customWidth="1"/>
    <col min="11008" max="11008" width="7.88671875" style="126" customWidth="1"/>
    <col min="11009" max="11009" width="6.109375" style="126" customWidth="1"/>
    <col min="11010" max="11010" width="7.109375" style="126" customWidth="1"/>
    <col min="11011" max="11011" width="35" style="126" customWidth="1"/>
    <col min="11012" max="11012" width="8.5546875" style="126" customWidth="1"/>
    <col min="11013" max="11013" width="7.44140625" style="126" customWidth="1"/>
    <col min="11014" max="11014" width="7.6640625" style="126" customWidth="1"/>
    <col min="11015" max="11015" width="7.88671875" style="126" customWidth="1"/>
    <col min="11016" max="11016" width="6.6640625" style="126" customWidth="1"/>
    <col min="11017" max="11017" width="7.44140625" style="126" customWidth="1"/>
    <col min="11018" max="11258" width="9.109375" style="126"/>
    <col min="11259" max="11259" width="4.88671875" style="126" customWidth="1"/>
    <col min="11260" max="11260" width="32" style="126" customWidth="1"/>
    <col min="11261" max="11261" width="8" style="126" customWidth="1"/>
    <col min="11262" max="11262" width="7.88671875" style="126" customWidth="1"/>
    <col min="11263" max="11263" width="7.109375" style="126" customWidth="1"/>
    <col min="11264" max="11264" width="7.88671875" style="126" customWidth="1"/>
    <col min="11265" max="11265" width="6.109375" style="126" customWidth="1"/>
    <col min="11266" max="11266" width="7.109375" style="126" customWidth="1"/>
    <col min="11267" max="11267" width="35" style="126" customWidth="1"/>
    <col min="11268" max="11268" width="8.5546875" style="126" customWidth="1"/>
    <col min="11269" max="11269" width="7.44140625" style="126" customWidth="1"/>
    <col min="11270" max="11270" width="7.6640625" style="126" customWidth="1"/>
    <col min="11271" max="11271" width="7.88671875" style="126" customWidth="1"/>
    <col min="11272" max="11272" width="6.6640625" style="126" customWidth="1"/>
    <col min="11273" max="11273" width="7.44140625" style="126" customWidth="1"/>
    <col min="11274" max="11514" width="9.109375" style="126"/>
    <col min="11515" max="11515" width="4.88671875" style="126" customWidth="1"/>
    <col min="11516" max="11516" width="32" style="126" customWidth="1"/>
    <col min="11517" max="11517" width="8" style="126" customWidth="1"/>
    <col min="11518" max="11518" width="7.88671875" style="126" customWidth="1"/>
    <col min="11519" max="11519" width="7.109375" style="126" customWidth="1"/>
    <col min="11520" max="11520" width="7.88671875" style="126" customWidth="1"/>
    <col min="11521" max="11521" width="6.109375" style="126" customWidth="1"/>
    <col min="11522" max="11522" width="7.109375" style="126" customWidth="1"/>
    <col min="11523" max="11523" width="35" style="126" customWidth="1"/>
    <col min="11524" max="11524" width="8.5546875" style="126" customWidth="1"/>
    <col min="11525" max="11525" width="7.44140625" style="126" customWidth="1"/>
    <col min="11526" max="11526" width="7.6640625" style="126" customWidth="1"/>
    <col min="11527" max="11527" width="7.88671875" style="126" customWidth="1"/>
    <col min="11528" max="11528" width="6.6640625" style="126" customWidth="1"/>
    <col min="11529" max="11529" width="7.44140625" style="126" customWidth="1"/>
    <col min="11530" max="11770" width="9.109375" style="126"/>
    <col min="11771" max="11771" width="4.88671875" style="126" customWidth="1"/>
    <col min="11772" max="11772" width="32" style="126" customWidth="1"/>
    <col min="11773" max="11773" width="8" style="126" customWidth="1"/>
    <col min="11774" max="11774" width="7.88671875" style="126" customWidth="1"/>
    <col min="11775" max="11775" width="7.109375" style="126" customWidth="1"/>
    <col min="11776" max="11776" width="7.88671875" style="126" customWidth="1"/>
    <col min="11777" max="11777" width="6.109375" style="126" customWidth="1"/>
    <col min="11778" max="11778" width="7.109375" style="126" customWidth="1"/>
    <col min="11779" max="11779" width="35" style="126" customWidth="1"/>
    <col min="11780" max="11780" width="8.5546875" style="126" customWidth="1"/>
    <col min="11781" max="11781" width="7.44140625" style="126" customWidth="1"/>
    <col min="11782" max="11782" width="7.6640625" style="126" customWidth="1"/>
    <col min="11783" max="11783" width="7.88671875" style="126" customWidth="1"/>
    <col min="11784" max="11784" width="6.6640625" style="126" customWidth="1"/>
    <col min="11785" max="11785" width="7.44140625" style="126" customWidth="1"/>
    <col min="11786" max="12026" width="9.109375" style="126"/>
    <col min="12027" max="12027" width="4.88671875" style="126" customWidth="1"/>
    <col min="12028" max="12028" width="32" style="126" customWidth="1"/>
    <col min="12029" max="12029" width="8" style="126" customWidth="1"/>
    <col min="12030" max="12030" width="7.88671875" style="126" customWidth="1"/>
    <col min="12031" max="12031" width="7.109375" style="126" customWidth="1"/>
    <col min="12032" max="12032" width="7.88671875" style="126" customWidth="1"/>
    <col min="12033" max="12033" width="6.109375" style="126" customWidth="1"/>
    <col min="12034" max="12034" width="7.109375" style="126" customWidth="1"/>
    <col min="12035" max="12035" width="35" style="126" customWidth="1"/>
    <col min="12036" max="12036" width="8.5546875" style="126" customWidth="1"/>
    <col min="12037" max="12037" width="7.44140625" style="126" customWidth="1"/>
    <col min="12038" max="12038" width="7.6640625" style="126" customWidth="1"/>
    <col min="12039" max="12039" width="7.88671875" style="126" customWidth="1"/>
    <col min="12040" max="12040" width="6.6640625" style="126" customWidth="1"/>
    <col min="12041" max="12041" width="7.44140625" style="126" customWidth="1"/>
    <col min="12042" max="12282" width="9.109375" style="126"/>
    <col min="12283" max="12283" width="4.88671875" style="126" customWidth="1"/>
    <col min="12284" max="12284" width="32" style="126" customWidth="1"/>
    <col min="12285" max="12285" width="8" style="126" customWidth="1"/>
    <col min="12286" max="12286" width="7.88671875" style="126" customWidth="1"/>
    <col min="12287" max="12287" width="7.109375" style="126" customWidth="1"/>
    <col min="12288" max="12288" width="7.88671875" style="126" customWidth="1"/>
    <col min="12289" max="12289" width="6.109375" style="126" customWidth="1"/>
    <col min="12290" max="12290" width="7.109375" style="126" customWidth="1"/>
    <col min="12291" max="12291" width="35" style="126" customWidth="1"/>
    <col min="12292" max="12292" width="8.5546875" style="126" customWidth="1"/>
    <col min="12293" max="12293" width="7.44140625" style="126" customWidth="1"/>
    <col min="12294" max="12294" width="7.6640625" style="126" customWidth="1"/>
    <col min="12295" max="12295" width="7.88671875" style="126" customWidth="1"/>
    <col min="12296" max="12296" width="6.6640625" style="126" customWidth="1"/>
    <col min="12297" max="12297" width="7.44140625" style="126" customWidth="1"/>
    <col min="12298" max="12538" width="9.109375" style="126"/>
    <col min="12539" max="12539" width="4.88671875" style="126" customWidth="1"/>
    <col min="12540" max="12540" width="32" style="126" customWidth="1"/>
    <col min="12541" max="12541" width="8" style="126" customWidth="1"/>
    <col min="12542" max="12542" width="7.88671875" style="126" customWidth="1"/>
    <col min="12543" max="12543" width="7.109375" style="126" customWidth="1"/>
    <col min="12544" max="12544" width="7.88671875" style="126" customWidth="1"/>
    <col min="12545" max="12545" width="6.109375" style="126" customWidth="1"/>
    <col min="12546" max="12546" width="7.109375" style="126" customWidth="1"/>
    <col min="12547" max="12547" width="35" style="126" customWidth="1"/>
    <col min="12548" max="12548" width="8.5546875" style="126" customWidth="1"/>
    <col min="12549" max="12549" width="7.44140625" style="126" customWidth="1"/>
    <col min="12550" max="12550" width="7.6640625" style="126" customWidth="1"/>
    <col min="12551" max="12551" width="7.88671875" style="126" customWidth="1"/>
    <col min="12552" max="12552" width="6.6640625" style="126" customWidth="1"/>
    <col min="12553" max="12553" width="7.44140625" style="126" customWidth="1"/>
    <col min="12554" max="12794" width="9.109375" style="126"/>
    <col min="12795" max="12795" width="4.88671875" style="126" customWidth="1"/>
    <col min="12796" max="12796" width="32" style="126" customWidth="1"/>
    <col min="12797" max="12797" width="8" style="126" customWidth="1"/>
    <col min="12798" max="12798" width="7.88671875" style="126" customWidth="1"/>
    <col min="12799" max="12799" width="7.109375" style="126" customWidth="1"/>
    <col min="12800" max="12800" width="7.88671875" style="126" customWidth="1"/>
    <col min="12801" max="12801" width="6.109375" style="126" customWidth="1"/>
    <col min="12802" max="12802" width="7.109375" style="126" customWidth="1"/>
    <col min="12803" max="12803" width="35" style="126" customWidth="1"/>
    <col min="12804" max="12804" width="8.5546875" style="126" customWidth="1"/>
    <col min="12805" max="12805" width="7.44140625" style="126" customWidth="1"/>
    <col min="12806" max="12806" width="7.6640625" style="126" customWidth="1"/>
    <col min="12807" max="12807" width="7.88671875" style="126" customWidth="1"/>
    <col min="12808" max="12808" width="6.6640625" style="126" customWidth="1"/>
    <col min="12809" max="12809" width="7.44140625" style="126" customWidth="1"/>
    <col min="12810" max="13050" width="9.109375" style="126"/>
    <col min="13051" max="13051" width="4.88671875" style="126" customWidth="1"/>
    <col min="13052" max="13052" width="32" style="126" customWidth="1"/>
    <col min="13053" max="13053" width="8" style="126" customWidth="1"/>
    <col min="13054" max="13054" width="7.88671875" style="126" customWidth="1"/>
    <col min="13055" max="13055" width="7.109375" style="126" customWidth="1"/>
    <col min="13056" max="13056" width="7.88671875" style="126" customWidth="1"/>
    <col min="13057" max="13057" width="6.109375" style="126" customWidth="1"/>
    <col min="13058" max="13058" width="7.109375" style="126" customWidth="1"/>
    <col min="13059" max="13059" width="35" style="126" customWidth="1"/>
    <col min="13060" max="13060" width="8.5546875" style="126" customWidth="1"/>
    <col min="13061" max="13061" width="7.44140625" style="126" customWidth="1"/>
    <col min="13062" max="13062" width="7.6640625" style="126" customWidth="1"/>
    <col min="13063" max="13063" width="7.88671875" style="126" customWidth="1"/>
    <col min="13064" max="13064" width="6.6640625" style="126" customWidth="1"/>
    <col min="13065" max="13065" width="7.44140625" style="126" customWidth="1"/>
    <col min="13066" max="13306" width="9.109375" style="126"/>
    <col min="13307" max="13307" width="4.88671875" style="126" customWidth="1"/>
    <col min="13308" max="13308" width="32" style="126" customWidth="1"/>
    <col min="13309" max="13309" width="8" style="126" customWidth="1"/>
    <col min="13310" max="13310" width="7.88671875" style="126" customWidth="1"/>
    <col min="13311" max="13311" width="7.109375" style="126" customWidth="1"/>
    <col min="13312" max="13312" width="7.88671875" style="126" customWidth="1"/>
    <col min="13313" max="13313" width="6.109375" style="126" customWidth="1"/>
    <col min="13314" max="13314" width="7.109375" style="126" customWidth="1"/>
    <col min="13315" max="13315" width="35" style="126" customWidth="1"/>
    <col min="13316" max="13316" width="8.5546875" style="126" customWidth="1"/>
    <col min="13317" max="13317" width="7.44140625" style="126" customWidth="1"/>
    <col min="13318" max="13318" width="7.6640625" style="126" customWidth="1"/>
    <col min="13319" max="13319" width="7.88671875" style="126" customWidth="1"/>
    <col min="13320" max="13320" width="6.6640625" style="126" customWidth="1"/>
    <col min="13321" max="13321" width="7.44140625" style="126" customWidth="1"/>
    <col min="13322" max="13562" width="9.109375" style="126"/>
    <col min="13563" max="13563" width="4.88671875" style="126" customWidth="1"/>
    <col min="13564" max="13564" width="32" style="126" customWidth="1"/>
    <col min="13565" max="13565" width="8" style="126" customWidth="1"/>
    <col min="13566" max="13566" width="7.88671875" style="126" customWidth="1"/>
    <col min="13567" max="13567" width="7.109375" style="126" customWidth="1"/>
    <col min="13568" max="13568" width="7.88671875" style="126" customWidth="1"/>
    <col min="13569" max="13569" width="6.109375" style="126" customWidth="1"/>
    <col min="13570" max="13570" width="7.109375" style="126" customWidth="1"/>
    <col min="13571" max="13571" width="35" style="126" customWidth="1"/>
    <col min="13572" max="13572" width="8.5546875" style="126" customWidth="1"/>
    <col min="13573" max="13573" width="7.44140625" style="126" customWidth="1"/>
    <col min="13574" max="13574" width="7.6640625" style="126" customWidth="1"/>
    <col min="13575" max="13575" width="7.88671875" style="126" customWidth="1"/>
    <col min="13576" max="13576" width="6.6640625" style="126" customWidth="1"/>
    <col min="13577" max="13577" width="7.44140625" style="126" customWidth="1"/>
    <col min="13578" max="13818" width="9.109375" style="126"/>
    <col min="13819" max="13819" width="4.88671875" style="126" customWidth="1"/>
    <col min="13820" max="13820" width="32" style="126" customWidth="1"/>
    <col min="13821" max="13821" width="8" style="126" customWidth="1"/>
    <col min="13822" max="13822" width="7.88671875" style="126" customWidth="1"/>
    <col min="13823" max="13823" width="7.109375" style="126" customWidth="1"/>
    <col min="13824" max="13824" width="7.88671875" style="126" customWidth="1"/>
    <col min="13825" max="13825" width="6.109375" style="126" customWidth="1"/>
    <col min="13826" max="13826" width="7.109375" style="126" customWidth="1"/>
    <col min="13827" max="13827" width="35" style="126" customWidth="1"/>
    <col min="13828" max="13828" width="8.5546875" style="126" customWidth="1"/>
    <col min="13829" max="13829" width="7.44140625" style="126" customWidth="1"/>
    <col min="13830" max="13830" width="7.6640625" style="126" customWidth="1"/>
    <col min="13831" max="13831" width="7.88671875" style="126" customWidth="1"/>
    <col min="13832" max="13832" width="6.6640625" style="126" customWidth="1"/>
    <col min="13833" max="13833" width="7.44140625" style="126" customWidth="1"/>
    <col min="13834" max="14074" width="9.109375" style="126"/>
    <col min="14075" max="14075" width="4.88671875" style="126" customWidth="1"/>
    <col min="14076" max="14076" width="32" style="126" customWidth="1"/>
    <col min="14077" max="14077" width="8" style="126" customWidth="1"/>
    <col min="14078" max="14078" width="7.88671875" style="126" customWidth="1"/>
    <col min="14079" max="14079" width="7.109375" style="126" customWidth="1"/>
    <col min="14080" max="14080" width="7.88671875" style="126" customWidth="1"/>
    <col min="14081" max="14081" width="6.109375" style="126" customWidth="1"/>
    <col min="14082" max="14082" width="7.109375" style="126" customWidth="1"/>
    <col min="14083" max="14083" width="35" style="126" customWidth="1"/>
    <col min="14084" max="14084" width="8.5546875" style="126" customWidth="1"/>
    <col min="14085" max="14085" width="7.44140625" style="126" customWidth="1"/>
    <col min="14086" max="14086" width="7.6640625" style="126" customWidth="1"/>
    <col min="14087" max="14087" width="7.88671875" style="126" customWidth="1"/>
    <col min="14088" max="14088" width="6.6640625" style="126" customWidth="1"/>
    <col min="14089" max="14089" width="7.44140625" style="126" customWidth="1"/>
    <col min="14090" max="14330" width="9.109375" style="126"/>
    <col min="14331" max="14331" width="4.88671875" style="126" customWidth="1"/>
    <col min="14332" max="14332" width="32" style="126" customWidth="1"/>
    <col min="14333" max="14333" width="8" style="126" customWidth="1"/>
    <col min="14334" max="14334" width="7.88671875" style="126" customWidth="1"/>
    <col min="14335" max="14335" width="7.109375" style="126" customWidth="1"/>
    <col min="14336" max="14336" width="7.88671875" style="126" customWidth="1"/>
    <col min="14337" max="14337" width="6.109375" style="126" customWidth="1"/>
    <col min="14338" max="14338" width="7.109375" style="126" customWidth="1"/>
    <col min="14339" max="14339" width="35" style="126" customWidth="1"/>
    <col min="14340" max="14340" width="8.5546875" style="126" customWidth="1"/>
    <col min="14341" max="14341" width="7.44140625" style="126" customWidth="1"/>
    <col min="14342" max="14342" width="7.6640625" style="126" customWidth="1"/>
    <col min="14343" max="14343" width="7.88671875" style="126" customWidth="1"/>
    <col min="14344" max="14344" width="6.6640625" style="126" customWidth="1"/>
    <col min="14345" max="14345" width="7.44140625" style="126" customWidth="1"/>
    <col min="14346" max="14586" width="9.109375" style="126"/>
    <col min="14587" max="14587" width="4.88671875" style="126" customWidth="1"/>
    <col min="14588" max="14588" width="32" style="126" customWidth="1"/>
    <col min="14589" max="14589" width="8" style="126" customWidth="1"/>
    <col min="14590" max="14590" width="7.88671875" style="126" customWidth="1"/>
    <col min="14591" max="14591" width="7.109375" style="126" customWidth="1"/>
    <col min="14592" max="14592" width="7.88671875" style="126" customWidth="1"/>
    <col min="14593" max="14593" width="6.109375" style="126" customWidth="1"/>
    <col min="14594" max="14594" width="7.109375" style="126" customWidth="1"/>
    <col min="14595" max="14595" width="35" style="126" customWidth="1"/>
    <col min="14596" max="14596" width="8.5546875" style="126" customWidth="1"/>
    <col min="14597" max="14597" width="7.44140625" style="126" customWidth="1"/>
    <col min="14598" max="14598" width="7.6640625" style="126" customWidth="1"/>
    <col min="14599" max="14599" width="7.88671875" style="126" customWidth="1"/>
    <col min="14600" max="14600" width="6.6640625" style="126" customWidth="1"/>
    <col min="14601" max="14601" width="7.44140625" style="126" customWidth="1"/>
    <col min="14602" max="14842" width="9.109375" style="126"/>
    <col min="14843" max="14843" width="4.88671875" style="126" customWidth="1"/>
    <col min="14844" max="14844" width="32" style="126" customWidth="1"/>
    <col min="14845" max="14845" width="8" style="126" customWidth="1"/>
    <col min="14846" max="14846" width="7.88671875" style="126" customWidth="1"/>
    <col min="14847" max="14847" width="7.109375" style="126" customWidth="1"/>
    <col min="14848" max="14848" width="7.88671875" style="126" customWidth="1"/>
    <col min="14849" max="14849" width="6.109375" style="126" customWidth="1"/>
    <col min="14850" max="14850" width="7.109375" style="126" customWidth="1"/>
    <col min="14851" max="14851" width="35" style="126" customWidth="1"/>
    <col min="14852" max="14852" width="8.5546875" style="126" customWidth="1"/>
    <col min="14853" max="14853" width="7.44140625" style="126" customWidth="1"/>
    <col min="14854" max="14854" width="7.6640625" style="126" customWidth="1"/>
    <col min="14855" max="14855" width="7.88671875" style="126" customWidth="1"/>
    <col min="14856" max="14856" width="6.6640625" style="126" customWidth="1"/>
    <col min="14857" max="14857" width="7.44140625" style="126" customWidth="1"/>
    <col min="14858" max="15098" width="9.109375" style="126"/>
    <col min="15099" max="15099" width="4.88671875" style="126" customWidth="1"/>
    <col min="15100" max="15100" width="32" style="126" customWidth="1"/>
    <col min="15101" max="15101" width="8" style="126" customWidth="1"/>
    <col min="15102" max="15102" width="7.88671875" style="126" customWidth="1"/>
    <col min="15103" max="15103" width="7.109375" style="126" customWidth="1"/>
    <col min="15104" max="15104" width="7.88671875" style="126" customWidth="1"/>
    <col min="15105" max="15105" width="6.109375" style="126" customWidth="1"/>
    <col min="15106" max="15106" width="7.109375" style="126" customWidth="1"/>
    <col min="15107" max="15107" width="35" style="126" customWidth="1"/>
    <col min="15108" max="15108" width="8.5546875" style="126" customWidth="1"/>
    <col min="15109" max="15109" width="7.44140625" style="126" customWidth="1"/>
    <col min="15110" max="15110" width="7.6640625" style="126" customWidth="1"/>
    <col min="15111" max="15111" width="7.88671875" style="126" customWidth="1"/>
    <col min="15112" max="15112" width="6.6640625" style="126" customWidth="1"/>
    <col min="15113" max="15113" width="7.44140625" style="126" customWidth="1"/>
    <col min="15114" max="15354" width="9.109375" style="126"/>
    <col min="15355" max="15355" width="4.88671875" style="126" customWidth="1"/>
    <col min="15356" max="15356" width="32" style="126" customWidth="1"/>
    <col min="15357" max="15357" width="8" style="126" customWidth="1"/>
    <col min="15358" max="15358" width="7.88671875" style="126" customWidth="1"/>
    <col min="15359" max="15359" width="7.109375" style="126" customWidth="1"/>
    <col min="15360" max="15360" width="7.88671875" style="126" customWidth="1"/>
    <col min="15361" max="15361" width="6.109375" style="126" customWidth="1"/>
    <col min="15362" max="15362" width="7.109375" style="126" customWidth="1"/>
    <col min="15363" max="15363" width="35" style="126" customWidth="1"/>
    <col min="15364" max="15364" width="8.5546875" style="126" customWidth="1"/>
    <col min="15365" max="15365" width="7.44140625" style="126" customWidth="1"/>
    <col min="15366" max="15366" width="7.6640625" style="126" customWidth="1"/>
    <col min="15367" max="15367" width="7.88671875" style="126" customWidth="1"/>
    <col min="15368" max="15368" width="6.6640625" style="126" customWidth="1"/>
    <col min="15369" max="15369" width="7.44140625" style="126" customWidth="1"/>
    <col min="15370" max="15610" width="9.109375" style="126"/>
    <col min="15611" max="15611" width="4.88671875" style="126" customWidth="1"/>
    <col min="15612" max="15612" width="32" style="126" customWidth="1"/>
    <col min="15613" max="15613" width="8" style="126" customWidth="1"/>
    <col min="15614" max="15614" width="7.88671875" style="126" customWidth="1"/>
    <col min="15615" max="15615" width="7.109375" style="126" customWidth="1"/>
    <col min="15616" max="15616" width="7.88671875" style="126" customWidth="1"/>
    <col min="15617" max="15617" width="6.109375" style="126" customWidth="1"/>
    <col min="15618" max="15618" width="7.109375" style="126" customWidth="1"/>
    <col min="15619" max="15619" width="35" style="126" customWidth="1"/>
    <col min="15620" max="15620" width="8.5546875" style="126" customWidth="1"/>
    <col min="15621" max="15621" width="7.44140625" style="126" customWidth="1"/>
    <col min="15622" max="15622" width="7.6640625" style="126" customWidth="1"/>
    <col min="15623" max="15623" width="7.88671875" style="126" customWidth="1"/>
    <col min="15624" max="15624" width="6.6640625" style="126" customWidth="1"/>
    <col min="15625" max="15625" width="7.44140625" style="126" customWidth="1"/>
    <col min="15626" max="15866" width="9.109375" style="126"/>
    <col min="15867" max="15867" width="4.88671875" style="126" customWidth="1"/>
    <col min="15868" max="15868" width="32" style="126" customWidth="1"/>
    <col min="15869" max="15869" width="8" style="126" customWidth="1"/>
    <col min="15870" max="15870" width="7.88671875" style="126" customWidth="1"/>
    <col min="15871" max="15871" width="7.109375" style="126" customWidth="1"/>
    <col min="15872" max="15872" width="7.88671875" style="126" customWidth="1"/>
    <col min="15873" max="15873" width="6.109375" style="126" customWidth="1"/>
    <col min="15874" max="15874" width="7.109375" style="126" customWidth="1"/>
    <col min="15875" max="15875" width="35" style="126" customWidth="1"/>
    <col min="15876" max="15876" width="8.5546875" style="126" customWidth="1"/>
    <col min="15877" max="15877" width="7.44140625" style="126" customWidth="1"/>
    <col min="15878" max="15878" width="7.6640625" style="126" customWidth="1"/>
    <col min="15879" max="15879" width="7.88671875" style="126" customWidth="1"/>
    <col min="15880" max="15880" width="6.6640625" style="126" customWidth="1"/>
    <col min="15881" max="15881" width="7.44140625" style="126" customWidth="1"/>
    <col min="15882" max="16122" width="9.109375" style="126"/>
    <col min="16123" max="16123" width="4.88671875" style="126" customWidth="1"/>
    <col min="16124" max="16124" width="32" style="126" customWidth="1"/>
    <col min="16125" max="16125" width="8" style="126" customWidth="1"/>
    <col min="16126" max="16126" width="7.88671875" style="126" customWidth="1"/>
    <col min="16127" max="16127" width="7.109375" style="126" customWidth="1"/>
    <col min="16128" max="16128" width="7.88671875" style="126" customWidth="1"/>
    <col min="16129" max="16129" width="6.109375" style="126" customWidth="1"/>
    <col min="16130" max="16130" width="7.109375" style="126" customWidth="1"/>
    <col min="16131" max="16131" width="35" style="126" customWidth="1"/>
    <col min="16132" max="16132" width="8.5546875" style="126" customWidth="1"/>
    <col min="16133" max="16133" width="7.44140625" style="126" customWidth="1"/>
    <col min="16134" max="16134" width="7.6640625" style="126" customWidth="1"/>
    <col min="16135" max="16135" width="7.88671875" style="126" customWidth="1"/>
    <col min="16136" max="16136" width="6.6640625" style="126" customWidth="1"/>
    <col min="16137" max="16137" width="7.44140625" style="126" customWidth="1"/>
    <col min="16138" max="16384" width="9.109375" style="126"/>
  </cols>
  <sheetData>
    <row r="1" spans="1:1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120" customFormat="1" ht="13.8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s="120" customFormat="1" ht="21" customHeight="1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120" customFormat="1" ht="12">
      <c r="A4" s="127"/>
      <c r="B4" s="171"/>
      <c r="C4" s="171"/>
      <c r="D4" s="171"/>
      <c r="E4" s="171"/>
      <c r="F4" s="171"/>
      <c r="G4" s="171"/>
      <c r="H4" s="171"/>
      <c r="I4" s="171"/>
      <c r="J4" s="164"/>
    </row>
    <row r="5" spans="1:11" s="120" customFormat="1" ht="12.75" customHeight="1">
      <c r="A5" s="175" t="s">
        <v>3</v>
      </c>
      <c r="B5" s="176" t="s">
        <v>4</v>
      </c>
      <c r="C5" s="172" t="s">
        <v>5</v>
      </c>
      <c r="D5" s="172"/>
      <c r="E5" s="172"/>
      <c r="F5" s="172"/>
      <c r="G5" s="177" t="s">
        <v>6</v>
      </c>
      <c r="H5" s="173" t="s">
        <v>7</v>
      </c>
      <c r="I5" s="173"/>
      <c r="J5" s="173"/>
      <c r="K5" s="173"/>
    </row>
    <row r="6" spans="1:11" s="120" customFormat="1" ht="12.75" customHeight="1">
      <c r="A6" s="175"/>
      <c r="B6" s="176"/>
      <c r="C6" s="174" t="s">
        <v>8</v>
      </c>
      <c r="D6" s="174"/>
      <c r="E6" s="174"/>
      <c r="F6" s="174"/>
      <c r="G6" s="177"/>
      <c r="H6" s="173" t="s">
        <v>8</v>
      </c>
      <c r="I6" s="173"/>
      <c r="J6" s="173"/>
      <c r="K6" s="173"/>
    </row>
    <row r="7" spans="1:11" s="121" customFormat="1" ht="36.6" customHeight="1">
      <c r="A7" s="175"/>
      <c r="B7" s="128" t="s">
        <v>9</v>
      </c>
      <c r="C7" s="129" t="s">
        <v>10</v>
      </c>
      <c r="D7" s="129" t="s">
        <v>11</v>
      </c>
      <c r="E7" s="129" t="s">
        <v>12</v>
      </c>
      <c r="F7" s="129" t="s">
        <v>13</v>
      </c>
      <c r="G7" s="130" t="s">
        <v>14</v>
      </c>
      <c r="H7" s="131" t="s">
        <v>10</v>
      </c>
      <c r="I7" s="131" t="s">
        <v>15</v>
      </c>
      <c r="J7" s="131" t="s">
        <v>12</v>
      </c>
      <c r="K7" s="131" t="s">
        <v>13</v>
      </c>
    </row>
    <row r="8" spans="1:11" ht="12">
      <c r="A8" s="132">
        <v>1</v>
      </c>
      <c r="B8" s="133" t="s">
        <v>16</v>
      </c>
      <c r="C8" s="134"/>
      <c r="D8" s="134"/>
      <c r="E8" s="134"/>
      <c r="F8" s="134"/>
      <c r="G8" s="134" t="s">
        <v>17</v>
      </c>
      <c r="H8" s="134"/>
      <c r="I8" s="134"/>
      <c r="J8" s="134"/>
      <c r="K8" s="136"/>
    </row>
    <row r="9" spans="1:11" ht="12">
      <c r="A9" s="132">
        <f t="shared" ref="A9" si="0">A8+1</f>
        <v>2</v>
      </c>
      <c r="B9" s="135" t="s">
        <v>18</v>
      </c>
      <c r="C9" s="136">
        <v>3613</v>
      </c>
      <c r="D9" s="136"/>
      <c r="E9" s="136"/>
      <c r="F9" s="136">
        <f t="shared" ref="F9" si="1">SUM(C9:D9)</f>
        <v>3613</v>
      </c>
      <c r="G9" s="136" t="s">
        <v>19</v>
      </c>
      <c r="H9" s="136">
        <v>10608</v>
      </c>
      <c r="I9" s="136">
        <v>-500</v>
      </c>
      <c r="J9" s="136"/>
      <c r="K9" s="138">
        <f t="shared" ref="K9" si="2">SUM(H9:I9)</f>
        <v>10108</v>
      </c>
    </row>
    <row r="10" spans="1:11" ht="12">
      <c r="A10" s="132">
        <f t="shared" ref="A10:A29" si="3">A9+1</f>
        <v>3</v>
      </c>
      <c r="B10" s="135" t="s">
        <v>20</v>
      </c>
      <c r="C10" s="136">
        <v>8110</v>
      </c>
      <c r="D10" s="136"/>
      <c r="E10" s="136"/>
      <c r="F10" s="136">
        <f>SUM(C10:D10)</f>
        <v>8110</v>
      </c>
      <c r="G10" s="137" t="s">
        <v>21</v>
      </c>
      <c r="H10" s="136">
        <v>2988</v>
      </c>
      <c r="I10" s="136">
        <v>-130</v>
      </c>
      <c r="J10" s="136"/>
      <c r="K10" s="138">
        <f t="shared" ref="K10:K17" si="4">SUM(H10:I10)</f>
        <v>2858</v>
      </c>
    </row>
    <row r="11" spans="1:11" ht="12">
      <c r="A11" s="132">
        <f t="shared" si="3"/>
        <v>4</v>
      </c>
      <c r="B11" s="135" t="s">
        <v>22</v>
      </c>
      <c r="C11" s="136"/>
      <c r="D11" s="136"/>
      <c r="E11" s="136"/>
      <c r="F11" s="136">
        <f>SUM(C11:D11)</f>
        <v>0</v>
      </c>
      <c r="G11" s="136" t="s">
        <v>23</v>
      </c>
      <c r="H11" s="136">
        <v>12756</v>
      </c>
      <c r="I11" s="136">
        <v>-250</v>
      </c>
      <c r="J11" s="136"/>
      <c r="K11" s="138">
        <f t="shared" si="4"/>
        <v>12506</v>
      </c>
    </row>
    <row r="12" spans="1:11" ht="21.75" customHeight="1">
      <c r="A12" s="132">
        <f t="shared" si="3"/>
        <v>5</v>
      </c>
      <c r="B12" s="135" t="s">
        <v>24</v>
      </c>
      <c r="C12" s="136">
        <v>230</v>
      </c>
      <c r="D12" s="136"/>
      <c r="E12" s="136"/>
      <c r="F12" s="136">
        <f>SUM(C12:D12)</f>
        <v>230</v>
      </c>
      <c r="G12" s="136" t="s">
        <v>25</v>
      </c>
      <c r="H12" s="136"/>
      <c r="I12" s="136"/>
      <c r="J12" s="136"/>
      <c r="K12" s="138">
        <f t="shared" si="4"/>
        <v>0</v>
      </c>
    </row>
    <row r="13" spans="1:11" ht="15" customHeight="1">
      <c r="A13" s="132">
        <f t="shared" si="3"/>
        <v>6</v>
      </c>
      <c r="B13" s="135" t="s">
        <v>26</v>
      </c>
      <c r="C13" s="136">
        <v>0</v>
      </c>
      <c r="D13" s="136"/>
      <c r="E13" s="136"/>
      <c r="F13" s="136">
        <f>SUM(C13:D13)</f>
        <v>0</v>
      </c>
      <c r="G13" s="136" t="s">
        <v>27</v>
      </c>
      <c r="H13" s="136">
        <v>1140</v>
      </c>
      <c r="I13" s="136">
        <v>0</v>
      </c>
      <c r="J13" s="136"/>
      <c r="K13" s="138">
        <f t="shared" si="4"/>
        <v>1140</v>
      </c>
    </row>
    <row r="14" spans="1:11" ht="24">
      <c r="A14" s="132">
        <f t="shared" si="3"/>
        <v>7</v>
      </c>
      <c r="B14" s="135" t="s">
        <v>28</v>
      </c>
      <c r="C14" s="136">
        <v>15887</v>
      </c>
      <c r="D14" s="136"/>
      <c r="E14" s="136"/>
      <c r="F14" s="136">
        <f>SUM(C14:D14)</f>
        <v>15887</v>
      </c>
      <c r="G14" s="136" t="s">
        <v>29</v>
      </c>
      <c r="H14" s="136"/>
      <c r="I14" s="136"/>
      <c r="J14" s="136"/>
      <c r="K14" s="138">
        <f t="shared" si="4"/>
        <v>0</v>
      </c>
    </row>
    <row r="15" spans="1:11" ht="12">
      <c r="A15" s="132">
        <f t="shared" si="3"/>
        <v>8</v>
      </c>
      <c r="B15" s="135"/>
      <c r="C15" s="138"/>
      <c r="D15" s="138"/>
      <c r="E15" s="138"/>
      <c r="F15" s="138"/>
      <c r="G15" s="136" t="s">
        <v>30</v>
      </c>
      <c r="H15" s="136">
        <v>360</v>
      </c>
      <c r="I15" s="136">
        <v>350</v>
      </c>
      <c r="J15" s="136"/>
      <c r="K15" s="138">
        <f t="shared" si="4"/>
        <v>710</v>
      </c>
    </row>
    <row r="16" spans="1:11" ht="24">
      <c r="A16" s="132">
        <f t="shared" si="3"/>
        <v>9</v>
      </c>
      <c r="B16" s="139" t="s">
        <v>31</v>
      </c>
      <c r="C16" s="138">
        <f>SUM(C11:C15)</f>
        <v>16117</v>
      </c>
      <c r="D16" s="138"/>
      <c r="E16" s="138"/>
      <c r="F16" s="138">
        <f>SUM(F11:F15)</f>
        <v>16117</v>
      </c>
      <c r="G16" s="140" t="s">
        <v>32</v>
      </c>
      <c r="H16" s="136">
        <v>0</v>
      </c>
      <c r="I16" s="136">
        <v>0</v>
      </c>
      <c r="J16" s="136"/>
      <c r="K16" s="138">
        <f t="shared" si="4"/>
        <v>0</v>
      </c>
    </row>
    <row r="17" spans="1:11" ht="12">
      <c r="A17" s="132">
        <f t="shared" si="3"/>
        <v>10</v>
      </c>
      <c r="B17" s="135"/>
      <c r="C17" s="138"/>
      <c r="D17" s="138"/>
      <c r="E17" s="138"/>
      <c r="F17" s="138"/>
      <c r="G17" s="136" t="s">
        <v>33</v>
      </c>
      <c r="H17" s="136">
        <v>0</v>
      </c>
      <c r="I17" s="136">
        <v>0</v>
      </c>
      <c r="J17" s="136"/>
      <c r="K17" s="138">
        <f t="shared" si="4"/>
        <v>0</v>
      </c>
    </row>
    <row r="18" spans="1:11" ht="12">
      <c r="A18" s="132">
        <f t="shared" si="3"/>
        <v>11</v>
      </c>
      <c r="B18" s="141" t="s">
        <v>34</v>
      </c>
      <c r="C18" s="142">
        <f>C9+C16+C10</f>
        <v>27840</v>
      </c>
      <c r="D18" s="142">
        <f>D9+D16+D10</f>
        <v>0</v>
      </c>
      <c r="E18" s="142">
        <f>E9+E16+E10</f>
        <v>0</v>
      </c>
      <c r="F18" s="142">
        <f>F9+F16+F10</f>
        <v>27840</v>
      </c>
      <c r="G18" s="142" t="s">
        <v>35</v>
      </c>
      <c r="H18" s="143">
        <f>H9+H10+H11+H13+H15</f>
        <v>27852</v>
      </c>
      <c r="I18" s="143">
        <f>SUM(I9:I17)</f>
        <v>-530</v>
      </c>
      <c r="J18" s="143"/>
      <c r="K18" s="143">
        <f>SUM(K9:K17)</f>
        <v>27322</v>
      </c>
    </row>
    <row r="19" spans="1:11" ht="12">
      <c r="A19" s="132">
        <f t="shared" si="3"/>
        <v>12</v>
      </c>
      <c r="B19" s="144"/>
      <c r="C19" s="138"/>
      <c r="D19" s="138"/>
      <c r="E19" s="138"/>
      <c r="F19" s="138"/>
      <c r="G19" s="136"/>
      <c r="H19" s="136"/>
      <c r="I19" s="136"/>
      <c r="J19" s="136"/>
      <c r="K19" s="136"/>
    </row>
    <row r="20" spans="1:11" ht="12">
      <c r="A20" s="132">
        <f t="shared" si="3"/>
        <v>13</v>
      </c>
      <c r="B20" s="145" t="s">
        <v>36</v>
      </c>
      <c r="C20" s="134"/>
      <c r="D20" s="134"/>
      <c r="E20" s="134"/>
      <c r="F20" s="134"/>
      <c r="G20" s="134" t="s">
        <v>37</v>
      </c>
      <c r="H20" s="134"/>
      <c r="I20" s="134"/>
      <c r="J20" s="134"/>
      <c r="K20" s="136"/>
    </row>
    <row r="21" spans="1:11" ht="12">
      <c r="A21" s="132">
        <f t="shared" si="3"/>
        <v>14</v>
      </c>
      <c r="B21" s="135" t="s">
        <v>38</v>
      </c>
      <c r="C21" s="136"/>
      <c r="D21" s="136"/>
      <c r="E21" s="136"/>
      <c r="F21" s="136"/>
      <c r="G21" s="136" t="s">
        <v>39</v>
      </c>
      <c r="H21" s="136">
        <v>640</v>
      </c>
      <c r="I21" s="136">
        <v>2049</v>
      </c>
      <c r="J21" s="136">
        <v>1169</v>
      </c>
      <c r="K21" s="136">
        <v>3858</v>
      </c>
    </row>
    <row r="22" spans="1:11" ht="12">
      <c r="A22" s="132">
        <f t="shared" si="3"/>
        <v>15</v>
      </c>
      <c r="B22" s="135" t="s">
        <v>40</v>
      </c>
      <c r="C22" s="136">
        <v>0</v>
      </c>
      <c r="D22" s="136"/>
      <c r="E22" s="136"/>
      <c r="F22" s="136">
        <v>0</v>
      </c>
      <c r="G22" s="136" t="s">
        <v>41</v>
      </c>
      <c r="H22" s="136">
        <v>4948</v>
      </c>
      <c r="I22" s="136">
        <v>-1895</v>
      </c>
      <c r="J22" s="136">
        <v>-1169</v>
      </c>
      <c r="K22" s="136">
        <v>1884</v>
      </c>
    </row>
    <row r="23" spans="1:11" ht="12">
      <c r="A23" s="132">
        <f t="shared" si="3"/>
        <v>16</v>
      </c>
      <c r="B23" s="135" t="s">
        <v>42</v>
      </c>
      <c r="C23" s="136">
        <v>0</v>
      </c>
      <c r="D23" s="136"/>
      <c r="E23" s="136"/>
      <c r="F23" s="136">
        <f t="shared" ref="F23" si="5">SUM(C23:D23)</f>
        <v>0</v>
      </c>
      <c r="G23" s="136" t="s">
        <v>43</v>
      </c>
      <c r="H23" s="136"/>
      <c r="I23" s="136"/>
      <c r="J23" s="136"/>
      <c r="K23" s="136"/>
    </row>
    <row r="24" spans="1:11" ht="24">
      <c r="A24" s="132">
        <f t="shared" si="3"/>
        <v>17</v>
      </c>
      <c r="B24" s="135" t="s">
        <v>44</v>
      </c>
      <c r="C24" s="136">
        <v>4600</v>
      </c>
      <c r="D24" s="136"/>
      <c r="E24" s="136"/>
      <c r="F24" s="136">
        <v>4600</v>
      </c>
      <c r="G24" s="136" t="s">
        <v>45</v>
      </c>
      <c r="H24" s="136"/>
      <c r="I24" s="136">
        <v>0</v>
      </c>
      <c r="J24" s="136">
        <v>0</v>
      </c>
      <c r="K24" s="136">
        <f>SUM(H24:I24)</f>
        <v>0</v>
      </c>
    </row>
    <row r="25" spans="1:11" s="122" customFormat="1" ht="24">
      <c r="A25" s="132">
        <f t="shared" si="3"/>
        <v>18</v>
      </c>
      <c r="B25" s="135" t="s">
        <v>46</v>
      </c>
      <c r="C25" s="138">
        <v>0</v>
      </c>
      <c r="D25" s="138"/>
      <c r="E25" s="138"/>
      <c r="F25" s="136">
        <f>SUM(C25:D25)</f>
        <v>0</v>
      </c>
      <c r="G25" s="136" t="s">
        <v>47</v>
      </c>
      <c r="H25" s="136"/>
      <c r="I25" s="136"/>
      <c r="J25" s="136"/>
      <c r="K25" s="136"/>
    </row>
    <row r="26" spans="1:11" ht="24">
      <c r="A26" s="132">
        <f t="shared" si="3"/>
        <v>19</v>
      </c>
      <c r="B26" s="141" t="s">
        <v>48</v>
      </c>
      <c r="C26" s="142">
        <f>SUM(C21:C25)</f>
        <v>4600</v>
      </c>
      <c r="D26" s="142">
        <f>SUM(D21:D25)</f>
        <v>0</v>
      </c>
      <c r="E26" s="142">
        <f t="shared" ref="E26" si="6">SUM(E21:E25)</f>
        <v>0</v>
      </c>
      <c r="F26" s="142">
        <f>SUM(F21:F25)</f>
        <v>4600</v>
      </c>
      <c r="G26" s="142" t="s">
        <v>49</v>
      </c>
      <c r="H26" s="142">
        <f>SUM(H21:H25)</f>
        <v>5588</v>
      </c>
      <c r="I26" s="142">
        <f>SUM(I21:I25)</f>
        <v>154</v>
      </c>
      <c r="J26" s="142">
        <f>SUM(J21:J25)</f>
        <v>0</v>
      </c>
      <c r="K26" s="142">
        <f>SUM(K21:K25)</f>
        <v>5742</v>
      </c>
    </row>
    <row r="27" spans="1:11" ht="11.4">
      <c r="A27" s="132">
        <f t="shared" si="3"/>
        <v>20</v>
      </c>
      <c r="B27" s="145" t="s">
        <v>50</v>
      </c>
      <c r="C27" s="134">
        <f>SUM(C18,C26)</f>
        <v>32440</v>
      </c>
      <c r="D27" s="134">
        <f>SUM(D18,D26)</f>
        <v>0</v>
      </c>
      <c r="E27" s="134">
        <f>SUM(E18,E26)</f>
        <v>0</v>
      </c>
      <c r="F27" s="134">
        <f t="shared" ref="F27:F33" si="7">SUM(C27:D27)</f>
        <v>32440</v>
      </c>
      <c r="G27" s="134" t="s">
        <v>51</v>
      </c>
      <c r="H27" s="134">
        <f t="shared" ref="H27" si="8">H18+H26</f>
        <v>33440</v>
      </c>
      <c r="I27" s="134">
        <f>I18+I26</f>
        <v>-376</v>
      </c>
      <c r="J27" s="134">
        <f>J18+J26</f>
        <v>0</v>
      </c>
      <c r="K27" s="134">
        <f>K18+K26</f>
        <v>33064</v>
      </c>
    </row>
    <row r="28" spans="1:11" s="122" customFormat="1" ht="11.4">
      <c r="A28" s="132">
        <f t="shared" si="3"/>
        <v>21</v>
      </c>
      <c r="B28" s="146" t="s">
        <v>52</v>
      </c>
      <c r="C28" s="134"/>
      <c r="D28" s="134"/>
      <c r="E28" s="134">
        <v>0</v>
      </c>
      <c r="F28" s="134">
        <f t="shared" si="7"/>
        <v>0</v>
      </c>
      <c r="G28" s="134" t="s">
        <v>53</v>
      </c>
      <c r="H28" s="134"/>
      <c r="I28" s="134"/>
      <c r="J28" s="134"/>
      <c r="K28" s="134"/>
    </row>
    <row r="29" spans="1:11" s="122" customFormat="1" ht="24">
      <c r="A29" s="132">
        <f t="shared" si="3"/>
        <v>22</v>
      </c>
      <c r="B29" s="147" t="s">
        <v>54</v>
      </c>
      <c r="C29" s="134">
        <v>0</v>
      </c>
      <c r="D29" s="134"/>
      <c r="E29" s="134"/>
      <c r="F29" s="134">
        <f t="shared" si="7"/>
        <v>0</v>
      </c>
      <c r="G29" s="136" t="s">
        <v>55</v>
      </c>
      <c r="H29" s="148"/>
      <c r="I29" s="165">
        <v>1885</v>
      </c>
      <c r="J29" s="165"/>
      <c r="K29" s="165">
        <v>1885</v>
      </c>
    </row>
    <row r="30" spans="1:11" ht="12">
      <c r="A30" s="132">
        <v>23</v>
      </c>
      <c r="B30" s="147" t="s">
        <v>56</v>
      </c>
      <c r="C30" s="149">
        <v>1000</v>
      </c>
      <c r="D30" s="149">
        <v>1509</v>
      </c>
      <c r="E30" s="149"/>
      <c r="F30" s="134">
        <f t="shared" si="7"/>
        <v>2509</v>
      </c>
      <c r="G30" s="136" t="s">
        <v>57</v>
      </c>
      <c r="H30" s="134"/>
      <c r="I30" s="136"/>
      <c r="J30" s="136"/>
      <c r="K30" s="136"/>
    </row>
    <row r="31" spans="1:11" ht="10.95" customHeight="1">
      <c r="A31" s="132">
        <v>24</v>
      </c>
      <c r="B31" s="147" t="s">
        <v>58</v>
      </c>
      <c r="C31" s="136">
        <v>1000</v>
      </c>
      <c r="D31" s="136">
        <v>1509</v>
      </c>
      <c r="E31" s="136"/>
      <c r="F31" s="136">
        <f t="shared" si="7"/>
        <v>2509</v>
      </c>
      <c r="G31" s="150" t="s">
        <v>59</v>
      </c>
      <c r="H31" s="134"/>
      <c r="I31" s="136"/>
      <c r="J31" s="136"/>
      <c r="K31" s="136"/>
    </row>
    <row r="32" spans="1:11" ht="12">
      <c r="A32" s="132">
        <v>25</v>
      </c>
      <c r="B32" s="151" t="s">
        <v>60</v>
      </c>
      <c r="C32" s="152"/>
      <c r="D32" s="152">
        <v>630</v>
      </c>
      <c r="E32" s="152"/>
      <c r="F32" s="136">
        <f t="shared" si="7"/>
        <v>630</v>
      </c>
      <c r="G32" s="151" t="s">
        <v>61</v>
      </c>
      <c r="H32" s="153"/>
      <c r="I32" s="152">
        <v>630</v>
      </c>
      <c r="J32" s="152"/>
      <c r="K32" s="152">
        <v>630</v>
      </c>
    </row>
    <row r="33" spans="1:11" ht="11.4">
      <c r="A33" s="132">
        <v>26</v>
      </c>
      <c r="B33" s="154" t="s">
        <v>62</v>
      </c>
      <c r="C33" s="153">
        <f>C29+C30+C32</f>
        <v>1000</v>
      </c>
      <c r="D33" s="153">
        <f>D29+D30+D32</f>
        <v>2139</v>
      </c>
      <c r="E33" s="153">
        <v>0</v>
      </c>
      <c r="F33" s="134">
        <f t="shared" si="7"/>
        <v>3139</v>
      </c>
      <c r="G33" s="153" t="s">
        <v>63</v>
      </c>
      <c r="H33" s="153">
        <f t="shared" ref="H33" si="9">H29+H30+H31+H32</f>
        <v>0</v>
      </c>
      <c r="I33" s="153">
        <f>I29+I30+I31+I32</f>
        <v>2515</v>
      </c>
      <c r="J33" s="153"/>
      <c r="K33" s="153">
        <f>K29+K30+K31+K32</f>
        <v>2515</v>
      </c>
    </row>
    <row r="34" spans="1:11" ht="11.4">
      <c r="A34" s="132"/>
      <c r="B34" s="155" t="s">
        <v>64</v>
      </c>
      <c r="C34" s="156">
        <f>C27+C33</f>
        <v>33440</v>
      </c>
      <c r="D34" s="156">
        <f>D27+D33</f>
        <v>2139</v>
      </c>
      <c r="E34" s="156">
        <v>0</v>
      </c>
      <c r="F34" s="156">
        <f t="shared" ref="F34" si="10">F27+F33</f>
        <v>35579</v>
      </c>
      <c r="G34" s="157" t="s">
        <v>65</v>
      </c>
      <c r="H34" s="156">
        <f>H27+H33</f>
        <v>33440</v>
      </c>
      <c r="I34" s="156">
        <f>I27+I33</f>
        <v>2139</v>
      </c>
      <c r="J34" s="156"/>
      <c r="K34" s="156">
        <f>K27+K33</f>
        <v>35579</v>
      </c>
    </row>
    <row r="35" spans="1:11" ht="12">
      <c r="B35" s="158"/>
      <c r="C35" s="159"/>
      <c r="D35" s="159"/>
      <c r="E35" s="159"/>
      <c r="F35" s="159"/>
      <c r="G35" s="159"/>
      <c r="H35" s="159"/>
      <c r="I35" s="159"/>
      <c r="J35" s="166"/>
    </row>
    <row r="36" spans="1:11" ht="12">
      <c r="B36" s="160"/>
      <c r="C36" s="161"/>
      <c r="D36" s="161"/>
      <c r="E36" s="161"/>
      <c r="F36" s="161"/>
      <c r="G36" s="161"/>
      <c r="H36" s="161"/>
      <c r="I36" s="161"/>
      <c r="J36" s="166"/>
    </row>
    <row r="37" spans="1:11" ht="12">
      <c r="B37" s="160"/>
      <c r="C37" s="161"/>
      <c r="D37" s="161"/>
      <c r="E37" s="161"/>
      <c r="F37" s="161"/>
      <c r="G37" s="161"/>
      <c r="H37" s="161"/>
      <c r="I37" s="161"/>
      <c r="J37" s="166"/>
    </row>
    <row r="38" spans="1:11" ht="12">
      <c r="B38" s="160"/>
      <c r="C38" s="161"/>
      <c r="D38" s="161"/>
      <c r="E38" s="161"/>
      <c r="F38" s="161"/>
      <c r="G38" s="161"/>
      <c r="H38" s="161"/>
      <c r="I38" s="161"/>
      <c r="J38" s="166"/>
    </row>
    <row r="39" spans="1:11" ht="12">
      <c r="B39" s="160"/>
      <c r="C39" s="161"/>
      <c r="D39" s="161"/>
      <c r="E39" s="161"/>
      <c r="F39" s="161"/>
      <c r="G39" s="161"/>
      <c r="H39" s="161"/>
      <c r="I39" s="161"/>
      <c r="J39" s="166"/>
    </row>
    <row r="40" spans="1:11" ht="12">
      <c r="B40" s="160"/>
      <c r="C40" s="161"/>
      <c r="D40" s="161"/>
      <c r="E40" s="161"/>
      <c r="F40" s="161"/>
      <c r="G40" s="161"/>
      <c r="H40" s="161"/>
      <c r="I40" s="161"/>
      <c r="J40" s="166"/>
    </row>
    <row r="41" spans="1:11" ht="12">
      <c r="B41" s="160"/>
      <c r="C41" s="161"/>
      <c r="D41" s="161"/>
      <c r="E41" s="161"/>
      <c r="F41" s="161"/>
      <c r="G41" s="161"/>
      <c r="H41" s="161"/>
      <c r="I41" s="161"/>
      <c r="J41" s="166"/>
    </row>
    <row r="42" spans="1:11" ht="12">
      <c r="B42" s="160"/>
      <c r="C42" s="161"/>
      <c r="D42" s="161"/>
      <c r="E42" s="161"/>
      <c r="F42" s="161"/>
      <c r="G42" s="161"/>
      <c r="H42" s="161"/>
      <c r="I42" s="161"/>
      <c r="J42" s="166"/>
    </row>
    <row r="43" spans="1:11" ht="12">
      <c r="B43" s="160"/>
      <c r="C43" s="161"/>
      <c r="D43" s="161"/>
      <c r="E43" s="161"/>
      <c r="F43" s="161"/>
      <c r="G43" s="161"/>
      <c r="H43" s="161"/>
      <c r="I43" s="161"/>
      <c r="J43" s="166"/>
    </row>
    <row r="44" spans="1:11" ht="12">
      <c r="B44" s="160"/>
      <c r="C44" s="161"/>
      <c r="D44" s="161"/>
      <c r="E44" s="161"/>
      <c r="F44" s="161"/>
      <c r="G44" s="161"/>
      <c r="H44" s="161"/>
      <c r="I44" s="161"/>
      <c r="J44" s="166"/>
    </row>
    <row r="45" spans="1:11" ht="12">
      <c r="B45" s="160"/>
      <c r="C45" s="161"/>
      <c r="D45" s="161"/>
      <c r="E45" s="161"/>
      <c r="F45" s="161"/>
      <c r="G45" s="161"/>
      <c r="H45" s="161"/>
      <c r="I45" s="161"/>
      <c r="J45" s="166"/>
    </row>
    <row r="46" spans="1:11" ht="12">
      <c r="B46" s="160"/>
      <c r="C46" s="161"/>
      <c r="D46" s="161"/>
      <c r="E46" s="161"/>
      <c r="F46" s="161"/>
      <c r="G46" s="161"/>
      <c r="H46" s="161"/>
      <c r="I46" s="161"/>
      <c r="J46" s="166"/>
    </row>
    <row r="47" spans="1:11" ht="12">
      <c r="B47" s="160"/>
      <c r="C47" s="161"/>
      <c r="D47" s="161"/>
      <c r="E47" s="161"/>
      <c r="F47" s="161"/>
      <c r="G47" s="161"/>
      <c r="H47" s="161"/>
      <c r="I47" s="161"/>
      <c r="J47" s="166"/>
    </row>
    <row r="48" spans="1:11" ht="12">
      <c r="B48" s="160"/>
      <c r="C48" s="161"/>
      <c r="D48" s="161"/>
      <c r="E48" s="161"/>
      <c r="F48" s="161"/>
      <c r="G48" s="161"/>
      <c r="H48" s="161"/>
      <c r="I48" s="161"/>
      <c r="J48" s="166"/>
    </row>
    <row r="49" spans="1:10" ht="12">
      <c r="A49" s="126"/>
      <c r="B49" s="160"/>
      <c r="C49" s="161"/>
      <c r="D49" s="161"/>
      <c r="E49" s="161"/>
      <c r="F49" s="161"/>
      <c r="G49" s="161"/>
      <c r="H49" s="161"/>
      <c r="I49" s="161"/>
      <c r="J49" s="166"/>
    </row>
    <row r="50" spans="1:10" ht="12">
      <c r="A50" s="126"/>
      <c r="B50" s="160"/>
      <c r="C50" s="161"/>
      <c r="D50" s="161"/>
      <c r="E50" s="161"/>
      <c r="F50" s="161"/>
      <c r="G50" s="161"/>
      <c r="H50" s="161"/>
      <c r="I50" s="161"/>
      <c r="J50" s="166"/>
    </row>
    <row r="51" spans="1:10" ht="12">
      <c r="A51" s="126"/>
      <c r="B51" s="160"/>
      <c r="C51" s="161"/>
      <c r="D51" s="161"/>
      <c r="E51" s="161"/>
      <c r="F51" s="161"/>
      <c r="G51" s="161"/>
      <c r="H51" s="161"/>
      <c r="I51" s="161"/>
      <c r="J51" s="166"/>
    </row>
    <row r="52" spans="1:10">
      <c r="A52" s="126"/>
      <c r="B52" s="162"/>
      <c r="C52" s="163"/>
      <c r="D52" s="163"/>
      <c r="E52" s="163"/>
      <c r="F52" s="163"/>
      <c r="G52" s="163"/>
      <c r="H52" s="163"/>
      <c r="I52" s="163"/>
      <c r="J52" s="167"/>
    </row>
    <row r="53" spans="1:10">
      <c r="A53" s="126"/>
      <c r="B53" s="162"/>
      <c r="C53" s="163"/>
      <c r="D53" s="163"/>
      <c r="E53" s="163"/>
      <c r="F53" s="163"/>
      <c r="G53" s="163"/>
      <c r="H53" s="163"/>
      <c r="I53" s="163"/>
      <c r="J53" s="167"/>
    </row>
    <row r="54" spans="1:10">
      <c r="A54" s="126"/>
      <c r="B54" s="162"/>
      <c r="C54" s="163"/>
      <c r="D54" s="163"/>
      <c r="E54" s="163"/>
      <c r="F54" s="163"/>
      <c r="G54" s="163"/>
      <c r="H54" s="163"/>
      <c r="I54" s="163"/>
      <c r="J54" s="167"/>
    </row>
    <row r="55" spans="1:10">
      <c r="A55" s="126"/>
      <c r="B55" s="162"/>
      <c r="C55" s="163"/>
      <c r="D55" s="163"/>
      <c r="E55" s="163"/>
      <c r="F55" s="163"/>
      <c r="G55" s="163"/>
      <c r="H55" s="163"/>
      <c r="I55" s="163"/>
      <c r="J55" s="167"/>
    </row>
    <row r="56" spans="1:10">
      <c r="A56" s="126"/>
      <c r="B56" s="162"/>
      <c r="C56" s="163"/>
      <c r="D56" s="163"/>
      <c r="E56" s="163"/>
      <c r="F56" s="163"/>
      <c r="G56" s="163"/>
      <c r="H56" s="163"/>
      <c r="I56" s="163"/>
      <c r="J56" s="167"/>
    </row>
    <row r="57" spans="1:10">
      <c r="A57" s="126"/>
      <c r="B57" s="162"/>
      <c r="C57" s="163"/>
      <c r="D57" s="163"/>
      <c r="E57" s="163"/>
      <c r="F57" s="163"/>
      <c r="G57" s="163"/>
      <c r="H57" s="163"/>
      <c r="I57" s="163"/>
      <c r="J57" s="167"/>
    </row>
    <row r="58" spans="1:10">
      <c r="A58" s="126"/>
      <c r="B58" s="162"/>
      <c r="C58" s="163"/>
      <c r="D58" s="163"/>
      <c r="E58" s="163"/>
      <c r="F58" s="163"/>
      <c r="G58" s="163"/>
      <c r="H58" s="163"/>
      <c r="I58" s="163"/>
      <c r="J58" s="167"/>
    </row>
    <row r="59" spans="1:10">
      <c r="A59" s="126"/>
      <c r="B59" s="162"/>
      <c r="C59" s="163"/>
      <c r="D59" s="163"/>
      <c r="E59" s="163"/>
      <c r="F59" s="163"/>
      <c r="G59" s="163"/>
      <c r="H59" s="163"/>
      <c r="I59" s="163"/>
      <c r="J59" s="167"/>
    </row>
    <row r="60" spans="1:10">
      <c r="A60" s="126"/>
      <c r="B60" s="162"/>
      <c r="C60" s="163"/>
      <c r="D60" s="163"/>
      <c r="E60" s="163"/>
      <c r="F60" s="163"/>
      <c r="G60" s="163"/>
      <c r="H60" s="163"/>
      <c r="I60" s="163"/>
      <c r="J60" s="167"/>
    </row>
    <row r="61" spans="1:10">
      <c r="A61" s="126"/>
      <c r="B61" s="162"/>
      <c r="C61" s="163"/>
      <c r="D61" s="163"/>
      <c r="E61" s="163"/>
      <c r="F61" s="163"/>
      <c r="G61" s="163"/>
      <c r="H61" s="163"/>
      <c r="I61" s="163"/>
      <c r="J61" s="167"/>
    </row>
    <row r="62" spans="1:10">
      <c r="A62" s="126"/>
      <c r="B62" s="162"/>
      <c r="C62" s="163"/>
      <c r="D62" s="163"/>
      <c r="E62" s="163"/>
      <c r="F62" s="163"/>
      <c r="G62" s="163"/>
      <c r="H62" s="163"/>
      <c r="I62" s="163"/>
      <c r="J62" s="167"/>
    </row>
    <row r="63" spans="1:10">
      <c r="A63" s="126"/>
      <c r="B63" s="162"/>
      <c r="C63" s="163"/>
      <c r="D63" s="163"/>
      <c r="E63" s="163"/>
      <c r="F63" s="163"/>
      <c r="G63" s="163"/>
      <c r="H63" s="163"/>
      <c r="I63" s="163"/>
      <c r="J63" s="167"/>
    </row>
    <row r="64" spans="1:10">
      <c r="A64" s="126"/>
      <c r="B64" s="162"/>
      <c r="C64" s="163"/>
      <c r="D64" s="163"/>
      <c r="E64" s="163"/>
      <c r="F64" s="163"/>
      <c r="G64" s="163"/>
      <c r="H64" s="163"/>
      <c r="I64" s="163"/>
      <c r="J64" s="167"/>
    </row>
    <row r="65" spans="1:10">
      <c r="A65" s="126"/>
      <c r="B65" s="162"/>
      <c r="C65" s="163"/>
      <c r="D65" s="163"/>
      <c r="E65" s="163"/>
      <c r="F65" s="163"/>
      <c r="G65" s="163"/>
      <c r="H65" s="163"/>
      <c r="I65" s="163"/>
      <c r="J65" s="167"/>
    </row>
    <row r="66" spans="1:10">
      <c r="A66" s="126"/>
      <c r="B66" s="162"/>
      <c r="C66" s="163"/>
      <c r="D66" s="163"/>
      <c r="E66" s="163"/>
      <c r="F66" s="163"/>
      <c r="G66" s="163"/>
      <c r="H66" s="163"/>
      <c r="I66" s="163"/>
      <c r="J66" s="167"/>
    </row>
    <row r="67" spans="1:10">
      <c r="A67" s="126"/>
      <c r="B67" s="162"/>
      <c r="C67" s="163"/>
      <c r="D67" s="163"/>
      <c r="E67" s="163"/>
      <c r="F67" s="163"/>
      <c r="G67" s="163"/>
      <c r="H67" s="163"/>
      <c r="I67" s="163"/>
      <c r="J67" s="167"/>
    </row>
    <row r="68" spans="1:10">
      <c r="A68" s="126"/>
      <c r="B68" s="162"/>
      <c r="C68" s="163"/>
      <c r="D68" s="163"/>
      <c r="E68" s="163"/>
      <c r="F68" s="163"/>
      <c r="G68" s="163"/>
      <c r="H68" s="163"/>
      <c r="I68" s="163"/>
      <c r="J68" s="167"/>
    </row>
    <row r="69" spans="1:10">
      <c r="A69" s="126"/>
      <c r="B69" s="162"/>
      <c r="C69" s="163"/>
      <c r="D69" s="163"/>
      <c r="E69" s="163"/>
      <c r="F69" s="163"/>
      <c r="G69" s="163"/>
      <c r="H69" s="163"/>
      <c r="I69" s="163"/>
      <c r="J69" s="167"/>
    </row>
    <row r="70" spans="1:10">
      <c r="A70" s="126"/>
      <c r="B70" s="162"/>
      <c r="C70" s="163"/>
      <c r="D70" s="163"/>
      <c r="E70" s="163"/>
      <c r="F70" s="163"/>
      <c r="G70" s="163"/>
      <c r="H70" s="163"/>
      <c r="I70" s="163"/>
      <c r="J70" s="167"/>
    </row>
    <row r="71" spans="1:10">
      <c r="A71" s="126"/>
      <c r="B71" s="162"/>
      <c r="C71" s="163"/>
      <c r="D71" s="163"/>
      <c r="E71" s="163"/>
      <c r="F71" s="163"/>
      <c r="G71" s="163"/>
      <c r="H71" s="163"/>
      <c r="I71" s="163"/>
      <c r="J71" s="167"/>
    </row>
    <row r="72" spans="1:10">
      <c r="A72" s="126"/>
      <c r="B72" s="162"/>
      <c r="C72" s="163"/>
      <c r="D72" s="163"/>
      <c r="E72" s="163"/>
      <c r="F72" s="163"/>
      <c r="G72" s="163"/>
      <c r="H72" s="163"/>
      <c r="I72" s="163"/>
      <c r="J72" s="167"/>
    </row>
    <row r="73" spans="1:10">
      <c r="A73" s="126"/>
      <c r="B73" s="162"/>
      <c r="C73" s="163"/>
      <c r="D73" s="163"/>
      <c r="E73" s="163"/>
      <c r="F73" s="163"/>
      <c r="G73" s="163"/>
      <c r="H73" s="163"/>
      <c r="I73" s="163"/>
      <c r="J73" s="167"/>
    </row>
    <row r="74" spans="1:10">
      <c r="A74" s="126"/>
      <c r="B74" s="162"/>
      <c r="C74" s="163"/>
      <c r="D74" s="163"/>
      <c r="E74" s="163"/>
      <c r="F74" s="163"/>
      <c r="G74" s="163"/>
      <c r="H74" s="163"/>
      <c r="I74" s="163"/>
      <c r="J74" s="167"/>
    </row>
    <row r="75" spans="1:10">
      <c r="A75" s="126"/>
      <c r="B75" s="162"/>
      <c r="C75" s="163"/>
      <c r="D75" s="163"/>
      <c r="E75" s="163"/>
      <c r="F75" s="163"/>
      <c r="G75" s="163"/>
      <c r="H75" s="163"/>
      <c r="I75" s="163"/>
      <c r="J75" s="167"/>
    </row>
    <row r="76" spans="1:10">
      <c r="A76" s="126"/>
      <c r="B76" s="162"/>
      <c r="C76" s="163"/>
      <c r="D76" s="163"/>
      <c r="E76" s="163"/>
      <c r="F76" s="163"/>
      <c r="G76" s="163"/>
      <c r="H76" s="163"/>
      <c r="I76" s="163"/>
      <c r="J76" s="167"/>
    </row>
    <row r="77" spans="1:10">
      <c r="A77" s="126"/>
      <c r="B77" s="162"/>
      <c r="C77" s="163"/>
      <c r="D77" s="163"/>
      <c r="E77" s="163"/>
      <c r="F77" s="163"/>
      <c r="G77" s="163"/>
      <c r="H77" s="163"/>
      <c r="I77" s="163"/>
      <c r="J77" s="167"/>
    </row>
  </sheetData>
  <sheetProtection sheet="1" selectLockedCells="1" selectUnlockedCells="1"/>
  <mergeCells count="11">
    <mergeCell ref="C6:F6"/>
    <mergeCell ref="H6:K6"/>
    <mergeCell ref="A5:A7"/>
    <mergeCell ref="B5:B6"/>
    <mergeCell ref="G5:G6"/>
    <mergeCell ref="A1:K1"/>
    <mergeCell ref="A2:K2"/>
    <mergeCell ref="A3:K3"/>
    <mergeCell ref="B4:I4"/>
    <mergeCell ref="C5:F5"/>
    <mergeCell ref="H5:K5"/>
  </mergeCells>
  <printOptions horizontalCentered="1" verticalCentered="1"/>
  <pageMargins left="0.196527777777778" right="0.196527777777778" top="0.196527777777778" bottom="0.196527777777778" header="0.51180555555555596" footer="0.51180555555555596"/>
  <pageSetup paperSize="9" scale="96" firstPageNumber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L10" sqref="L10"/>
    </sheetView>
  </sheetViews>
  <sheetFormatPr defaultColWidth="9" defaultRowHeight="13.2"/>
  <cols>
    <col min="1" max="1" width="6.6640625" style="1" customWidth="1"/>
    <col min="2" max="2" width="47.5546875" style="1" customWidth="1"/>
    <col min="3" max="3" width="15.109375" style="1" customWidth="1"/>
    <col min="4" max="4" width="13.5546875" style="1" customWidth="1"/>
    <col min="5" max="5" width="14.33203125" style="1" customWidth="1"/>
    <col min="6" max="6" width="14.109375" style="1" customWidth="1"/>
    <col min="7" max="255" width="9.109375" style="1"/>
    <col min="256" max="256" width="6.6640625" style="1" customWidth="1"/>
    <col min="257" max="257" width="47.5546875" style="1" customWidth="1"/>
    <col min="258" max="258" width="10.109375" style="1" customWidth="1"/>
    <col min="259" max="259" width="10" style="1" customWidth="1"/>
    <col min="260" max="260" width="9.6640625" style="1" customWidth="1"/>
    <col min="261" max="261" width="10.5546875" style="1" customWidth="1"/>
    <col min="262" max="511" width="9.109375" style="1"/>
    <col min="512" max="512" width="6.6640625" style="1" customWidth="1"/>
    <col min="513" max="513" width="47.5546875" style="1" customWidth="1"/>
    <col min="514" max="514" width="10.109375" style="1" customWidth="1"/>
    <col min="515" max="515" width="10" style="1" customWidth="1"/>
    <col min="516" max="516" width="9.6640625" style="1" customWidth="1"/>
    <col min="517" max="517" width="10.5546875" style="1" customWidth="1"/>
    <col min="518" max="767" width="9.109375" style="1"/>
    <col min="768" max="768" width="6.6640625" style="1" customWidth="1"/>
    <col min="769" max="769" width="47.5546875" style="1" customWidth="1"/>
    <col min="770" max="770" width="10.109375" style="1" customWidth="1"/>
    <col min="771" max="771" width="10" style="1" customWidth="1"/>
    <col min="772" max="772" width="9.6640625" style="1" customWidth="1"/>
    <col min="773" max="773" width="10.5546875" style="1" customWidth="1"/>
    <col min="774" max="1023" width="9.109375" style="1"/>
    <col min="1024" max="1024" width="6.6640625" style="1" customWidth="1"/>
    <col min="1025" max="1025" width="47.5546875" style="1" customWidth="1"/>
    <col min="1026" max="1026" width="10.109375" style="1" customWidth="1"/>
    <col min="1027" max="1027" width="10" style="1" customWidth="1"/>
    <col min="1028" max="1028" width="9.6640625" style="1" customWidth="1"/>
    <col min="1029" max="1029" width="10.5546875" style="1" customWidth="1"/>
    <col min="1030" max="1279" width="9.109375" style="1"/>
    <col min="1280" max="1280" width="6.6640625" style="1" customWidth="1"/>
    <col min="1281" max="1281" width="47.5546875" style="1" customWidth="1"/>
    <col min="1282" max="1282" width="10.109375" style="1" customWidth="1"/>
    <col min="1283" max="1283" width="10" style="1" customWidth="1"/>
    <col min="1284" max="1284" width="9.6640625" style="1" customWidth="1"/>
    <col min="1285" max="1285" width="10.5546875" style="1" customWidth="1"/>
    <col min="1286" max="1535" width="9.109375" style="1"/>
    <col min="1536" max="1536" width="6.6640625" style="1" customWidth="1"/>
    <col min="1537" max="1537" width="47.5546875" style="1" customWidth="1"/>
    <col min="1538" max="1538" width="10.109375" style="1" customWidth="1"/>
    <col min="1539" max="1539" width="10" style="1" customWidth="1"/>
    <col min="1540" max="1540" width="9.6640625" style="1" customWidth="1"/>
    <col min="1541" max="1541" width="10.5546875" style="1" customWidth="1"/>
    <col min="1542" max="1791" width="9.109375" style="1"/>
    <col min="1792" max="1792" width="6.6640625" style="1" customWidth="1"/>
    <col min="1793" max="1793" width="47.5546875" style="1" customWidth="1"/>
    <col min="1794" max="1794" width="10.109375" style="1" customWidth="1"/>
    <col min="1795" max="1795" width="10" style="1" customWidth="1"/>
    <col min="1796" max="1796" width="9.6640625" style="1" customWidth="1"/>
    <col min="1797" max="1797" width="10.5546875" style="1" customWidth="1"/>
    <col min="1798" max="2047" width="9.109375" style="1"/>
    <col min="2048" max="2048" width="6.6640625" style="1" customWidth="1"/>
    <col min="2049" max="2049" width="47.5546875" style="1" customWidth="1"/>
    <col min="2050" max="2050" width="10.109375" style="1" customWidth="1"/>
    <col min="2051" max="2051" width="10" style="1" customWidth="1"/>
    <col min="2052" max="2052" width="9.6640625" style="1" customWidth="1"/>
    <col min="2053" max="2053" width="10.5546875" style="1" customWidth="1"/>
    <col min="2054" max="2303" width="9.109375" style="1"/>
    <col min="2304" max="2304" width="6.6640625" style="1" customWidth="1"/>
    <col min="2305" max="2305" width="47.5546875" style="1" customWidth="1"/>
    <col min="2306" max="2306" width="10.109375" style="1" customWidth="1"/>
    <col min="2307" max="2307" width="10" style="1" customWidth="1"/>
    <col min="2308" max="2308" width="9.6640625" style="1" customWidth="1"/>
    <col min="2309" max="2309" width="10.5546875" style="1" customWidth="1"/>
    <col min="2310" max="2559" width="9.109375" style="1"/>
    <col min="2560" max="2560" width="6.6640625" style="1" customWidth="1"/>
    <col min="2561" max="2561" width="47.5546875" style="1" customWidth="1"/>
    <col min="2562" max="2562" width="10.109375" style="1" customWidth="1"/>
    <col min="2563" max="2563" width="10" style="1" customWidth="1"/>
    <col min="2564" max="2564" width="9.6640625" style="1" customWidth="1"/>
    <col min="2565" max="2565" width="10.5546875" style="1" customWidth="1"/>
    <col min="2566" max="2815" width="9.109375" style="1"/>
    <col min="2816" max="2816" width="6.6640625" style="1" customWidth="1"/>
    <col min="2817" max="2817" width="47.5546875" style="1" customWidth="1"/>
    <col min="2818" max="2818" width="10.109375" style="1" customWidth="1"/>
    <col min="2819" max="2819" width="10" style="1" customWidth="1"/>
    <col min="2820" max="2820" width="9.6640625" style="1" customWidth="1"/>
    <col min="2821" max="2821" width="10.5546875" style="1" customWidth="1"/>
    <col min="2822" max="3071" width="9.109375" style="1"/>
    <col min="3072" max="3072" width="6.6640625" style="1" customWidth="1"/>
    <col min="3073" max="3073" width="47.5546875" style="1" customWidth="1"/>
    <col min="3074" max="3074" width="10.109375" style="1" customWidth="1"/>
    <col min="3075" max="3075" width="10" style="1" customWidth="1"/>
    <col min="3076" max="3076" width="9.6640625" style="1" customWidth="1"/>
    <col min="3077" max="3077" width="10.5546875" style="1" customWidth="1"/>
    <col min="3078" max="3327" width="9.109375" style="1"/>
    <col min="3328" max="3328" width="6.6640625" style="1" customWidth="1"/>
    <col min="3329" max="3329" width="47.5546875" style="1" customWidth="1"/>
    <col min="3330" max="3330" width="10.109375" style="1" customWidth="1"/>
    <col min="3331" max="3331" width="10" style="1" customWidth="1"/>
    <col min="3332" max="3332" width="9.6640625" style="1" customWidth="1"/>
    <col min="3333" max="3333" width="10.5546875" style="1" customWidth="1"/>
    <col min="3334" max="3583" width="9.109375" style="1"/>
    <col min="3584" max="3584" width="6.6640625" style="1" customWidth="1"/>
    <col min="3585" max="3585" width="47.5546875" style="1" customWidth="1"/>
    <col min="3586" max="3586" width="10.109375" style="1" customWidth="1"/>
    <col min="3587" max="3587" width="10" style="1" customWidth="1"/>
    <col min="3588" max="3588" width="9.6640625" style="1" customWidth="1"/>
    <col min="3589" max="3589" width="10.5546875" style="1" customWidth="1"/>
    <col min="3590" max="3839" width="9.109375" style="1"/>
    <col min="3840" max="3840" width="6.6640625" style="1" customWidth="1"/>
    <col min="3841" max="3841" width="47.5546875" style="1" customWidth="1"/>
    <col min="3842" max="3842" width="10.109375" style="1" customWidth="1"/>
    <col min="3843" max="3843" width="10" style="1" customWidth="1"/>
    <col min="3844" max="3844" width="9.6640625" style="1" customWidth="1"/>
    <col min="3845" max="3845" width="10.5546875" style="1" customWidth="1"/>
    <col min="3846" max="4095" width="9.109375" style="1"/>
    <col min="4096" max="4096" width="6.6640625" style="1" customWidth="1"/>
    <col min="4097" max="4097" width="47.5546875" style="1" customWidth="1"/>
    <col min="4098" max="4098" width="10.109375" style="1" customWidth="1"/>
    <col min="4099" max="4099" width="10" style="1" customWidth="1"/>
    <col min="4100" max="4100" width="9.6640625" style="1" customWidth="1"/>
    <col min="4101" max="4101" width="10.5546875" style="1" customWidth="1"/>
    <col min="4102" max="4351" width="9.109375" style="1"/>
    <col min="4352" max="4352" width="6.6640625" style="1" customWidth="1"/>
    <col min="4353" max="4353" width="47.5546875" style="1" customWidth="1"/>
    <col min="4354" max="4354" width="10.109375" style="1" customWidth="1"/>
    <col min="4355" max="4355" width="10" style="1" customWidth="1"/>
    <col min="4356" max="4356" width="9.6640625" style="1" customWidth="1"/>
    <col min="4357" max="4357" width="10.5546875" style="1" customWidth="1"/>
    <col min="4358" max="4607" width="9.109375" style="1"/>
    <col min="4608" max="4608" width="6.6640625" style="1" customWidth="1"/>
    <col min="4609" max="4609" width="47.5546875" style="1" customWidth="1"/>
    <col min="4610" max="4610" width="10.109375" style="1" customWidth="1"/>
    <col min="4611" max="4611" width="10" style="1" customWidth="1"/>
    <col min="4612" max="4612" width="9.6640625" style="1" customWidth="1"/>
    <col min="4613" max="4613" width="10.5546875" style="1" customWidth="1"/>
    <col min="4614" max="4863" width="9.109375" style="1"/>
    <col min="4864" max="4864" width="6.6640625" style="1" customWidth="1"/>
    <col min="4865" max="4865" width="47.5546875" style="1" customWidth="1"/>
    <col min="4866" max="4866" width="10.109375" style="1" customWidth="1"/>
    <col min="4867" max="4867" width="10" style="1" customWidth="1"/>
    <col min="4868" max="4868" width="9.6640625" style="1" customWidth="1"/>
    <col min="4869" max="4869" width="10.5546875" style="1" customWidth="1"/>
    <col min="4870" max="5119" width="9.109375" style="1"/>
    <col min="5120" max="5120" width="6.6640625" style="1" customWidth="1"/>
    <col min="5121" max="5121" width="47.5546875" style="1" customWidth="1"/>
    <col min="5122" max="5122" width="10.109375" style="1" customWidth="1"/>
    <col min="5123" max="5123" width="10" style="1" customWidth="1"/>
    <col min="5124" max="5124" width="9.6640625" style="1" customWidth="1"/>
    <col min="5125" max="5125" width="10.5546875" style="1" customWidth="1"/>
    <col min="5126" max="5375" width="9.109375" style="1"/>
    <col min="5376" max="5376" width="6.6640625" style="1" customWidth="1"/>
    <col min="5377" max="5377" width="47.5546875" style="1" customWidth="1"/>
    <col min="5378" max="5378" width="10.109375" style="1" customWidth="1"/>
    <col min="5379" max="5379" width="10" style="1" customWidth="1"/>
    <col min="5380" max="5380" width="9.6640625" style="1" customWidth="1"/>
    <col min="5381" max="5381" width="10.5546875" style="1" customWidth="1"/>
    <col min="5382" max="5631" width="9.109375" style="1"/>
    <col min="5632" max="5632" width="6.6640625" style="1" customWidth="1"/>
    <col min="5633" max="5633" width="47.5546875" style="1" customWidth="1"/>
    <col min="5634" max="5634" width="10.109375" style="1" customWidth="1"/>
    <col min="5635" max="5635" width="10" style="1" customWidth="1"/>
    <col min="5636" max="5636" width="9.6640625" style="1" customWidth="1"/>
    <col min="5637" max="5637" width="10.5546875" style="1" customWidth="1"/>
    <col min="5638" max="5887" width="9.109375" style="1"/>
    <col min="5888" max="5888" width="6.6640625" style="1" customWidth="1"/>
    <col min="5889" max="5889" width="47.5546875" style="1" customWidth="1"/>
    <col min="5890" max="5890" width="10.109375" style="1" customWidth="1"/>
    <col min="5891" max="5891" width="10" style="1" customWidth="1"/>
    <col min="5892" max="5892" width="9.6640625" style="1" customWidth="1"/>
    <col min="5893" max="5893" width="10.5546875" style="1" customWidth="1"/>
    <col min="5894" max="6143" width="9.109375" style="1"/>
    <col min="6144" max="6144" width="6.6640625" style="1" customWidth="1"/>
    <col min="6145" max="6145" width="47.5546875" style="1" customWidth="1"/>
    <col min="6146" max="6146" width="10.109375" style="1" customWidth="1"/>
    <col min="6147" max="6147" width="10" style="1" customWidth="1"/>
    <col min="6148" max="6148" width="9.6640625" style="1" customWidth="1"/>
    <col min="6149" max="6149" width="10.5546875" style="1" customWidth="1"/>
    <col min="6150" max="6399" width="9.109375" style="1"/>
    <col min="6400" max="6400" width="6.6640625" style="1" customWidth="1"/>
    <col min="6401" max="6401" width="47.5546875" style="1" customWidth="1"/>
    <col min="6402" max="6402" width="10.109375" style="1" customWidth="1"/>
    <col min="6403" max="6403" width="10" style="1" customWidth="1"/>
    <col min="6404" max="6404" width="9.6640625" style="1" customWidth="1"/>
    <col min="6405" max="6405" width="10.5546875" style="1" customWidth="1"/>
    <col min="6406" max="6655" width="9.109375" style="1"/>
    <col min="6656" max="6656" width="6.6640625" style="1" customWidth="1"/>
    <col min="6657" max="6657" width="47.5546875" style="1" customWidth="1"/>
    <col min="6658" max="6658" width="10.109375" style="1" customWidth="1"/>
    <col min="6659" max="6659" width="10" style="1" customWidth="1"/>
    <col min="6660" max="6660" width="9.6640625" style="1" customWidth="1"/>
    <col min="6661" max="6661" width="10.5546875" style="1" customWidth="1"/>
    <col min="6662" max="6911" width="9.109375" style="1"/>
    <col min="6912" max="6912" width="6.6640625" style="1" customWidth="1"/>
    <col min="6913" max="6913" width="47.5546875" style="1" customWidth="1"/>
    <col min="6914" max="6914" width="10.109375" style="1" customWidth="1"/>
    <col min="6915" max="6915" width="10" style="1" customWidth="1"/>
    <col min="6916" max="6916" width="9.6640625" style="1" customWidth="1"/>
    <col min="6917" max="6917" width="10.5546875" style="1" customWidth="1"/>
    <col min="6918" max="7167" width="9.109375" style="1"/>
    <col min="7168" max="7168" width="6.6640625" style="1" customWidth="1"/>
    <col min="7169" max="7169" width="47.5546875" style="1" customWidth="1"/>
    <col min="7170" max="7170" width="10.109375" style="1" customWidth="1"/>
    <col min="7171" max="7171" width="10" style="1" customWidth="1"/>
    <col min="7172" max="7172" width="9.6640625" style="1" customWidth="1"/>
    <col min="7173" max="7173" width="10.5546875" style="1" customWidth="1"/>
    <col min="7174" max="7423" width="9.109375" style="1"/>
    <col min="7424" max="7424" width="6.6640625" style="1" customWidth="1"/>
    <col min="7425" max="7425" width="47.5546875" style="1" customWidth="1"/>
    <col min="7426" max="7426" width="10.109375" style="1" customWidth="1"/>
    <col min="7427" max="7427" width="10" style="1" customWidth="1"/>
    <col min="7428" max="7428" width="9.6640625" style="1" customWidth="1"/>
    <col min="7429" max="7429" width="10.5546875" style="1" customWidth="1"/>
    <col min="7430" max="7679" width="9.109375" style="1"/>
    <col min="7680" max="7680" width="6.6640625" style="1" customWidth="1"/>
    <col min="7681" max="7681" width="47.5546875" style="1" customWidth="1"/>
    <col min="7682" max="7682" width="10.109375" style="1" customWidth="1"/>
    <col min="7683" max="7683" width="10" style="1" customWidth="1"/>
    <col min="7684" max="7684" width="9.6640625" style="1" customWidth="1"/>
    <col min="7685" max="7685" width="10.5546875" style="1" customWidth="1"/>
    <col min="7686" max="7935" width="9.109375" style="1"/>
    <col min="7936" max="7936" width="6.6640625" style="1" customWidth="1"/>
    <col min="7937" max="7937" width="47.5546875" style="1" customWidth="1"/>
    <col min="7938" max="7938" width="10.109375" style="1" customWidth="1"/>
    <col min="7939" max="7939" width="10" style="1" customWidth="1"/>
    <col min="7940" max="7940" width="9.6640625" style="1" customWidth="1"/>
    <col min="7941" max="7941" width="10.5546875" style="1" customWidth="1"/>
    <col min="7942" max="8191" width="9.109375" style="1"/>
    <col min="8192" max="8192" width="6.6640625" style="1" customWidth="1"/>
    <col min="8193" max="8193" width="47.5546875" style="1" customWidth="1"/>
    <col min="8194" max="8194" width="10.109375" style="1" customWidth="1"/>
    <col min="8195" max="8195" width="10" style="1" customWidth="1"/>
    <col min="8196" max="8196" width="9.6640625" style="1" customWidth="1"/>
    <col min="8197" max="8197" width="10.5546875" style="1" customWidth="1"/>
    <col min="8198" max="8447" width="9.109375" style="1"/>
    <col min="8448" max="8448" width="6.6640625" style="1" customWidth="1"/>
    <col min="8449" max="8449" width="47.5546875" style="1" customWidth="1"/>
    <col min="8450" max="8450" width="10.109375" style="1" customWidth="1"/>
    <col min="8451" max="8451" width="10" style="1" customWidth="1"/>
    <col min="8452" max="8452" width="9.6640625" style="1" customWidth="1"/>
    <col min="8453" max="8453" width="10.5546875" style="1" customWidth="1"/>
    <col min="8454" max="8703" width="9.109375" style="1"/>
    <col min="8704" max="8704" width="6.6640625" style="1" customWidth="1"/>
    <col min="8705" max="8705" width="47.5546875" style="1" customWidth="1"/>
    <col min="8706" max="8706" width="10.109375" style="1" customWidth="1"/>
    <col min="8707" max="8707" width="10" style="1" customWidth="1"/>
    <col min="8708" max="8708" width="9.6640625" style="1" customWidth="1"/>
    <col min="8709" max="8709" width="10.5546875" style="1" customWidth="1"/>
    <col min="8710" max="8959" width="9.109375" style="1"/>
    <col min="8960" max="8960" width="6.6640625" style="1" customWidth="1"/>
    <col min="8961" max="8961" width="47.5546875" style="1" customWidth="1"/>
    <col min="8962" max="8962" width="10.109375" style="1" customWidth="1"/>
    <col min="8963" max="8963" width="10" style="1" customWidth="1"/>
    <col min="8964" max="8964" width="9.6640625" style="1" customWidth="1"/>
    <col min="8965" max="8965" width="10.5546875" style="1" customWidth="1"/>
    <col min="8966" max="9215" width="9.109375" style="1"/>
    <col min="9216" max="9216" width="6.6640625" style="1" customWidth="1"/>
    <col min="9217" max="9217" width="47.5546875" style="1" customWidth="1"/>
    <col min="9218" max="9218" width="10.109375" style="1" customWidth="1"/>
    <col min="9219" max="9219" width="10" style="1" customWidth="1"/>
    <col min="9220" max="9220" width="9.6640625" style="1" customWidth="1"/>
    <col min="9221" max="9221" width="10.5546875" style="1" customWidth="1"/>
    <col min="9222" max="9471" width="9.109375" style="1"/>
    <col min="9472" max="9472" width="6.6640625" style="1" customWidth="1"/>
    <col min="9473" max="9473" width="47.5546875" style="1" customWidth="1"/>
    <col min="9474" max="9474" width="10.109375" style="1" customWidth="1"/>
    <col min="9475" max="9475" width="10" style="1" customWidth="1"/>
    <col min="9476" max="9476" width="9.6640625" style="1" customWidth="1"/>
    <col min="9477" max="9477" width="10.5546875" style="1" customWidth="1"/>
    <col min="9478" max="9727" width="9.109375" style="1"/>
    <col min="9728" max="9728" width="6.6640625" style="1" customWidth="1"/>
    <col min="9729" max="9729" width="47.5546875" style="1" customWidth="1"/>
    <col min="9730" max="9730" width="10.109375" style="1" customWidth="1"/>
    <col min="9731" max="9731" width="10" style="1" customWidth="1"/>
    <col min="9732" max="9732" width="9.6640625" style="1" customWidth="1"/>
    <col min="9733" max="9733" width="10.5546875" style="1" customWidth="1"/>
    <col min="9734" max="9983" width="9.109375" style="1"/>
    <col min="9984" max="9984" width="6.6640625" style="1" customWidth="1"/>
    <col min="9985" max="9985" width="47.5546875" style="1" customWidth="1"/>
    <col min="9986" max="9986" width="10.109375" style="1" customWidth="1"/>
    <col min="9987" max="9987" width="10" style="1" customWidth="1"/>
    <col min="9988" max="9988" width="9.6640625" style="1" customWidth="1"/>
    <col min="9989" max="9989" width="10.5546875" style="1" customWidth="1"/>
    <col min="9990" max="10239" width="9.109375" style="1"/>
    <col min="10240" max="10240" width="6.6640625" style="1" customWidth="1"/>
    <col min="10241" max="10241" width="47.5546875" style="1" customWidth="1"/>
    <col min="10242" max="10242" width="10.109375" style="1" customWidth="1"/>
    <col min="10243" max="10243" width="10" style="1" customWidth="1"/>
    <col min="10244" max="10244" width="9.6640625" style="1" customWidth="1"/>
    <col min="10245" max="10245" width="10.5546875" style="1" customWidth="1"/>
    <col min="10246" max="10495" width="9.109375" style="1"/>
    <col min="10496" max="10496" width="6.6640625" style="1" customWidth="1"/>
    <col min="10497" max="10497" width="47.5546875" style="1" customWidth="1"/>
    <col min="10498" max="10498" width="10.109375" style="1" customWidth="1"/>
    <col min="10499" max="10499" width="10" style="1" customWidth="1"/>
    <col min="10500" max="10500" width="9.6640625" style="1" customWidth="1"/>
    <col min="10501" max="10501" width="10.5546875" style="1" customWidth="1"/>
    <col min="10502" max="10751" width="9.109375" style="1"/>
    <col min="10752" max="10752" width="6.6640625" style="1" customWidth="1"/>
    <col min="10753" max="10753" width="47.5546875" style="1" customWidth="1"/>
    <col min="10754" max="10754" width="10.109375" style="1" customWidth="1"/>
    <col min="10755" max="10755" width="10" style="1" customWidth="1"/>
    <col min="10756" max="10756" width="9.6640625" style="1" customWidth="1"/>
    <col min="10757" max="10757" width="10.5546875" style="1" customWidth="1"/>
    <col min="10758" max="11007" width="9.109375" style="1"/>
    <col min="11008" max="11008" width="6.6640625" style="1" customWidth="1"/>
    <col min="11009" max="11009" width="47.5546875" style="1" customWidth="1"/>
    <col min="11010" max="11010" width="10.109375" style="1" customWidth="1"/>
    <col min="11011" max="11011" width="10" style="1" customWidth="1"/>
    <col min="11012" max="11012" width="9.6640625" style="1" customWidth="1"/>
    <col min="11013" max="11013" width="10.5546875" style="1" customWidth="1"/>
    <col min="11014" max="11263" width="9.109375" style="1"/>
    <col min="11264" max="11264" width="6.6640625" style="1" customWidth="1"/>
    <col min="11265" max="11265" width="47.5546875" style="1" customWidth="1"/>
    <col min="11266" max="11266" width="10.109375" style="1" customWidth="1"/>
    <col min="11267" max="11267" width="10" style="1" customWidth="1"/>
    <col min="11268" max="11268" width="9.6640625" style="1" customWidth="1"/>
    <col min="11269" max="11269" width="10.5546875" style="1" customWidth="1"/>
    <col min="11270" max="11519" width="9.109375" style="1"/>
    <col min="11520" max="11520" width="6.6640625" style="1" customWidth="1"/>
    <col min="11521" max="11521" width="47.5546875" style="1" customWidth="1"/>
    <col min="11522" max="11522" width="10.109375" style="1" customWidth="1"/>
    <col min="11523" max="11523" width="10" style="1" customWidth="1"/>
    <col min="11524" max="11524" width="9.6640625" style="1" customWidth="1"/>
    <col min="11525" max="11525" width="10.5546875" style="1" customWidth="1"/>
    <col min="11526" max="11775" width="9.109375" style="1"/>
    <col min="11776" max="11776" width="6.6640625" style="1" customWidth="1"/>
    <col min="11777" max="11777" width="47.5546875" style="1" customWidth="1"/>
    <col min="11778" max="11778" width="10.109375" style="1" customWidth="1"/>
    <col min="11779" max="11779" width="10" style="1" customWidth="1"/>
    <col min="11780" max="11780" width="9.6640625" style="1" customWidth="1"/>
    <col min="11781" max="11781" width="10.5546875" style="1" customWidth="1"/>
    <col min="11782" max="12031" width="9.109375" style="1"/>
    <col min="12032" max="12032" width="6.6640625" style="1" customWidth="1"/>
    <col min="12033" max="12033" width="47.5546875" style="1" customWidth="1"/>
    <col min="12034" max="12034" width="10.109375" style="1" customWidth="1"/>
    <col min="12035" max="12035" width="10" style="1" customWidth="1"/>
    <col min="12036" max="12036" width="9.6640625" style="1" customWidth="1"/>
    <col min="12037" max="12037" width="10.5546875" style="1" customWidth="1"/>
    <col min="12038" max="12287" width="9.109375" style="1"/>
    <col min="12288" max="12288" width="6.6640625" style="1" customWidth="1"/>
    <col min="12289" max="12289" width="47.5546875" style="1" customWidth="1"/>
    <col min="12290" max="12290" width="10.109375" style="1" customWidth="1"/>
    <col min="12291" max="12291" width="10" style="1" customWidth="1"/>
    <col min="12292" max="12292" width="9.6640625" style="1" customWidth="1"/>
    <col min="12293" max="12293" width="10.5546875" style="1" customWidth="1"/>
    <col min="12294" max="12543" width="9.109375" style="1"/>
    <col min="12544" max="12544" width="6.6640625" style="1" customWidth="1"/>
    <col min="12545" max="12545" width="47.5546875" style="1" customWidth="1"/>
    <col min="12546" max="12546" width="10.109375" style="1" customWidth="1"/>
    <col min="12547" max="12547" width="10" style="1" customWidth="1"/>
    <col min="12548" max="12548" width="9.6640625" style="1" customWidth="1"/>
    <col min="12549" max="12549" width="10.5546875" style="1" customWidth="1"/>
    <col min="12550" max="12799" width="9.109375" style="1"/>
    <col min="12800" max="12800" width="6.6640625" style="1" customWidth="1"/>
    <col min="12801" max="12801" width="47.5546875" style="1" customWidth="1"/>
    <col min="12802" max="12802" width="10.109375" style="1" customWidth="1"/>
    <col min="12803" max="12803" width="10" style="1" customWidth="1"/>
    <col min="12804" max="12804" width="9.6640625" style="1" customWidth="1"/>
    <col min="12805" max="12805" width="10.5546875" style="1" customWidth="1"/>
    <col min="12806" max="13055" width="9.109375" style="1"/>
    <col min="13056" max="13056" width="6.6640625" style="1" customWidth="1"/>
    <col min="13057" max="13057" width="47.5546875" style="1" customWidth="1"/>
    <col min="13058" max="13058" width="10.109375" style="1" customWidth="1"/>
    <col min="13059" max="13059" width="10" style="1" customWidth="1"/>
    <col min="13060" max="13060" width="9.6640625" style="1" customWidth="1"/>
    <col min="13061" max="13061" width="10.5546875" style="1" customWidth="1"/>
    <col min="13062" max="13311" width="9.109375" style="1"/>
    <col min="13312" max="13312" width="6.6640625" style="1" customWidth="1"/>
    <col min="13313" max="13313" width="47.5546875" style="1" customWidth="1"/>
    <col min="13314" max="13314" width="10.109375" style="1" customWidth="1"/>
    <col min="13315" max="13315" width="10" style="1" customWidth="1"/>
    <col min="13316" max="13316" width="9.6640625" style="1" customWidth="1"/>
    <col min="13317" max="13317" width="10.5546875" style="1" customWidth="1"/>
    <col min="13318" max="13567" width="9.109375" style="1"/>
    <col min="13568" max="13568" width="6.6640625" style="1" customWidth="1"/>
    <col min="13569" max="13569" width="47.5546875" style="1" customWidth="1"/>
    <col min="13570" max="13570" width="10.109375" style="1" customWidth="1"/>
    <col min="13571" max="13571" width="10" style="1" customWidth="1"/>
    <col min="13572" max="13572" width="9.6640625" style="1" customWidth="1"/>
    <col min="13573" max="13573" width="10.5546875" style="1" customWidth="1"/>
    <col min="13574" max="13823" width="9.109375" style="1"/>
    <col min="13824" max="13824" width="6.6640625" style="1" customWidth="1"/>
    <col min="13825" max="13825" width="47.5546875" style="1" customWidth="1"/>
    <col min="13826" max="13826" width="10.109375" style="1" customWidth="1"/>
    <col min="13827" max="13827" width="10" style="1" customWidth="1"/>
    <col min="13828" max="13828" width="9.6640625" style="1" customWidth="1"/>
    <col min="13829" max="13829" width="10.5546875" style="1" customWidth="1"/>
    <col min="13830" max="14079" width="9.109375" style="1"/>
    <col min="14080" max="14080" width="6.6640625" style="1" customWidth="1"/>
    <col min="14081" max="14081" width="47.5546875" style="1" customWidth="1"/>
    <col min="14082" max="14082" width="10.109375" style="1" customWidth="1"/>
    <col min="14083" max="14083" width="10" style="1" customWidth="1"/>
    <col min="14084" max="14084" width="9.6640625" style="1" customWidth="1"/>
    <col min="14085" max="14085" width="10.5546875" style="1" customWidth="1"/>
    <col min="14086" max="14335" width="9.109375" style="1"/>
    <col min="14336" max="14336" width="6.6640625" style="1" customWidth="1"/>
    <col min="14337" max="14337" width="47.5546875" style="1" customWidth="1"/>
    <col min="14338" max="14338" width="10.109375" style="1" customWidth="1"/>
    <col min="14339" max="14339" width="10" style="1" customWidth="1"/>
    <col min="14340" max="14340" width="9.6640625" style="1" customWidth="1"/>
    <col min="14341" max="14341" width="10.5546875" style="1" customWidth="1"/>
    <col min="14342" max="14591" width="9.109375" style="1"/>
    <col min="14592" max="14592" width="6.6640625" style="1" customWidth="1"/>
    <col min="14593" max="14593" width="47.5546875" style="1" customWidth="1"/>
    <col min="14594" max="14594" width="10.109375" style="1" customWidth="1"/>
    <col min="14595" max="14595" width="10" style="1" customWidth="1"/>
    <col min="14596" max="14596" width="9.6640625" style="1" customWidth="1"/>
    <col min="14597" max="14597" width="10.5546875" style="1" customWidth="1"/>
    <col min="14598" max="14847" width="9.109375" style="1"/>
    <col min="14848" max="14848" width="6.6640625" style="1" customWidth="1"/>
    <col min="14849" max="14849" width="47.5546875" style="1" customWidth="1"/>
    <col min="14850" max="14850" width="10.109375" style="1" customWidth="1"/>
    <col min="14851" max="14851" width="10" style="1" customWidth="1"/>
    <col min="14852" max="14852" width="9.6640625" style="1" customWidth="1"/>
    <col min="14853" max="14853" width="10.5546875" style="1" customWidth="1"/>
    <col min="14854" max="15103" width="9.109375" style="1"/>
    <col min="15104" max="15104" width="6.6640625" style="1" customWidth="1"/>
    <col min="15105" max="15105" width="47.5546875" style="1" customWidth="1"/>
    <col min="15106" max="15106" width="10.109375" style="1" customWidth="1"/>
    <col min="15107" max="15107" width="10" style="1" customWidth="1"/>
    <col min="15108" max="15108" width="9.6640625" style="1" customWidth="1"/>
    <col min="15109" max="15109" width="10.5546875" style="1" customWidth="1"/>
    <col min="15110" max="15359" width="9.109375" style="1"/>
    <col min="15360" max="15360" width="6.6640625" style="1" customWidth="1"/>
    <col min="15361" max="15361" width="47.5546875" style="1" customWidth="1"/>
    <col min="15362" max="15362" width="10.109375" style="1" customWidth="1"/>
    <col min="15363" max="15363" width="10" style="1" customWidth="1"/>
    <col min="15364" max="15364" width="9.6640625" style="1" customWidth="1"/>
    <col min="15365" max="15365" width="10.5546875" style="1" customWidth="1"/>
    <col min="15366" max="15615" width="9.109375" style="1"/>
    <col min="15616" max="15616" width="6.6640625" style="1" customWidth="1"/>
    <col min="15617" max="15617" width="47.5546875" style="1" customWidth="1"/>
    <col min="15618" max="15618" width="10.109375" style="1" customWidth="1"/>
    <col min="15619" max="15619" width="10" style="1" customWidth="1"/>
    <col min="15620" max="15620" width="9.6640625" style="1" customWidth="1"/>
    <col min="15621" max="15621" width="10.5546875" style="1" customWidth="1"/>
    <col min="15622" max="15871" width="9.109375" style="1"/>
    <col min="15872" max="15872" width="6.6640625" style="1" customWidth="1"/>
    <col min="15873" max="15873" width="47.5546875" style="1" customWidth="1"/>
    <col min="15874" max="15874" width="10.109375" style="1" customWidth="1"/>
    <col min="15875" max="15875" width="10" style="1" customWidth="1"/>
    <col min="15876" max="15876" width="9.6640625" style="1" customWidth="1"/>
    <col min="15877" max="15877" width="10.5546875" style="1" customWidth="1"/>
    <col min="15878" max="16127" width="9.109375" style="1"/>
    <col min="16128" max="16128" width="6.6640625" style="1" customWidth="1"/>
    <col min="16129" max="16129" width="47.5546875" style="1" customWidth="1"/>
    <col min="16130" max="16130" width="10.109375" style="1" customWidth="1"/>
    <col min="16131" max="16131" width="10" style="1" customWidth="1"/>
    <col min="16132" max="16132" width="9.6640625" style="1" customWidth="1"/>
    <col min="16133" max="16133" width="10.5546875" style="1" customWidth="1"/>
    <col min="16134" max="16384" width="9.109375" style="1"/>
  </cols>
  <sheetData>
    <row r="1" spans="1:6" ht="30" customHeight="1">
      <c r="A1" s="178" t="s">
        <v>66</v>
      </c>
      <c r="B1" s="178"/>
      <c r="C1" s="178"/>
      <c r="D1" s="178"/>
      <c r="E1" s="178"/>
      <c r="F1" s="178"/>
    </row>
    <row r="2" spans="1:6" ht="17.25" customHeight="1">
      <c r="A2" s="179" t="s">
        <v>67</v>
      </c>
      <c r="B2" s="179"/>
      <c r="C2" s="179"/>
      <c r="D2" s="179"/>
      <c r="E2" s="179"/>
      <c r="F2" s="179"/>
    </row>
    <row r="3" spans="1:6">
      <c r="A3" s="180" t="s">
        <v>68</v>
      </c>
      <c r="B3" s="180"/>
      <c r="C3" s="180"/>
      <c r="D3" s="180"/>
      <c r="E3" s="180"/>
      <c r="F3" s="180"/>
    </row>
    <row r="4" spans="1:6" ht="44.25" customHeight="1">
      <c r="A4" s="98" t="s">
        <v>69</v>
      </c>
      <c r="B4" s="99" t="s">
        <v>70</v>
      </c>
      <c r="C4" s="100" t="s">
        <v>71</v>
      </c>
      <c r="D4" s="100" t="s">
        <v>72</v>
      </c>
      <c r="E4" s="100" t="s">
        <v>73</v>
      </c>
      <c r="F4" s="101" t="s">
        <v>74</v>
      </c>
    </row>
    <row r="5" spans="1:6" ht="21.9" customHeight="1">
      <c r="A5" s="102" t="s">
        <v>75</v>
      </c>
      <c r="B5" s="70" t="s">
        <v>76</v>
      </c>
      <c r="C5" s="71">
        <f>C6+C12</f>
        <v>16117</v>
      </c>
      <c r="D5" s="71">
        <f>D6+D12</f>
        <v>0</v>
      </c>
      <c r="E5" s="71">
        <f>E6+E12</f>
        <v>0</v>
      </c>
      <c r="F5" s="71">
        <f>F6+F12</f>
        <v>16117</v>
      </c>
    </row>
    <row r="6" spans="1:6" ht="21.9" customHeight="1">
      <c r="A6" s="103" t="s">
        <v>77</v>
      </c>
      <c r="B6" s="73" t="s">
        <v>78</v>
      </c>
      <c r="C6" s="74">
        <f>SUM(C7:C11)</f>
        <v>15887</v>
      </c>
      <c r="D6" s="74">
        <f>SUM(D7:D11)</f>
        <v>0</v>
      </c>
      <c r="E6" s="74">
        <f>SUM(E7:E11)</f>
        <v>0</v>
      </c>
      <c r="F6" s="74">
        <f>SUM(F7:F11)</f>
        <v>15887</v>
      </c>
    </row>
    <row r="7" spans="1:6" ht="21.9" customHeight="1">
      <c r="A7" s="104" t="s">
        <v>79</v>
      </c>
      <c r="B7" s="76" t="s">
        <v>80</v>
      </c>
      <c r="C7" s="77">
        <v>11871</v>
      </c>
      <c r="D7" s="77"/>
      <c r="E7" s="77"/>
      <c r="F7" s="77">
        <v>11871</v>
      </c>
    </row>
    <row r="8" spans="1:6" ht="21.9" customHeight="1">
      <c r="A8" s="104" t="s">
        <v>81</v>
      </c>
      <c r="B8" s="76" t="s">
        <v>82</v>
      </c>
      <c r="C8" s="77">
        <v>2666</v>
      </c>
      <c r="D8" s="77"/>
      <c r="E8" s="77"/>
      <c r="F8" s="77">
        <v>2666</v>
      </c>
    </row>
    <row r="9" spans="1:6" ht="21.9" customHeight="1">
      <c r="A9" s="104" t="s">
        <v>83</v>
      </c>
      <c r="B9" s="76" t="s">
        <v>84</v>
      </c>
      <c r="C9" s="77">
        <v>1200</v>
      </c>
      <c r="D9" s="77"/>
      <c r="E9" s="77"/>
      <c r="F9" s="77">
        <v>1200</v>
      </c>
    </row>
    <row r="10" spans="1:6" ht="21.9" customHeight="1">
      <c r="A10" s="104" t="s">
        <v>85</v>
      </c>
      <c r="B10" s="105" t="s">
        <v>86</v>
      </c>
      <c r="C10" s="106">
        <v>0</v>
      </c>
      <c r="D10" s="77"/>
      <c r="E10" s="77"/>
      <c r="F10" s="106">
        <v>0</v>
      </c>
    </row>
    <row r="11" spans="1:6" ht="21.9" customHeight="1">
      <c r="A11" s="104" t="s">
        <v>87</v>
      </c>
      <c r="B11" s="105" t="s">
        <v>88</v>
      </c>
      <c r="C11" s="107">
        <v>150</v>
      </c>
      <c r="D11" s="77"/>
      <c r="E11" s="77"/>
      <c r="F11" s="107">
        <v>150</v>
      </c>
    </row>
    <row r="12" spans="1:6" ht="21.9" customHeight="1">
      <c r="A12" s="103" t="s">
        <v>89</v>
      </c>
      <c r="B12" s="73" t="s">
        <v>90</v>
      </c>
      <c r="C12" s="74">
        <v>230</v>
      </c>
      <c r="D12" s="74"/>
      <c r="E12" s="74"/>
      <c r="F12" s="74">
        <v>230</v>
      </c>
    </row>
    <row r="13" spans="1:6" ht="21.9" customHeight="1">
      <c r="A13" s="108" t="s">
        <v>91</v>
      </c>
      <c r="B13" s="82" t="s">
        <v>92</v>
      </c>
      <c r="C13" s="83">
        <f>SUM(C14:C15)</f>
        <v>0</v>
      </c>
      <c r="D13" s="83"/>
      <c r="E13" s="83">
        <v>1169</v>
      </c>
      <c r="F13" s="83">
        <f>SUM(F14:F15)</f>
        <v>1169</v>
      </c>
    </row>
    <row r="14" spans="1:6" ht="21.9" customHeight="1">
      <c r="A14" s="104" t="s">
        <v>93</v>
      </c>
      <c r="B14" s="76" t="s">
        <v>94</v>
      </c>
      <c r="C14" s="77">
        <v>0</v>
      </c>
      <c r="D14" s="78"/>
      <c r="E14" s="77">
        <v>1169</v>
      </c>
      <c r="F14" s="77">
        <v>1169</v>
      </c>
    </row>
    <row r="15" spans="1:6" ht="21.9" customHeight="1">
      <c r="A15" s="104" t="s">
        <v>95</v>
      </c>
      <c r="B15" s="76" t="s">
        <v>96</v>
      </c>
      <c r="C15" s="77"/>
      <c r="D15" s="77"/>
      <c r="E15" s="77"/>
      <c r="F15" s="77"/>
    </row>
    <row r="16" spans="1:6" ht="21.9" customHeight="1">
      <c r="A16" s="108" t="s">
        <v>97</v>
      </c>
      <c r="B16" s="82" t="s">
        <v>98</v>
      </c>
      <c r="C16" s="83">
        <f>C17+C23</f>
        <v>8110</v>
      </c>
      <c r="D16" s="83">
        <f>D17+D23</f>
        <v>0</v>
      </c>
      <c r="E16" s="83">
        <f>E17+E23</f>
        <v>0</v>
      </c>
      <c r="F16" s="83">
        <f>F17+F23</f>
        <v>8110</v>
      </c>
    </row>
    <row r="17" spans="1:6" s="96" customFormat="1" ht="23.25" customHeight="1">
      <c r="A17" s="104" t="s">
        <v>99</v>
      </c>
      <c r="B17" s="76" t="s">
        <v>100</v>
      </c>
      <c r="C17" s="77">
        <f>C18+C20+C21</f>
        <v>8100</v>
      </c>
      <c r="D17" s="77"/>
      <c r="E17" s="77"/>
      <c r="F17" s="77">
        <f>F18+F20+F21</f>
        <v>8100</v>
      </c>
    </row>
    <row r="18" spans="1:6" s="96" customFormat="1" ht="21.9" customHeight="1">
      <c r="A18" s="104" t="s">
        <v>101</v>
      </c>
      <c r="B18" s="76" t="s">
        <v>102</v>
      </c>
      <c r="C18" s="77">
        <f>C19</f>
        <v>3500</v>
      </c>
      <c r="D18" s="77"/>
      <c r="E18" s="77"/>
      <c r="F18" s="77">
        <f>F19</f>
        <v>3500</v>
      </c>
    </row>
    <row r="19" spans="1:6" s="96" customFormat="1" ht="21.9" customHeight="1">
      <c r="A19" s="104"/>
      <c r="B19" s="76" t="s">
        <v>103</v>
      </c>
      <c r="C19" s="77">
        <v>3500</v>
      </c>
      <c r="D19" s="109"/>
      <c r="E19" s="109"/>
      <c r="F19" s="77">
        <v>3500</v>
      </c>
    </row>
    <row r="20" spans="1:6" s="96" customFormat="1" ht="21.9" customHeight="1">
      <c r="A20" s="104" t="s">
        <v>104</v>
      </c>
      <c r="B20" s="76" t="s">
        <v>105</v>
      </c>
      <c r="C20" s="77">
        <v>100</v>
      </c>
      <c r="D20" s="76"/>
      <c r="E20" s="76"/>
      <c r="F20" s="77">
        <v>100</v>
      </c>
    </row>
    <row r="21" spans="1:6" s="96" customFormat="1" ht="21.9" customHeight="1">
      <c r="A21" s="104" t="s">
        <v>106</v>
      </c>
      <c r="B21" s="76" t="s">
        <v>102</v>
      </c>
      <c r="C21" s="77">
        <f>SUM(C22:C22)</f>
        <v>4500</v>
      </c>
      <c r="D21" s="77"/>
      <c r="E21" s="77"/>
      <c r="F21" s="77">
        <f>SUM(F22:F22)</f>
        <v>4500</v>
      </c>
    </row>
    <row r="22" spans="1:6" s="96" customFormat="1" ht="21.9" customHeight="1">
      <c r="A22" s="104"/>
      <c r="B22" s="76" t="s">
        <v>107</v>
      </c>
      <c r="C22" s="77">
        <v>4500</v>
      </c>
      <c r="D22" s="76"/>
      <c r="E22" s="76"/>
      <c r="F22" s="77">
        <v>4500</v>
      </c>
    </row>
    <row r="23" spans="1:6" s="96" customFormat="1" ht="21.9" customHeight="1">
      <c r="A23" s="104" t="s">
        <v>108</v>
      </c>
      <c r="B23" s="76" t="s">
        <v>109</v>
      </c>
      <c r="C23" s="77">
        <f>SUM(C24:C25)</f>
        <v>10</v>
      </c>
      <c r="D23" s="77"/>
      <c r="E23" s="77"/>
      <c r="F23" s="77">
        <f>SUM(F24:F25)</f>
        <v>10</v>
      </c>
    </row>
    <row r="24" spans="1:6" ht="21.9" customHeight="1">
      <c r="A24" s="104"/>
      <c r="B24" s="110" t="s">
        <v>110</v>
      </c>
      <c r="C24" s="111">
        <v>5</v>
      </c>
      <c r="D24" s="110"/>
      <c r="E24" s="110"/>
      <c r="F24" s="111">
        <v>5</v>
      </c>
    </row>
    <row r="25" spans="1:6" ht="21.9" customHeight="1">
      <c r="A25" s="104"/>
      <c r="B25" s="110" t="s">
        <v>111</v>
      </c>
      <c r="C25" s="112">
        <v>5</v>
      </c>
      <c r="D25" s="110"/>
      <c r="E25" s="110"/>
      <c r="F25" s="112">
        <v>5</v>
      </c>
    </row>
    <row r="26" spans="1:6" ht="21.9" customHeight="1">
      <c r="A26" s="108" t="s">
        <v>112</v>
      </c>
      <c r="B26" s="82" t="s">
        <v>113</v>
      </c>
      <c r="C26" s="83">
        <f>SUM(C27:C31)</f>
        <v>3613</v>
      </c>
      <c r="D26" s="83"/>
      <c r="E26" s="83"/>
      <c r="F26" s="83">
        <f>SUM(F27:F31)</f>
        <v>3613</v>
      </c>
    </row>
    <row r="27" spans="1:6" ht="21.9" customHeight="1">
      <c r="A27" s="104" t="s">
        <v>114</v>
      </c>
      <c r="B27" s="76" t="s">
        <v>115</v>
      </c>
      <c r="C27" s="77">
        <v>100</v>
      </c>
      <c r="D27" s="77"/>
      <c r="E27" s="77"/>
      <c r="F27" s="77">
        <v>100</v>
      </c>
    </row>
    <row r="28" spans="1:6" ht="21.9" customHeight="1">
      <c r="A28" s="104" t="s">
        <v>116</v>
      </c>
      <c r="B28" s="76" t="s">
        <v>117</v>
      </c>
      <c r="C28" s="77">
        <v>3070</v>
      </c>
      <c r="D28" s="77"/>
      <c r="E28" s="77"/>
      <c r="F28" s="77">
        <v>3070</v>
      </c>
    </row>
    <row r="29" spans="1:6" ht="18.75" customHeight="1">
      <c r="A29" s="104" t="s">
        <v>118</v>
      </c>
      <c r="B29" s="76" t="s">
        <v>119</v>
      </c>
      <c r="C29" s="77">
        <v>350</v>
      </c>
      <c r="D29" s="77"/>
      <c r="E29" s="77"/>
      <c r="F29" s="77">
        <v>350</v>
      </c>
    </row>
    <row r="30" spans="1:6" ht="21.9" customHeight="1">
      <c r="A30" s="104" t="s">
        <v>120</v>
      </c>
      <c r="B30" s="76" t="s">
        <v>121</v>
      </c>
      <c r="C30" s="78">
        <v>14</v>
      </c>
      <c r="D30" s="77"/>
      <c r="E30" s="77"/>
      <c r="F30" s="78">
        <v>14</v>
      </c>
    </row>
    <row r="31" spans="1:6" ht="21.9" customHeight="1">
      <c r="A31" s="104" t="s">
        <v>122</v>
      </c>
      <c r="B31" s="76" t="s">
        <v>123</v>
      </c>
      <c r="C31" s="76">
        <v>79</v>
      </c>
      <c r="D31" s="77"/>
      <c r="E31" s="77"/>
      <c r="F31" s="76">
        <v>79</v>
      </c>
    </row>
    <row r="32" spans="1:6" ht="21.9" customHeight="1">
      <c r="A32" s="108" t="s">
        <v>124</v>
      </c>
      <c r="B32" s="82" t="s">
        <v>125</v>
      </c>
      <c r="C32" s="83">
        <f>SUM(C33)</f>
        <v>4600</v>
      </c>
      <c r="D32" s="83">
        <f>SUM(D33)</f>
        <v>0</v>
      </c>
      <c r="E32" s="83">
        <f>SUM(E33)</f>
        <v>-1169</v>
      </c>
      <c r="F32" s="83">
        <f>SUM(F33)</f>
        <v>3431</v>
      </c>
    </row>
    <row r="33" spans="1:6" ht="23.25" customHeight="1">
      <c r="A33" s="104" t="s">
        <v>126</v>
      </c>
      <c r="B33" s="76" t="s">
        <v>127</v>
      </c>
      <c r="C33" s="77">
        <v>4600</v>
      </c>
      <c r="D33" s="109" t="s">
        <v>128</v>
      </c>
      <c r="E33" s="109">
        <v>-1169</v>
      </c>
      <c r="F33" s="77">
        <v>3431</v>
      </c>
    </row>
    <row r="34" spans="1:6" ht="21.9" customHeight="1">
      <c r="A34" s="108" t="s">
        <v>129</v>
      </c>
      <c r="B34" s="82" t="s">
        <v>130</v>
      </c>
      <c r="C34" s="83">
        <f>SUM(C35:C36)</f>
        <v>0</v>
      </c>
      <c r="D34" s="83"/>
      <c r="E34" s="83"/>
      <c r="F34" s="83">
        <f>SUM(F35:F36)</f>
        <v>0</v>
      </c>
    </row>
    <row r="35" spans="1:6" ht="21.9" customHeight="1">
      <c r="A35" s="104" t="s">
        <v>131</v>
      </c>
      <c r="B35" s="76" t="s">
        <v>132</v>
      </c>
      <c r="C35" s="77">
        <v>0</v>
      </c>
      <c r="D35" s="77"/>
      <c r="E35" s="77"/>
      <c r="F35" s="77">
        <v>0</v>
      </c>
    </row>
    <row r="36" spans="1:6" ht="21.9" customHeight="1">
      <c r="A36" s="104" t="s">
        <v>133</v>
      </c>
      <c r="B36" s="76" t="s">
        <v>134</v>
      </c>
      <c r="C36" s="76">
        <v>0</v>
      </c>
      <c r="D36" s="77"/>
      <c r="E36" s="77"/>
      <c r="F36" s="76">
        <v>0</v>
      </c>
    </row>
    <row r="37" spans="1:6" ht="21.9" customHeight="1">
      <c r="A37" s="108" t="s">
        <v>135</v>
      </c>
      <c r="B37" s="82" t="s">
        <v>136</v>
      </c>
      <c r="C37" s="82">
        <f>SUM(C38)</f>
        <v>0</v>
      </c>
      <c r="D37" s="82"/>
      <c r="E37" s="82"/>
      <c r="F37" s="82">
        <f>SUM(F38)</f>
        <v>0</v>
      </c>
    </row>
    <row r="38" spans="1:6" ht="21.9" customHeight="1">
      <c r="A38" s="104" t="s">
        <v>137</v>
      </c>
      <c r="B38" s="76" t="s">
        <v>138</v>
      </c>
      <c r="C38" s="76">
        <v>0</v>
      </c>
      <c r="D38" s="76"/>
      <c r="E38" s="76"/>
      <c r="F38" s="76">
        <v>0</v>
      </c>
    </row>
    <row r="39" spans="1:6" ht="30" customHeight="1">
      <c r="A39" s="113" t="s">
        <v>139</v>
      </c>
      <c r="B39" s="114" t="s">
        <v>140</v>
      </c>
      <c r="C39" s="115">
        <f>C5+C13+C16+C26+C32+C34+C37</f>
        <v>32440</v>
      </c>
      <c r="D39" s="115">
        <f>D5+D13+D16+D26+D32+D34+D37</f>
        <v>0</v>
      </c>
      <c r="E39" s="115">
        <f>E5+E13+E16+E26+E32+E34+E37</f>
        <v>0</v>
      </c>
      <c r="F39" s="115">
        <f>F5+F13+F16+F26+F32+F34+F37</f>
        <v>32440</v>
      </c>
    </row>
    <row r="40" spans="1:6" ht="21.9" customHeight="1">
      <c r="A40" s="108" t="s">
        <v>141</v>
      </c>
      <c r="B40" s="82" t="s">
        <v>142</v>
      </c>
      <c r="C40" s="83">
        <f>SUM(C41:C42)</f>
        <v>1000</v>
      </c>
      <c r="D40" s="83">
        <f>SUM(D41:D42)</f>
        <v>2139</v>
      </c>
      <c r="E40" s="83"/>
      <c r="F40" s="83">
        <f>SUM(F41:F42)</f>
        <v>3139</v>
      </c>
    </row>
    <row r="41" spans="1:6" ht="18" customHeight="1">
      <c r="A41" s="104" t="s">
        <v>143</v>
      </c>
      <c r="B41" s="76" t="s">
        <v>144</v>
      </c>
      <c r="C41" s="77">
        <v>1000</v>
      </c>
      <c r="D41" s="78">
        <v>1509</v>
      </c>
      <c r="E41" s="78"/>
      <c r="F41" s="77">
        <v>2509</v>
      </c>
    </row>
    <row r="42" spans="1:6" ht="16.5" customHeight="1">
      <c r="A42" s="104" t="s">
        <v>145</v>
      </c>
      <c r="B42" s="76" t="s">
        <v>146</v>
      </c>
      <c r="C42" s="77">
        <v>0</v>
      </c>
      <c r="D42" s="78">
        <v>630</v>
      </c>
      <c r="E42" s="78"/>
      <c r="F42" s="77">
        <v>630</v>
      </c>
    </row>
    <row r="43" spans="1:6" s="97" customFormat="1" ht="28.5" customHeight="1">
      <c r="A43" s="116" t="s">
        <v>147</v>
      </c>
      <c r="B43" s="117" t="s">
        <v>64</v>
      </c>
      <c r="C43" s="118">
        <f>C39+C40</f>
        <v>33440</v>
      </c>
      <c r="D43" s="118">
        <f>D39+D40</f>
        <v>2139</v>
      </c>
      <c r="E43" s="118">
        <v>0</v>
      </c>
      <c r="F43" s="118">
        <f>F39+F40</f>
        <v>35579</v>
      </c>
    </row>
    <row r="44" spans="1:6" ht="14.4">
      <c r="A44" s="119"/>
      <c r="B44" s="119"/>
      <c r="C44" s="119"/>
      <c r="D44" s="119"/>
      <c r="E44" s="119"/>
    </row>
  </sheetData>
  <mergeCells count="3">
    <mergeCell ref="A1:F1"/>
    <mergeCell ref="A2:F2"/>
    <mergeCell ref="A3:F3"/>
  </mergeCells>
  <pageMargins left="0.75" right="0.75" top="1" bottom="1" header="0.5" footer="0.5"/>
  <pageSetup paperSize="9" scale="71" orientation="portrait" r:id="rId1"/>
  <headerFooter alignWithMargins="0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H47" sqref="H47"/>
    </sheetView>
  </sheetViews>
  <sheetFormatPr defaultColWidth="9" defaultRowHeight="13.2"/>
  <cols>
    <col min="1" max="1" width="7.109375" style="1" customWidth="1"/>
    <col min="2" max="2" width="44.44140625" style="1" customWidth="1"/>
    <col min="3" max="3" width="12.44140625" style="1" customWidth="1"/>
    <col min="4" max="4" width="11.44140625" style="1" customWidth="1"/>
    <col min="5" max="5" width="13.109375" style="1" customWidth="1"/>
    <col min="6" max="6" width="14.109375" style="1" customWidth="1"/>
    <col min="7" max="255" width="9.109375" style="1"/>
    <col min="256" max="256" width="7.109375" style="1" customWidth="1"/>
    <col min="257" max="257" width="44.44140625" style="1" customWidth="1"/>
    <col min="258" max="258" width="10.5546875" style="1" customWidth="1"/>
    <col min="259" max="259" width="11.44140625" style="1" customWidth="1"/>
    <col min="260" max="260" width="10.33203125" style="1" customWidth="1"/>
    <col min="261" max="261" width="10.109375" style="1" customWidth="1"/>
    <col min="262" max="511" width="9.109375" style="1"/>
    <col min="512" max="512" width="7.109375" style="1" customWidth="1"/>
    <col min="513" max="513" width="44.44140625" style="1" customWidth="1"/>
    <col min="514" max="514" width="10.5546875" style="1" customWidth="1"/>
    <col min="515" max="515" width="11.44140625" style="1" customWidth="1"/>
    <col min="516" max="516" width="10.33203125" style="1" customWidth="1"/>
    <col min="517" max="517" width="10.109375" style="1" customWidth="1"/>
    <col min="518" max="767" width="9.109375" style="1"/>
    <col min="768" max="768" width="7.109375" style="1" customWidth="1"/>
    <col min="769" max="769" width="44.44140625" style="1" customWidth="1"/>
    <col min="770" max="770" width="10.5546875" style="1" customWidth="1"/>
    <col min="771" max="771" width="11.44140625" style="1" customWidth="1"/>
    <col min="772" max="772" width="10.33203125" style="1" customWidth="1"/>
    <col min="773" max="773" width="10.109375" style="1" customWidth="1"/>
    <col min="774" max="1023" width="9.109375" style="1"/>
    <col min="1024" max="1024" width="7.109375" style="1" customWidth="1"/>
    <col min="1025" max="1025" width="44.44140625" style="1" customWidth="1"/>
    <col min="1026" max="1026" width="10.5546875" style="1" customWidth="1"/>
    <col min="1027" max="1027" width="11.44140625" style="1" customWidth="1"/>
    <col min="1028" max="1028" width="10.33203125" style="1" customWidth="1"/>
    <col min="1029" max="1029" width="10.109375" style="1" customWidth="1"/>
    <col min="1030" max="1279" width="9.109375" style="1"/>
    <col min="1280" max="1280" width="7.109375" style="1" customWidth="1"/>
    <col min="1281" max="1281" width="44.44140625" style="1" customWidth="1"/>
    <col min="1282" max="1282" width="10.5546875" style="1" customWidth="1"/>
    <col min="1283" max="1283" width="11.44140625" style="1" customWidth="1"/>
    <col min="1284" max="1284" width="10.33203125" style="1" customWidth="1"/>
    <col min="1285" max="1285" width="10.109375" style="1" customWidth="1"/>
    <col min="1286" max="1535" width="9.109375" style="1"/>
    <col min="1536" max="1536" width="7.109375" style="1" customWidth="1"/>
    <col min="1537" max="1537" width="44.44140625" style="1" customWidth="1"/>
    <col min="1538" max="1538" width="10.5546875" style="1" customWidth="1"/>
    <col min="1539" max="1539" width="11.44140625" style="1" customWidth="1"/>
    <col min="1540" max="1540" width="10.33203125" style="1" customWidth="1"/>
    <col min="1541" max="1541" width="10.109375" style="1" customWidth="1"/>
    <col min="1542" max="1791" width="9.109375" style="1"/>
    <col min="1792" max="1792" width="7.109375" style="1" customWidth="1"/>
    <col min="1793" max="1793" width="44.44140625" style="1" customWidth="1"/>
    <col min="1794" max="1794" width="10.5546875" style="1" customWidth="1"/>
    <col min="1795" max="1795" width="11.44140625" style="1" customWidth="1"/>
    <col min="1796" max="1796" width="10.33203125" style="1" customWidth="1"/>
    <col min="1797" max="1797" width="10.109375" style="1" customWidth="1"/>
    <col min="1798" max="2047" width="9.109375" style="1"/>
    <col min="2048" max="2048" width="7.109375" style="1" customWidth="1"/>
    <col min="2049" max="2049" width="44.44140625" style="1" customWidth="1"/>
    <col min="2050" max="2050" width="10.5546875" style="1" customWidth="1"/>
    <col min="2051" max="2051" width="11.44140625" style="1" customWidth="1"/>
    <col min="2052" max="2052" width="10.33203125" style="1" customWidth="1"/>
    <col min="2053" max="2053" width="10.109375" style="1" customWidth="1"/>
    <col min="2054" max="2303" width="9.109375" style="1"/>
    <col min="2304" max="2304" width="7.109375" style="1" customWidth="1"/>
    <col min="2305" max="2305" width="44.44140625" style="1" customWidth="1"/>
    <col min="2306" max="2306" width="10.5546875" style="1" customWidth="1"/>
    <col min="2307" max="2307" width="11.44140625" style="1" customWidth="1"/>
    <col min="2308" max="2308" width="10.33203125" style="1" customWidth="1"/>
    <col min="2309" max="2309" width="10.109375" style="1" customWidth="1"/>
    <col min="2310" max="2559" width="9.109375" style="1"/>
    <col min="2560" max="2560" width="7.109375" style="1" customWidth="1"/>
    <col min="2561" max="2561" width="44.44140625" style="1" customWidth="1"/>
    <col min="2562" max="2562" width="10.5546875" style="1" customWidth="1"/>
    <col min="2563" max="2563" width="11.44140625" style="1" customWidth="1"/>
    <col min="2564" max="2564" width="10.33203125" style="1" customWidth="1"/>
    <col min="2565" max="2565" width="10.109375" style="1" customWidth="1"/>
    <col min="2566" max="2815" width="9.109375" style="1"/>
    <col min="2816" max="2816" width="7.109375" style="1" customWidth="1"/>
    <col min="2817" max="2817" width="44.44140625" style="1" customWidth="1"/>
    <col min="2818" max="2818" width="10.5546875" style="1" customWidth="1"/>
    <col min="2819" max="2819" width="11.44140625" style="1" customWidth="1"/>
    <col min="2820" max="2820" width="10.33203125" style="1" customWidth="1"/>
    <col min="2821" max="2821" width="10.109375" style="1" customWidth="1"/>
    <col min="2822" max="3071" width="9.109375" style="1"/>
    <col min="3072" max="3072" width="7.109375" style="1" customWidth="1"/>
    <col min="3073" max="3073" width="44.44140625" style="1" customWidth="1"/>
    <col min="3074" max="3074" width="10.5546875" style="1" customWidth="1"/>
    <col min="3075" max="3075" width="11.44140625" style="1" customWidth="1"/>
    <col min="3076" max="3076" width="10.33203125" style="1" customWidth="1"/>
    <col min="3077" max="3077" width="10.109375" style="1" customWidth="1"/>
    <col min="3078" max="3327" width="9.109375" style="1"/>
    <col min="3328" max="3328" width="7.109375" style="1" customWidth="1"/>
    <col min="3329" max="3329" width="44.44140625" style="1" customWidth="1"/>
    <col min="3330" max="3330" width="10.5546875" style="1" customWidth="1"/>
    <col min="3331" max="3331" width="11.44140625" style="1" customWidth="1"/>
    <col min="3332" max="3332" width="10.33203125" style="1" customWidth="1"/>
    <col min="3333" max="3333" width="10.109375" style="1" customWidth="1"/>
    <col min="3334" max="3583" width="9.109375" style="1"/>
    <col min="3584" max="3584" width="7.109375" style="1" customWidth="1"/>
    <col min="3585" max="3585" width="44.44140625" style="1" customWidth="1"/>
    <col min="3586" max="3586" width="10.5546875" style="1" customWidth="1"/>
    <col min="3587" max="3587" width="11.44140625" style="1" customWidth="1"/>
    <col min="3588" max="3588" width="10.33203125" style="1" customWidth="1"/>
    <col min="3589" max="3589" width="10.109375" style="1" customWidth="1"/>
    <col min="3590" max="3839" width="9.109375" style="1"/>
    <col min="3840" max="3840" width="7.109375" style="1" customWidth="1"/>
    <col min="3841" max="3841" width="44.44140625" style="1" customWidth="1"/>
    <col min="3842" max="3842" width="10.5546875" style="1" customWidth="1"/>
    <col min="3843" max="3843" width="11.44140625" style="1" customWidth="1"/>
    <col min="3844" max="3844" width="10.33203125" style="1" customWidth="1"/>
    <col min="3845" max="3845" width="10.109375" style="1" customWidth="1"/>
    <col min="3846" max="4095" width="9.109375" style="1"/>
    <col min="4096" max="4096" width="7.109375" style="1" customWidth="1"/>
    <col min="4097" max="4097" width="44.44140625" style="1" customWidth="1"/>
    <col min="4098" max="4098" width="10.5546875" style="1" customWidth="1"/>
    <col min="4099" max="4099" width="11.44140625" style="1" customWidth="1"/>
    <col min="4100" max="4100" width="10.33203125" style="1" customWidth="1"/>
    <col min="4101" max="4101" width="10.109375" style="1" customWidth="1"/>
    <col min="4102" max="4351" width="9.109375" style="1"/>
    <col min="4352" max="4352" width="7.109375" style="1" customWidth="1"/>
    <col min="4353" max="4353" width="44.44140625" style="1" customWidth="1"/>
    <col min="4354" max="4354" width="10.5546875" style="1" customWidth="1"/>
    <col min="4355" max="4355" width="11.44140625" style="1" customWidth="1"/>
    <col min="4356" max="4356" width="10.33203125" style="1" customWidth="1"/>
    <col min="4357" max="4357" width="10.109375" style="1" customWidth="1"/>
    <col min="4358" max="4607" width="9.109375" style="1"/>
    <col min="4608" max="4608" width="7.109375" style="1" customWidth="1"/>
    <col min="4609" max="4609" width="44.44140625" style="1" customWidth="1"/>
    <col min="4610" max="4610" width="10.5546875" style="1" customWidth="1"/>
    <col min="4611" max="4611" width="11.44140625" style="1" customWidth="1"/>
    <col min="4612" max="4612" width="10.33203125" style="1" customWidth="1"/>
    <col min="4613" max="4613" width="10.109375" style="1" customWidth="1"/>
    <col min="4614" max="4863" width="9.109375" style="1"/>
    <col min="4864" max="4864" width="7.109375" style="1" customWidth="1"/>
    <col min="4865" max="4865" width="44.44140625" style="1" customWidth="1"/>
    <col min="4866" max="4866" width="10.5546875" style="1" customWidth="1"/>
    <col min="4867" max="4867" width="11.44140625" style="1" customWidth="1"/>
    <col min="4868" max="4868" width="10.33203125" style="1" customWidth="1"/>
    <col min="4869" max="4869" width="10.109375" style="1" customWidth="1"/>
    <col min="4870" max="5119" width="9.109375" style="1"/>
    <col min="5120" max="5120" width="7.109375" style="1" customWidth="1"/>
    <col min="5121" max="5121" width="44.44140625" style="1" customWidth="1"/>
    <col min="5122" max="5122" width="10.5546875" style="1" customWidth="1"/>
    <col min="5123" max="5123" width="11.44140625" style="1" customWidth="1"/>
    <col min="5124" max="5124" width="10.33203125" style="1" customWidth="1"/>
    <col min="5125" max="5125" width="10.109375" style="1" customWidth="1"/>
    <col min="5126" max="5375" width="9.109375" style="1"/>
    <col min="5376" max="5376" width="7.109375" style="1" customWidth="1"/>
    <col min="5377" max="5377" width="44.44140625" style="1" customWidth="1"/>
    <col min="5378" max="5378" width="10.5546875" style="1" customWidth="1"/>
    <col min="5379" max="5379" width="11.44140625" style="1" customWidth="1"/>
    <col min="5380" max="5380" width="10.33203125" style="1" customWidth="1"/>
    <col min="5381" max="5381" width="10.109375" style="1" customWidth="1"/>
    <col min="5382" max="5631" width="9.109375" style="1"/>
    <col min="5632" max="5632" width="7.109375" style="1" customWidth="1"/>
    <col min="5633" max="5633" width="44.44140625" style="1" customWidth="1"/>
    <col min="5634" max="5634" width="10.5546875" style="1" customWidth="1"/>
    <col min="5635" max="5635" width="11.44140625" style="1" customWidth="1"/>
    <col min="5636" max="5636" width="10.33203125" style="1" customWidth="1"/>
    <col min="5637" max="5637" width="10.109375" style="1" customWidth="1"/>
    <col min="5638" max="5887" width="9.109375" style="1"/>
    <col min="5888" max="5888" width="7.109375" style="1" customWidth="1"/>
    <col min="5889" max="5889" width="44.44140625" style="1" customWidth="1"/>
    <col min="5890" max="5890" width="10.5546875" style="1" customWidth="1"/>
    <col min="5891" max="5891" width="11.44140625" style="1" customWidth="1"/>
    <col min="5892" max="5892" width="10.33203125" style="1" customWidth="1"/>
    <col min="5893" max="5893" width="10.109375" style="1" customWidth="1"/>
    <col min="5894" max="6143" width="9.109375" style="1"/>
    <col min="6144" max="6144" width="7.109375" style="1" customWidth="1"/>
    <col min="6145" max="6145" width="44.44140625" style="1" customWidth="1"/>
    <col min="6146" max="6146" width="10.5546875" style="1" customWidth="1"/>
    <col min="6147" max="6147" width="11.44140625" style="1" customWidth="1"/>
    <col min="6148" max="6148" width="10.33203125" style="1" customWidth="1"/>
    <col min="6149" max="6149" width="10.109375" style="1" customWidth="1"/>
    <col min="6150" max="6399" width="9.109375" style="1"/>
    <col min="6400" max="6400" width="7.109375" style="1" customWidth="1"/>
    <col min="6401" max="6401" width="44.44140625" style="1" customWidth="1"/>
    <col min="6402" max="6402" width="10.5546875" style="1" customWidth="1"/>
    <col min="6403" max="6403" width="11.44140625" style="1" customWidth="1"/>
    <col min="6404" max="6404" width="10.33203125" style="1" customWidth="1"/>
    <col min="6405" max="6405" width="10.109375" style="1" customWidth="1"/>
    <col min="6406" max="6655" width="9.109375" style="1"/>
    <col min="6656" max="6656" width="7.109375" style="1" customWidth="1"/>
    <col min="6657" max="6657" width="44.44140625" style="1" customWidth="1"/>
    <col min="6658" max="6658" width="10.5546875" style="1" customWidth="1"/>
    <col min="6659" max="6659" width="11.44140625" style="1" customWidth="1"/>
    <col min="6660" max="6660" width="10.33203125" style="1" customWidth="1"/>
    <col min="6661" max="6661" width="10.109375" style="1" customWidth="1"/>
    <col min="6662" max="6911" width="9.109375" style="1"/>
    <col min="6912" max="6912" width="7.109375" style="1" customWidth="1"/>
    <col min="6913" max="6913" width="44.44140625" style="1" customWidth="1"/>
    <col min="6914" max="6914" width="10.5546875" style="1" customWidth="1"/>
    <col min="6915" max="6915" width="11.44140625" style="1" customWidth="1"/>
    <col min="6916" max="6916" width="10.33203125" style="1" customWidth="1"/>
    <col min="6917" max="6917" width="10.109375" style="1" customWidth="1"/>
    <col min="6918" max="7167" width="9.109375" style="1"/>
    <col min="7168" max="7168" width="7.109375" style="1" customWidth="1"/>
    <col min="7169" max="7169" width="44.44140625" style="1" customWidth="1"/>
    <col min="7170" max="7170" width="10.5546875" style="1" customWidth="1"/>
    <col min="7171" max="7171" width="11.44140625" style="1" customWidth="1"/>
    <col min="7172" max="7172" width="10.33203125" style="1" customWidth="1"/>
    <col min="7173" max="7173" width="10.109375" style="1" customWidth="1"/>
    <col min="7174" max="7423" width="9.109375" style="1"/>
    <col min="7424" max="7424" width="7.109375" style="1" customWidth="1"/>
    <col min="7425" max="7425" width="44.44140625" style="1" customWidth="1"/>
    <col min="7426" max="7426" width="10.5546875" style="1" customWidth="1"/>
    <col min="7427" max="7427" width="11.44140625" style="1" customWidth="1"/>
    <col min="7428" max="7428" width="10.33203125" style="1" customWidth="1"/>
    <col min="7429" max="7429" width="10.109375" style="1" customWidth="1"/>
    <col min="7430" max="7679" width="9.109375" style="1"/>
    <col min="7680" max="7680" width="7.109375" style="1" customWidth="1"/>
    <col min="7681" max="7681" width="44.44140625" style="1" customWidth="1"/>
    <col min="7682" max="7682" width="10.5546875" style="1" customWidth="1"/>
    <col min="7683" max="7683" width="11.44140625" style="1" customWidth="1"/>
    <col min="7684" max="7684" width="10.33203125" style="1" customWidth="1"/>
    <col min="7685" max="7685" width="10.109375" style="1" customWidth="1"/>
    <col min="7686" max="7935" width="9.109375" style="1"/>
    <col min="7936" max="7936" width="7.109375" style="1" customWidth="1"/>
    <col min="7937" max="7937" width="44.44140625" style="1" customWidth="1"/>
    <col min="7938" max="7938" width="10.5546875" style="1" customWidth="1"/>
    <col min="7939" max="7939" width="11.44140625" style="1" customWidth="1"/>
    <col min="7940" max="7940" width="10.33203125" style="1" customWidth="1"/>
    <col min="7941" max="7941" width="10.109375" style="1" customWidth="1"/>
    <col min="7942" max="8191" width="9.109375" style="1"/>
    <col min="8192" max="8192" width="7.109375" style="1" customWidth="1"/>
    <col min="8193" max="8193" width="44.44140625" style="1" customWidth="1"/>
    <col min="8194" max="8194" width="10.5546875" style="1" customWidth="1"/>
    <col min="8195" max="8195" width="11.44140625" style="1" customWidth="1"/>
    <col min="8196" max="8196" width="10.33203125" style="1" customWidth="1"/>
    <col min="8197" max="8197" width="10.109375" style="1" customWidth="1"/>
    <col min="8198" max="8447" width="9.109375" style="1"/>
    <col min="8448" max="8448" width="7.109375" style="1" customWidth="1"/>
    <col min="8449" max="8449" width="44.44140625" style="1" customWidth="1"/>
    <col min="8450" max="8450" width="10.5546875" style="1" customWidth="1"/>
    <col min="8451" max="8451" width="11.44140625" style="1" customWidth="1"/>
    <col min="8452" max="8452" width="10.33203125" style="1" customWidth="1"/>
    <col min="8453" max="8453" width="10.109375" style="1" customWidth="1"/>
    <col min="8454" max="8703" width="9.109375" style="1"/>
    <col min="8704" max="8704" width="7.109375" style="1" customWidth="1"/>
    <col min="8705" max="8705" width="44.44140625" style="1" customWidth="1"/>
    <col min="8706" max="8706" width="10.5546875" style="1" customWidth="1"/>
    <col min="8707" max="8707" width="11.44140625" style="1" customWidth="1"/>
    <col min="8708" max="8708" width="10.33203125" style="1" customWidth="1"/>
    <col min="8709" max="8709" width="10.109375" style="1" customWidth="1"/>
    <col min="8710" max="8959" width="9.109375" style="1"/>
    <col min="8960" max="8960" width="7.109375" style="1" customWidth="1"/>
    <col min="8961" max="8961" width="44.44140625" style="1" customWidth="1"/>
    <col min="8962" max="8962" width="10.5546875" style="1" customWidth="1"/>
    <col min="8963" max="8963" width="11.44140625" style="1" customWidth="1"/>
    <col min="8964" max="8964" width="10.33203125" style="1" customWidth="1"/>
    <col min="8965" max="8965" width="10.109375" style="1" customWidth="1"/>
    <col min="8966" max="9215" width="9.109375" style="1"/>
    <col min="9216" max="9216" width="7.109375" style="1" customWidth="1"/>
    <col min="9217" max="9217" width="44.44140625" style="1" customWidth="1"/>
    <col min="9218" max="9218" width="10.5546875" style="1" customWidth="1"/>
    <col min="9219" max="9219" width="11.44140625" style="1" customWidth="1"/>
    <col min="9220" max="9220" width="10.33203125" style="1" customWidth="1"/>
    <col min="9221" max="9221" width="10.109375" style="1" customWidth="1"/>
    <col min="9222" max="9471" width="9.109375" style="1"/>
    <col min="9472" max="9472" width="7.109375" style="1" customWidth="1"/>
    <col min="9473" max="9473" width="44.44140625" style="1" customWidth="1"/>
    <col min="9474" max="9474" width="10.5546875" style="1" customWidth="1"/>
    <col min="9475" max="9475" width="11.44140625" style="1" customWidth="1"/>
    <col min="9476" max="9476" width="10.33203125" style="1" customWidth="1"/>
    <col min="9477" max="9477" width="10.109375" style="1" customWidth="1"/>
    <col min="9478" max="9727" width="9.109375" style="1"/>
    <col min="9728" max="9728" width="7.109375" style="1" customWidth="1"/>
    <col min="9729" max="9729" width="44.44140625" style="1" customWidth="1"/>
    <col min="9730" max="9730" width="10.5546875" style="1" customWidth="1"/>
    <col min="9731" max="9731" width="11.44140625" style="1" customWidth="1"/>
    <col min="9732" max="9732" width="10.33203125" style="1" customWidth="1"/>
    <col min="9733" max="9733" width="10.109375" style="1" customWidth="1"/>
    <col min="9734" max="9983" width="9.109375" style="1"/>
    <col min="9984" max="9984" width="7.109375" style="1" customWidth="1"/>
    <col min="9985" max="9985" width="44.44140625" style="1" customWidth="1"/>
    <col min="9986" max="9986" width="10.5546875" style="1" customWidth="1"/>
    <col min="9987" max="9987" width="11.44140625" style="1" customWidth="1"/>
    <col min="9988" max="9988" width="10.33203125" style="1" customWidth="1"/>
    <col min="9989" max="9989" width="10.109375" style="1" customWidth="1"/>
    <col min="9990" max="10239" width="9.109375" style="1"/>
    <col min="10240" max="10240" width="7.109375" style="1" customWidth="1"/>
    <col min="10241" max="10241" width="44.44140625" style="1" customWidth="1"/>
    <col min="10242" max="10242" width="10.5546875" style="1" customWidth="1"/>
    <col min="10243" max="10243" width="11.44140625" style="1" customWidth="1"/>
    <col min="10244" max="10244" width="10.33203125" style="1" customWidth="1"/>
    <col min="10245" max="10245" width="10.109375" style="1" customWidth="1"/>
    <col min="10246" max="10495" width="9.109375" style="1"/>
    <col min="10496" max="10496" width="7.109375" style="1" customWidth="1"/>
    <col min="10497" max="10497" width="44.44140625" style="1" customWidth="1"/>
    <col min="10498" max="10498" width="10.5546875" style="1" customWidth="1"/>
    <col min="10499" max="10499" width="11.44140625" style="1" customWidth="1"/>
    <col min="10500" max="10500" width="10.33203125" style="1" customWidth="1"/>
    <col min="10501" max="10501" width="10.109375" style="1" customWidth="1"/>
    <col min="10502" max="10751" width="9.109375" style="1"/>
    <col min="10752" max="10752" width="7.109375" style="1" customWidth="1"/>
    <col min="10753" max="10753" width="44.44140625" style="1" customWidth="1"/>
    <col min="10754" max="10754" width="10.5546875" style="1" customWidth="1"/>
    <col min="10755" max="10755" width="11.44140625" style="1" customWidth="1"/>
    <col min="10756" max="10756" width="10.33203125" style="1" customWidth="1"/>
    <col min="10757" max="10757" width="10.109375" style="1" customWidth="1"/>
    <col min="10758" max="11007" width="9.109375" style="1"/>
    <col min="11008" max="11008" width="7.109375" style="1" customWidth="1"/>
    <col min="11009" max="11009" width="44.44140625" style="1" customWidth="1"/>
    <col min="11010" max="11010" width="10.5546875" style="1" customWidth="1"/>
    <col min="11011" max="11011" width="11.44140625" style="1" customWidth="1"/>
    <col min="11012" max="11012" width="10.33203125" style="1" customWidth="1"/>
    <col min="11013" max="11013" width="10.109375" style="1" customWidth="1"/>
    <col min="11014" max="11263" width="9.109375" style="1"/>
    <col min="11264" max="11264" width="7.109375" style="1" customWidth="1"/>
    <col min="11265" max="11265" width="44.44140625" style="1" customWidth="1"/>
    <col min="11266" max="11266" width="10.5546875" style="1" customWidth="1"/>
    <col min="11267" max="11267" width="11.44140625" style="1" customWidth="1"/>
    <col min="11268" max="11268" width="10.33203125" style="1" customWidth="1"/>
    <col min="11269" max="11269" width="10.109375" style="1" customWidth="1"/>
    <col min="11270" max="11519" width="9.109375" style="1"/>
    <col min="11520" max="11520" width="7.109375" style="1" customWidth="1"/>
    <col min="11521" max="11521" width="44.44140625" style="1" customWidth="1"/>
    <col min="11522" max="11522" width="10.5546875" style="1" customWidth="1"/>
    <col min="11523" max="11523" width="11.44140625" style="1" customWidth="1"/>
    <col min="11524" max="11524" width="10.33203125" style="1" customWidth="1"/>
    <col min="11525" max="11525" width="10.109375" style="1" customWidth="1"/>
    <col min="11526" max="11775" width="9.109375" style="1"/>
    <col min="11776" max="11776" width="7.109375" style="1" customWidth="1"/>
    <col min="11777" max="11777" width="44.44140625" style="1" customWidth="1"/>
    <col min="11778" max="11778" width="10.5546875" style="1" customWidth="1"/>
    <col min="11779" max="11779" width="11.44140625" style="1" customWidth="1"/>
    <col min="11780" max="11780" width="10.33203125" style="1" customWidth="1"/>
    <col min="11781" max="11781" width="10.109375" style="1" customWidth="1"/>
    <col min="11782" max="12031" width="9.109375" style="1"/>
    <col min="12032" max="12032" width="7.109375" style="1" customWidth="1"/>
    <col min="12033" max="12033" width="44.44140625" style="1" customWidth="1"/>
    <col min="12034" max="12034" width="10.5546875" style="1" customWidth="1"/>
    <col min="12035" max="12035" width="11.44140625" style="1" customWidth="1"/>
    <col min="12036" max="12036" width="10.33203125" style="1" customWidth="1"/>
    <col min="12037" max="12037" width="10.109375" style="1" customWidth="1"/>
    <col min="12038" max="12287" width="9.109375" style="1"/>
    <col min="12288" max="12288" width="7.109375" style="1" customWidth="1"/>
    <col min="12289" max="12289" width="44.44140625" style="1" customWidth="1"/>
    <col min="12290" max="12290" width="10.5546875" style="1" customWidth="1"/>
    <col min="12291" max="12291" width="11.44140625" style="1" customWidth="1"/>
    <col min="12292" max="12292" width="10.33203125" style="1" customWidth="1"/>
    <col min="12293" max="12293" width="10.109375" style="1" customWidth="1"/>
    <col min="12294" max="12543" width="9.109375" style="1"/>
    <col min="12544" max="12544" width="7.109375" style="1" customWidth="1"/>
    <col min="12545" max="12545" width="44.44140625" style="1" customWidth="1"/>
    <col min="12546" max="12546" width="10.5546875" style="1" customWidth="1"/>
    <col min="12547" max="12547" width="11.44140625" style="1" customWidth="1"/>
    <col min="12548" max="12548" width="10.33203125" style="1" customWidth="1"/>
    <col min="12549" max="12549" width="10.109375" style="1" customWidth="1"/>
    <col min="12550" max="12799" width="9.109375" style="1"/>
    <col min="12800" max="12800" width="7.109375" style="1" customWidth="1"/>
    <col min="12801" max="12801" width="44.44140625" style="1" customWidth="1"/>
    <col min="12802" max="12802" width="10.5546875" style="1" customWidth="1"/>
    <col min="12803" max="12803" width="11.44140625" style="1" customWidth="1"/>
    <col min="12804" max="12804" width="10.33203125" style="1" customWidth="1"/>
    <col min="12805" max="12805" width="10.109375" style="1" customWidth="1"/>
    <col min="12806" max="13055" width="9.109375" style="1"/>
    <col min="13056" max="13056" width="7.109375" style="1" customWidth="1"/>
    <col min="13057" max="13057" width="44.44140625" style="1" customWidth="1"/>
    <col min="13058" max="13058" width="10.5546875" style="1" customWidth="1"/>
    <col min="13059" max="13059" width="11.44140625" style="1" customWidth="1"/>
    <col min="13060" max="13060" width="10.33203125" style="1" customWidth="1"/>
    <col min="13061" max="13061" width="10.109375" style="1" customWidth="1"/>
    <col min="13062" max="13311" width="9.109375" style="1"/>
    <col min="13312" max="13312" width="7.109375" style="1" customWidth="1"/>
    <col min="13313" max="13313" width="44.44140625" style="1" customWidth="1"/>
    <col min="13314" max="13314" width="10.5546875" style="1" customWidth="1"/>
    <col min="13315" max="13315" width="11.44140625" style="1" customWidth="1"/>
    <col min="13316" max="13316" width="10.33203125" style="1" customWidth="1"/>
    <col min="13317" max="13317" width="10.109375" style="1" customWidth="1"/>
    <col min="13318" max="13567" width="9.109375" style="1"/>
    <col min="13568" max="13568" width="7.109375" style="1" customWidth="1"/>
    <col min="13569" max="13569" width="44.44140625" style="1" customWidth="1"/>
    <col min="13570" max="13570" width="10.5546875" style="1" customWidth="1"/>
    <col min="13571" max="13571" width="11.44140625" style="1" customWidth="1"/>
    <col min="13572" max="13572" width="10.33203125" style="1" customWidth="1"/>
    <col min="13573" max="13573" width="10.109375" style="1" customWidth="1"/>
    <col min="13574" max="13823" width="9.109375" style="1"/>
    <col min="13824" max="13824" width="7.109375" style="1" customWidth="1"/>
    <col min="13825" max="13825" width="44.44140625" style="1" customWidth="1"/>
    <col min="13826" max="13826" width="10.5546875" style="1" customWidth="1"/>
    <col min="13827" max="13827" width="11.44140625" style="1" customWidth="1"/>
    <col min="13828" max="13828" width="10.33203125" style="1" customWidth="1"/>
    <col min="13829" max="13829" width="10.109375" style="1" customWidth="1"/>
    <col min="13830" max="14079" width="9.109375" style="1"/>
    <col min="14080" max="14080" width="7.109375" style="1" customWidth="1"/>
    <col min="14081" max="14081" width="44.44140625" style="1" customWidth="1"/>
    <col min="14082" max="14082" width="10.5546875" style="1" customWidth="1"/>
    <col min="14083" max="14083" width="11.44140625" style="1" customWidth="1"/>
    <col min="14084" max="14084" width="10.33203125" style="1" customWidth="1"/>
    <col min="14085" max="14085" width="10.109375" style="1" customWidth="1"/>
    <col min="14086" max="14335" width="9.109375" style="1"/>
    <col min="14336" max="14336" width="7.109375" style="1" customWidth="1"/>
    <col min="14337" max="14337" width="44.44140625" style="1" customWidth="1"/>
    <col min="14338" max="14338" width="10.5546875" style="1" customWidth="1"/>
    <col min="14339" max="14339" width="11.44140625" style="1" customWidth="1"/>
    <col min="14340" max="14340" width="10.33203125" style="1" customWidth="1"/>
    <col min="14341" max="14341" width="10.109375" style="1" customWidth="1"/>
    <col min="14342" max="14591" width="9.109375" style="1"/>
    <col min="14592" max="14592" width="7.109375" style="1" customWidth="1"/>
    <col min="14593" max="14593" width="44.44140625" style="1" customWidth="1"/>
    <col min="14594" max="14594" width="10.5546875" style="1" customWidth="1"/>
    <col min="14595" max="14595" width="11.44140625" style="1" customWidth="1"/>
    <col min="14596" max="14596" width="10.33203125" style="1" customWidth="1"/>
    <col min="14597" max="14597" width="10.109375" style="1" customWidth="1"/>
    <col min="14598" max="14847" width="9.109375" style="1"/>
    <col min="14848" max="14848" width="7.109375" style="1" customWidth="1"/>
    <col min="14849" max="14849" width="44.44140625" style="1" customWidth="1"/>
    <col min="14850" max="14850" width="10.5546875" style="1" customWidth="1"/>
    <col min="14851" max="14851" width="11.44140625" style="1" customWidth="1"/>
    <col min="14852" max="14852" width="10.33203125" style="1" customWidth="1"/>
    <col min="14853" max="14853" width="10.109375" style="1" customWidth="1"/>
    <col min="14854" max="15103" width="9.109375" style="1"/>
    <col min="15104" max="15104" width="7.109375" style="1" customWidth="1"/>
    <col min="15105" max="15105" width="44.44140625" style="1" customWidth="1"/>
    <col min="15106" max="15106" width="10.5546875" style="1" customWidth="1"/>
    <col min="15107" max="15107" width="11.44140625" style="1" customWidth="1"/>
    <col min="15108" max="15108" width="10.33203125" style="1" customWidth="1"/>
    <col min="15109" max="15109" width="10.109375" style="1" customWidth="1"/>
    <col min="15110" max="15359" width="9.109375" style="1"/>
    <col min="15360" max="15360" width="7.109375" style="1" customWidth="1"/>
    <col min="15361" max="15361" width="44.44140625" style="1" customWidth="1"/>
    <col min="15362" max="15362" width="10.5546875" style="1" customWidth="1"/>
    <col min="15363" max="15363" width="11.44140625" style="1" customWidth="1"/>
    <col min="15364" max="15364" width="10.33203125" style="1" customWidth="1"/>
    <col min="15365" max="15365" width="10.109375" style="1" customWidth="1"/>
    <col min="15366" max="15615" width="9.109375" style="1"/>
    <col min="15616" max="15616" width="7.109375" style="1" customWidth="1"/>
    <col min="15617" max="15617" width="44.44140625" style="1" customWidth="1"/>
    <col min="15618" max="15618" width="10.5546875" style="1" customWidth="1"/>
    <col min="15619" max="15619" width="11.44140625" style="1" customWidth="1"/>
    <col min="15620" max="15620" width="10.33203125" style="1" customWidth="1"/>
    <col min="15621" max="15621" width="10.109375" style="1" customWidth="1"/>
    <col min="15622" max="15871" width="9.109375" style="1"/>
    <col min="15872" max="15872" width="7.109375" style="1" customWidth="1"/>
    <col min="15873" max="15873" width="44.44140625" style="1" customWidth="1"/>
    <col min="15874" max="15874" width="10.5546875" style="1" customWidth="1"/>
    <col min="15875" max="15875" width="11.44140625" style="1" customWidth="1"/>
    <col min="15876" max="15876" width="10.33203125" style="1" customWidth="1"/>
    <col min="15877" max="15877" width="10.109375" style="1" customWidth="1"/>
    <col min="15878" max="16127" width="9.109375" style="1"/>
    <col min="16128" max="16128" width="7.109375" style="1" customWidth="1"/>
    <col min="16129" max="16129" width="44.44140625" style="1" customWidth="1"/>
    <col min="16130" max="16130" width="10.5546875" style="1" customWidth="1"/>
    <col min="16131" max="16131" width="11.44140625" style="1" customWidth="1"/>
    <col min="16132" max="16132" width="10.33203125" style="1" customWidth="1"/>
    <col min="16133" max="16133" width="10.109375" style="1" customWidth="1"/>
    <col min="16134" max="16384" width="9.109375" style="1"/>
  </cols>
  <sheetData>
    <row r="1" spans="1:6" ht="30" customHeight="1">
      <c r="A1" s="178" t="s">
        <v>148</v>
      </c>
      <c r="B1" s="178"/>
      <c r="C1" s="178"/>
      <c r="D1" s="178"/>
      <c r="E1" s="178"/>
      <c r="F1" s="178"/>
    </row>
    <row r="2" spans="1:6" ht="19.5" customHeight="1">
      <c r="A2" s="179" t="s">
        <v>149</v>
      </c>
      <c r="B2" s="179"/>
      <c r="C2" s="179"/>
      <c r="D2" s="179"/>
      <c r="E2" s="179"/>
      <c r="F2" s="179"/>
    </row>
    <row r="3" spans="1:6">
      <c r="A3" s="181" t="s">
        <v>150</v>
      </c>
      <c r="B3" s="181"/>
      <c r="C3" s="181"/>
      <c r="D3" s="181"/>
      <c r="E3" s="181"/>
      <c r="F3" s="181"/>
    </row>
    <row r="4" spans="1:6" ht="44.25" customHeight="1">
      <c r="A4" s="64" t="s">
        <v>69</v>
      </c>
      <c r="B4" s="65" t="s">
        <v>70</v>
      </c>
      <c r="C4" s="66" t="s">
        <v>71</v>
      </c>
      <c r="D4" s="67" t="s">
        <v>72</v>
      </c>
      <c r="E4" s="67" t="s">
        <v>73</v>
      </c>
      <c r="F4" s="68" t="s">
        <v>74</v>
      </c>
    </row>
    <row r="5" spans="1:6" s="61" customFormat="1" ht="21.9" customHeight="1">
      <c r="A5" s="69" t="s">
        <v>151</v>
      </c>
      <c r="B5" s="70" t="s">
        <v>152</v>
      </c>
      <c r="C5" s="71">
        <f>C6+C12</f>
        <v>10608</v>
      </c>
      <c r="D5" s="71">
        <f>D6+D12</f>
        <v>-500</v>
      </c>
      <c r="E5" s="71"/>
      <c r="F5" s="71">
        <f>F6+F12</f>
        <v>10108</v>
      </c>
    </row>
    <row r="6" spans="1:6" s="62" customFormat="1" ht="21.9" customHeight="1">
      <c r="A6" s="72" t="s">
        <v>153</v>
      </c>
      <c r="B6" s="73" t="s">
        <v>154</v>
      </c>
      <c r="C6" s="74">
        <f>SUM(C7:C11)</f>
        <v>6798</v>
      </c>
      <c r="D6" s="74">
        <f>SUM(D7:D11)</f>
        <v>-500</v>
      </c>
      <c r="E6" s="74"/>
      <c r="F6" s="74">
        <f>SUM(F7:F11)</f>
        <v>6298</v>
      </c>
    </row>
    <row r="7" spans="1:6" s="62" customFormat="1" ht="22.5" customHeight="1">
      <c r="A7" s="75" t="s">
        <v>155</v>
      </c>
      <c r="B7" s="76" t="s">
        <v>156</v>
      </c>
      <c r="C7" s="77">
        <v>6440</v>
      </c>
      <c r="D7" s="77">
        <v>-500</v>
      </c>
      <c r="E7" s="77"/>
      <c r="F7" s="77">
        <v>5940</v>
      </c>
    </row>
    <row r="8" spans="1:6" s="62" customFormat="1" ht="21.9" customHeight="1">
      <c r="A8" s="75" t="s">
        <v>157</v>
      </c>
      <c r="B8" s="76" t="s">
        <v>158</v>
      </c>
      <c r="C8" s="76">
        <v>0</v>
      </c>
      <c r="D8" s="77"/>
      <c r="E8" s="77"/>
      <c r="F8" s="76">
        <v>0</v>
      </c>
    </row>
    <row r="9" spans="1:6" s="62" customFormat="1" ht="21.9" customHeight="1">
      <c r="A9" s="75" t="s">
        <v>159</v>
      </c>
      <c r="B9" s="76" t="s">
        <v>160</v>
      </c>
      <c r="C9" s="78">
        <v>358</v>
      </c>
      <c r="D9" s="77"/>
      <c r="E9" s="77"/>
      <c r="F9" s="78">
        <v>358</v>
      </c>
    </row>
    <row r="10" spans="1:6" s="62" customFormat="1" ht="21.9" customHeight="1">
      <c r="A10" s="75" t="s">
        <v>161</v>
      </c>
      <c r="B10" s="76" t="s">
        <v>162</v>
      </c>
      <c r="C10" s="76">
        <v>0</v>
      </c>
      <c r="D10" s="77"/>
      <c r="E10" s="77"/>
      <c r="F10" s="76">
        <v>0</v>
      </c>
    </row>
    <row r="11" spans="1:6" s="62" customFormat="1" ht="21.9" customHeight="1">
      <c r="A11" s="75" t="s">
        <v>163</v>
      </c>
      <c r="B11" s="76" t="s">
        <v>164</v>
      </c>
      <c r="C11" s="78">
        <v>0</v>
      </c>
      <c r="D11" s="77"/>
      <c r="E11" s="77"/>
      <c r="F11" s="78">
        <v>0</v>
      </c>
    </row>
    <row r="12" spans="1:6" s="62" customFormat="1" ht="21.9" customHeight="1">
      <c r="A12" s="72" t="s">
        <v>165</v>
      </c>
      <c r="B12" s="73" t="s">
        <v>166</v>
      </c>
      <c r="C12" s="74">
        <f>SUM(C13:C15)</f>
        <v>3810</v>
      </c>
      <c r="D12" s="74"/>
      <c r="E12" s="74"/>
      <c r="F12" s="74">
        <f>SUM(F13:F15)</f>
        <v>3810</v>
      </c>
    </row>
    <row r="13" spans="1:6" s="62" customFormat="1" ht="21.9" customHeight="1">
      <c r="A13" s="75" t="s">
        <v>167</v>
      </c>
      <c r="B13" s="76" t="s">
        <v>168</v>
      </c>
      <c r="C13" s="77">
        <v>2260</v>
      </c>
      <c r="D13" s="77"/>
      <c r="E13" s="77"/>
      <c r="F13" s="77">
        <v>2260</v>
      </c>
    </row>
    <row r="14" spans="1:6" s="62" customFormat="1" ht="28.5" customHeight="1">
      <c r="A14" s="75" t="s">
        <v>169</v>
      </c>
      <c r="B14" s="76" t="s">
        <v>170</v>
      </c>
      <c r="C14" s="76">
        <v>1000</v>
      </c>
      <c r="D14" s="76"/>
      <c r="E14" s="76"/>
      <c r="F14" s="76">
        <v>1000</v>
      </c>
    </row>
    <row r="15" spans="1:6" s="62" customFormat="1" ht="21.9" customHeight="1">
      <c r="A15" s="75" t="s">
        <v>171</v>
      </c>
      <c r="B15" s="76" t="s">
        <v>172</v>
      </c>
      <c r="C15" s="77">
        <v>550</v>
      </c>
      <c r="D15" s="76"/>
      <c r="E15" s="76"/>
      <c r="F15" s="77">
        <v>550</v>
      </c>
    </row>
    <row r="16" spans="1:6" s="61" customFormat="1" ht="34.5" customHeight="1">
      <c r="A16" s="79" t="s">
        <v>173</v>
      </c>
      <c r="B16" s="80" t="s">
        <v>174</v>
      </c>
      <c r="C16" s="81">
        <f>SUM(C17:C19)</f>
        <v>2988</v>
      </c>
      <c r="D16" s="81">
        <f>SUM(D17:D19)</f>
        <v>-130</v>
      </c>
      <c r="E16" s="81"/>
      <c r="F16" s="81">
        <f>SUM(F17:F19)</f>
        <v>2858</v>
      </c>
    </row>
    <row r="17" spans="1:6" s="62" customFormat="1" ht="21.9" customHeight="1">
      <c r="A17" s="75"/>
      <c r="B17" s="76" t="s">
        <v>175</v>
      </c>
      <c r="C17" s="77">
        <v>2858</v>
      </c>
      <c r="D17" s="76">
        <v>-130</v>
      </c>
      <c r="E17" s="76"/>
      <c r="F17" s="77">
        <v>2728</v>
      </c>
    </row>
    <row r="18" spans="1:6" s="62" customFormat="1" ht="21.9" customHeight="1">
      <c r="A18" s="75"/>
      <c r="B18" s="76" t="s">
        <v>176</v>
      </c>
      <c r="C18" s="78">
        <v>60</v>
      </c>
      <c r="D18" s="76"/>
      <c r="E18" s="76"/>
      <c r="F18" s="78">
        <v>60</v>
      </c>
    </row>
    <row r="19" spans="1:6" s="62" customFormat="1" ht="21.9" customHeight="1">
      <c r="A19" s="75"/>
      <c r="B19" s="76" t="s">
        <v>177</v>
      </c>
      <c r="C19" s="78">
        <v>70</v>
      </c>
      <c r="D19" s="78"/>
      <c r="E19" s="78"/>
      <c r="F19" s="78">
        <v>70</v>
      </c>
    </row>
    <row r="20" spans="1:6" s="61" customFormat="1" ht="21.9" customHeight="1">
      <c r="A20" s="79" t="s">
        <v>178</v>
      </c>
      <c r="B20" s="82" t="s">
        <v>179</v>
      </c>
      <c r="C20" s="83">
        <v>12756</v>
      </c>
      <c r="D20" s="83">
        <v>-250</v>
      </c>
      <c r="E20" s="83"/>
      <c r="F20" s="83">
        <v>12506</v>
      </c>
    </row>
    <row r="21" spans="1:6" s="61" customFormat="1" ht="21" customHeight="1">
      <c r="A21" s="79" t="s">
        <v>180</v>
      </c>
      <c r="B21" s="82" t="s">
        <v>181</v>
      </c>
      <c r="C21" s="83">
        <f>SUM(C22:C25)</f>
        <v>1140</v>
      </c>
      <c r="D21" s="83"/>
      <c r="E21" s="83"/>
      <c r="F21" s="83">
        <f>SUM(F22:F25)</f>
        <v>1140</v>
      </c>
    </row>
    <row r="22" spans="1:6" s="61" customFormat="1" ht="21.9" customHeight="1">
      <c r="A22" s="75" t="s">
        <v>182</v>
      </c>
      <c r="B22" s="76" t="s">
        <v>183</v>
      </c>
      <c r="C22" s="77">
        <v>250</v>
      </c>
      <c r="D22" s="78"/>
      <c r="E22" s="78"/>
      <c r="F22" s="77">
        <v>250</v>
      </c>
    </row>
    <row r="23" spans="1:6" s="61" customFormat="1" ht="32.25" customHeight="1">
      <c r="A23" s="75" t="s">
        <v>184</v>
      </c>
      <c r="B23" s="76" t="s">
        <v>185</v>
      </c>
      <c r="C23" s="77">
        <v>100</v>
      </c>
      <c r="D23" s="78"/>
      <c r="E23" s="78"/>
      <c r="F23" s="77">
        <v>100</v>
      </c>
    </row>
    <row r="24" spans="1:6" s="61" customFormat="1" ht="20.25" customHeight="1">
      <c r="A24" s="75" t="s">
        <v>186</v>
      </c>
      <c r="B24" s="76" t="s">
        <v>187</v>
      </c>
      <c r="C24" s="77">
        <v>180</v>
      </c>
      <c r="D24" s="78"/>
      <c r="E24" s="78"/>
      <c r="F24" s="77">
        <v>180</v>
      </c>
    </row>
    <row r="25" spans="1:6" s="61" customFormat="1" ht="24" customHeight="1">
      <c r="A25" s="75" t="s">
        <v>188</v>
      </c>
      <c r="B25" s="76" t="s">
        <v>189</v>
      </c>
      <c r="C25" s="77">
        <v>610</v>
      </c>
      <c r="D25" s="78"/>
      <c r="E25" s="78"/>
      <c r="F25" s="77">
        <v>610</v>
      </c>
    </row>
    <row r="26" spans="1:6" s="61" customFormat="1" ht="21.9" customHeight="1">
      <c r="A26" s="79" t="s">
        <v>190</v>
      </c>
      <c r="B26" s="82" t="s">
        <v>191</v>
      </c>
      <c r="C26" s="83">
        <f>SUM(C27:C30)</f>
        <v>360</v>
      </c>
      <c r="D26" s="83">
        <f>SUM(D27:D30)</f>
        <v>350</v>
      </c>
      <c r="E26" s="83"/>
      <c r="F26" s="83">
        <f>SUM(F27:F30)</f>
        <v>710</v>
      </c>
    </row>
    <row r="27" spans="1:6" s="61" customFormat="1" ht="21.9" customHeight="1">
      <c r="A27" s="75" t="s">
        <v>192</v>
      </c>
      <c r="B27" s="76" t="s">
        <v>193</v>
      </c>
      <c r="C27" s="77">
        <v>0</v>
      </c>
      <c r="D27" s="77"/>
      <c r="E27" s="77"/>
      <c r="F27" s="77">
        <v>0</v>
      </c>
    </row>
    <row r="28" spans="1:6" s="61" customFormat="1" ht="21.9" customHeight="1">
      <c r="A28" s="75" t="s">
        <v>194</v>
      </c>
      <c r="B28" s="76" t="s">
        <v>195</v>
      </c>
      <c r="C28" s="77">
        <v>290</v>
      </c>
      <c r="D28" s="77">
        <v>350</v>
      </c>
      <c r="E28" s="77"/>
      <c r="F28" s="77">
        <v>640</v>
      </c>
    </row>
    <row r="29" spans="1:6" s="61" customFormat="1" ht="30.75" customHeight="1">
      <c r="A29" s="75" t="s">
        <v>196</v>
      </c>
      <c r="B29" s="76" t="s">
        <v>197</v>
      </c>
      <c r="C29" s="77">
        <v>0</v>
      </c>
      <c r="D29" s="77"/>
      <c r="E29" s="77"/>
      <c r="F29" s="77">
        <v>0</v>
      </c>
    </row>
    <row r="30" spans="1:6" s="61" customFormat="1" ht="21.9" customHeight="1">
      <c r="A30" s="75" t="s">
        <v>198</v>
      </c>
      <c r="B30" s="76" t="s">
        <v>199</v>
      </c>
      <c r="C30" s="77">
        <v>70</v>
      </c>
      <c r="D30" s="77"/>
      <c r="E30" s="77"/>
      <c r="F30" s="77">
        <v>70</v>
      </c>
    </row>
    <row r="31" spans="1:6" s="61" customFormat="1" ht="21.9" customHeight="1">
      <c r="A31" s="79" t="s">
        <v>200</v>
      </c>
      <c r="B31" s="82" t="s">
        <v>201</v>
      </c>
      <c r="C31" s="83">
        <f>SUM(C32:C35)</f>
        <v>640</v>
      </c>
      <c r="D31" s="83">
        <f>SUM(D32:D35)</f>
        <v>2049</v>
      </c>
      <c r="E31" s="83">
        <v>3858</v>
      </c>
      <c r="F31" s="83">
        <f>SUM(F32+F33+F35)</f>
        <v>3858</v>
      </c>
    </row>
    <row r="32" spans="1:6" s="61" customFormat="1" ht="21.9" customHeight="1">
      <c r="A32" s="75" t="s">
        <v>202</v>
      </c>
      <c r="B32" s="76" t="s">
        <v>203</v>
      </c>
      <c r="C32" s="77"/>
      <c r="D32" s="77">
        <v>1500</v>
      </c>
      <c r="E32" s="77"/>
      <c r="F32" s="77">
        <v>1500</v>
      </c>
    </row>
    <row r="33" spans="1:6" s="61" customFormat="1" ht="21.9" customHeight="1">
      <c r="A33" s="75" t="s">
        <v>204</v>
      </c>
      <c r="B33" s="76" t="s">
        <v>205</v>
      </c>
      <c r="C33" s="77">
        <v>500</v>
      </c>
      <c r="D33" s="77">
        <v>120</v>
      </c>
      <c r="E33" s="77">
        <v>920</v>
      </c>
      <c r="F33" s="77">
        <v>1540</v>
      </c>
    </row>
    <row r="34" spans="1:6" s="62" customFormat="1" ht="21.9" customHeight="1">
      <c r="A34" s="75"/>
      <c r="B34" s="76" t="s">
        <v>206</v>
      </c>
      <c r="C34" s="77"/>
      <c r="D34" s="77"/>
      <c r="E34" s="77">
        <v>920</v>
      </c>
      <c r="F34" s="77">
        <v>920</v>
      </c>
    </row>
    <row r="35" spans="1:6" s="61" customFormat="1" ht="21.9" customHeight="1">
      <c r="A35" s="75" t="s">
        <v>207</v>
      </c>
      <c r="B35" s="76" t="s">
        <v>208</v>
      </c>
      <c r="C35" s="77">
        <v>140</v>
      </c>
      <c r="D35" s="77">
        <v>429</v>
      </c>
      <c r="E35" s="77">
        <v>249</v>
      </c>
      <c r="F35" s="77">
        <v>818</v>
      </c>
    </row>
    <row r="36" spans="1:6" s="61" customFormat="1" ht="21.9" customHeight="1">
      <c r="A36" s="75"/>
      <c r="B36" s="84" t="s">
        <v>209</v>
      </c>
      <c r="C36" s="77"/>
      <c r="D36" s="77"/>
      <c r="E36" s="77">
        <v>249</v>
      </c>
      <c r="F36" s="77">
        <v>249</v>
      </c>
    </row>
    <row r="37" spans="1:6" s="61" customFormat="1" ht="21.9" customHeight="1">
      <c r="A37" s="79" t="s">
        <v>210</v>
      </c>
      <c r="B37" s="82" t="s">
        <v>211</v>
      </c>
      <c r="C37" s="83">
        <f>SUM(C38:C40)</f>
        <v>4948</v>
      </c>
      <c r="D37" s="83">
        <f>SUM(D38:D40)</f>
        <v>-1895</v>
      </c>
      <c r="E37" s="83">
        <v>1884</v>
      </c>
      <c r="F37" s="83">
        <f>SUM(F38:F40)</f>
        <v>1884</v>
      </c>
    </row>
    <row r="38" spans="1:6" s="62" customFormat="1" ht="21.9" customHeight="1">
      <c r="A38" s="75" t="s">
        <v>212</v>
      </c>
      <c r="B38" s="76" t="s">
        <v>213</v>
      </c>
      <c r="C38" s="77">
        <v>3895</v>
      </c>
      <c r="D38" s="77">
        <v>-1492</v>
      </c>
      <c r="E38" s="77">
        <v>-920</v>
      </c>
      <c r="F38" s="77">
        <v>1483</v>
      </c>
    </row>
    <row r="39" spans="1:6" s="61" customFormat="1" ht="21.9" customHeight="1">
      <c r="A39" s="75" t="s">
        <v>214</v>
      </c>
      <c r="B39" s="76" t="s">
        <v>215</v>
      </c>
      <c r="C39" s="77">
        <v>0</v>
      </c>
      <c r="D39" s="77"/>
      <c r="E39" s="77"/>
      <c r="F39" s="77">
        <v>0</v>
      </c>
    </row>
    <row r="40" spans="1:6" s="61" customFormat="1" ht="21.9" customHeight="1">
      <c r="A40" s="75" t="s">
        <v>216</v>
      </c>
      <c r="B40" s="76" t="s">
        <v>217</v>
      </c>
      <c r="C40" s="77">
        <v>1053</v>
      </c>
      <c r="D40" s="77">
        <v>-403</v>
      </c>
      <c r="E40" s="77">
        <v>-249</v>
      </c>
      <c r="F40" s="77">
        <v>401</v>
      </c>
    </row>
    <row r="41" spans="1:6" s="63" customFormat="1" ht="29.25" customHeight="1">
      <c r="A41" s="79" t="s">
        <v>218</v>
      </c>
      <c r="B41" s="82" t="s">
        <v>219</v>
      </c>
      <c r="C41" s="82">
        <f>SUM(C42)</f>
        <v>0</v>
      </c>
      <c r="D41" s="82"/>
      <c r="E41" s="82"/>
      <c r="F41" s="82">
        <f>SUM(F42)</f>
        <v>0</v>
      </c>
    </row>
    <row r="42" spans="1:6" s="63" customFormat="1" ht="21.9" customHeight="1">
      <c r="A42" s="85" t="s">
        <v>220</v>
      </c>
      <c r="B42" s="86" t="s">
        <v>221</v>
      </c>
      <c r="C42" s="86">
        <v>0</v>
      </c>
      <c r="D42" s="86"/>
      <c r="E42" s="86"/>
      <c r="F42" s="86">
        <v>0</v>
      </c>
    </row>
    <row r="43" spans="1:6" s="62" customFormat="1" ht="30.6" customHeight="1">
      <c r="A43" s="87" t="s">
        <v>222</v>
      </c>
      <c r="B43" s="88" t="s">
        <v>223</v>
      </c>
      <c r="C43" s="89">
        <f>C5+C16+C20+C21+C26+C31+C37+C41</f>
        <v>33440</v>
      </c>
      <c r="D43" s="89">
        <f>D5+D16+D20+D21+D26+D31+D37+D41</f>
        <v>-376</v>
      </c>
      <c r="E43" s="89">
        <v>0</v>
      </c>
      <c r="F43" s="89">
        <f>F5+F16+F20+F21+F26+F31+F37+F41</f>
        <v>33064</v>
      </c>
    </row>
    <row r="44" spans="1:6" s="62" customFormat="1" ht="21.9" customHeight="1">
      <c r="A44" s="87" t="s">
        <v>224</v>
      </c>
      <c r="B44" s="88" t="s">
        <v>225</v>
      </c>
      <c r="C44" s="89">
        <f>SUM(C45:C46)</f>
        <v>0</v>
      </c>
      <c r="D44" s="89">
        <f>SUM(D45:D46)</f>
        <v>2515</v>
      </c>
      <c r="E44" s="89"/>
      <c r="F44" s="89">
        <f>SUM(F45:F46)</f>
        <v>2515</v>
      </c>
    </row>
    <row r="45" spans="1:6" s="63" customFormat="1" ht="30.75" customHeight="1">
      <c r="A45" s="75" t="s">
        <v>226</v>
      </c>
      <c r="B45" s="76" t="s">
        <v>227</v>
      </c>
      <c r="C45" s="77"/>
      <c r="D45" s="77">
        <v>1885</v>
      </c>
      <c r="E45" s="77"/>
      <c r="F45" s="77">
        <v>1885</v>
      </c>
    </row>
    <row r="46" spans="1:6">
      <c r="A46" s="90"/>
      <c r="B46" s="91"/>
      <c r="C46" s="92"/>
      <c r="D46" s="92">
        <v>630</v>
      </c>
      <c r="E46" s="92"/>
      <c r="F46" s="92">
        <v>630</v>
      </c>
    </row>
    <row r="47" spans="1:6" ht="30">
      <c r="A47" s="93" t="s">
        <v>228</v>
      </c>
      <c r="B47" s="94" t="s">
        <v>229</v>
      </c>
      <c r="C47" s="95">
        <f>C43+C44</f>
        <v>33440</v>
      </c>
      <c r="D47" s="95">
        <f>D43+D44</f>
        <v>2139</v>
      </c>
      <c r="E47" s="95">
        <v>0</v>
      </c>
      <c r="F47" s="95">
        <f>F43+F44</f>
        <v>35579</v>
      </c>
    </row>
  </sheetData>
  <mergeCells count="3">
    <mergeCell ref="A1:F1"/>
    <mergeCell ref="A2:F2"/>
    <mergeCell ref="A3:F3"/>
  </mergeCells>
  <pageMargins left="0.74791666666666701" right="0.74791666666666701" top="0.78680555555555598" bottom="0.78680555555555598" header="0.51180555555555596" footer="0.51180555555555596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V70"/>
  <sheetViews>
    <sheetView zoomScale="75" zoomScaleNormal="75" workbookViewId="0">
      <pane xSplit="2" ySplit="6" topLeftCell="C31" activePane="bottomRight" state="frozen"/>
      <selection pane="topRight"/>
      <selection pane="bottomLeft"/>
      <selection pane="bottomRight" activeCell="I38" sqref="I38"/>
    </sheetView>
  </sheetViews>
  <sheetFormatPr defaultColWidth="9" defaultRowHeight="15.6"/>
  <cols>
    <col min="1" max="1" width="3.88671875" style="30" customWidth="1"/>
    <col min="2" max="2" width="42.5546875" style="30" customWidth="1"/>
    <col min="3" max="4" width="9.6640625" style="30" customWidth="1"/>
    <col min="5" max="5" width="10.44140625" style="30" customWidth="1"/>
    <col min="6" max="9" width="9.6640625" style="30" customWidth="1"/>
    <col min="10" max="10" width="10.109375" style="30" customWidth="1"/>
    <col min="11" max="14" width="9.6640625" style="30" customWidth="1"/>
    <col min="15" max="15" width="11.5546875" style="30" customWidth="1"/>
    <col min="16" max="16" width="10.109375" style="30" customWidth="1"/>
    <col min="17" max="256" width="9.109375" style="30"/>
    <col min="257" max="257" width="3.88671875" style="30" customWidth="1"/>
    <col min="258" max="258" width="42.5546875" style="30" customWidth="1"/>
    <col min="259" max="260" width="9.6640625" style="30" customWidth="1"/>
    <col min="261" max="261" width="10.44140625" style="30" customWidth="1"/>
    <col min="262" max="265" width="9.6640625" style="30" customWidth="1"/>
    <col min="266" max="266" width="10.109375" style="30" customWidth="1"/>
    <col min="267" max="270" width="9.6640625" style="30" customWidth="1"/>
    <col min="271" max="271" width="11.5546875" style="30" customWidth="1"/>
    <col min="272" max="272" width="10.109375" style="30" customWidth="1"/>
    <col min="273" max="512" width="9.109375" style="30"/>
    <col min="513" max="513" width="3.88671875" style="30" customWidth="1"/>
    <col min="514" max="514" width="42.5546875" style="30" customWidth="1"/>
    <col min="515" max="516" width="9.6640625" style="30" customWidth="1"/>
    <col min="517" max="517" width="10.44140625" style="30" customWidth="1"/>
    <col min="518" max="521" width="9.6640625" style="30" customWidth="1"/>
    <col min="522" max="522" width="10.109375" style="30" customWidth="1"/>
    <col min="523" max="526" width="9.6640625" style="30" customWidth="1"/>
    <col min="527" max="527" width="11.5546875" style="30" customWidth="1"/>
    <col min="528" max="528" width="10.109375" style="30" customWidth="1"/>
    <col min="529" max="768" width="9.109375" style="30"/>
    <col min="769" max="769" width="3.88671875" style="30" customWidth="1"/>
    <col min="770" max="770" width="42.5546875" style="30" customWidth="1"/>
    <col min="771" max="772" width="9.6640625" style="30" customWidth="1"/>
    <col min="773" max="773" width="10.44140625" style="30" customWidth="1"/>
    <col min="774" max="777" width="9.6640625" style="30" customWidth="1"/>
    <col min="778" max="778" width="10.109375" style="30" customWidth="1"/>
    <col min="779" max="782" width="9.6640625" style="30" customWidth="1"/>
    <col min="783" max="783" width="11.5546875" style="30" customWidth="1"/>
    <col min="784" max="784" width="10.109375" style="30" customWidth="1"/>
    <col min="785" max="1024" width="9.109375" style="30"/>
    <col min="1025" max="1025" width="3.88671875" style="30" customWidth="1"/>
    <col min="1026" max="1026" width="42.5546875" style="30" customWidth="1"/>
    <col min="1027" max="1028" width="9.6640625" style="30" customWidth="1"/>
    <col min="1029" max="1029" width="10.44140625" style="30" customWidth="1"/>
    <col min="1030" max="1033" width="9.6640625" style="30" customWidth="1"/>
    <col min="1034" max="1034" width="10.109375" style="30" customWidth="1"/>
    <col min="1035" max="1038" width="9.6640625" style="30" customWidth="1"/>
    <col min="1039" max="1039" width="11.5546875" style="30" customWidth="1"/>
    <col min="1040" max="1040" width="10.109375" style="30" customWidth="1"/>
    <col min="1041" max="1280" width="9.109375" style="30"/>
    <col min="1281" max="1281" width="3.88671875" style="30" customWidth="1"/>
    <col min="1282" max="1282" width="42.5546875" style="30" customWidth="1"/>
    <col min="1283" max="1284" width="9.6640625" style="30" customWidth="1"/>
    <col min="1285" max="1285" width="10.44140625" style="30" customWidth="1"/>
    <col min="1286" max="1289" width="9.6640625" style="30" customWidth="1"/>
    <col min="1290" max="1290" width="10.109375" style="30" customWidth="1"/>
    <col min="1291" max="1294" width="9.6640625" style="30" customWidth="1"/>
    <col min="1295" max="1295" width="11.5546875" style="30" customWidth="1"/>
    <col min="1296" max="1296" width="10.109375" style="30" customWidth="1"/>
    <col min="1297" max="1536" width="9.109375" style="30"/>
    <col min="1537" max="1537" width="3.88671875" style="30" customWidth="1"/>
    <col min="1538" max="1538" width="42.5546875" style="30" customWidth="1"/>
    <col min="1539" max="1540" width="9.6640625" style="30" customWidth="1"/>
    <col min="1541" max="1541" width="10.44140625" style="30" customWidth="1"/>
    <col min="1542" max="1545" width="9.6640625" style="30" customWidth="1"/>
    <col min="1546" max="1546" width="10.109375" style="30" customWidth="1"/>
    <col min="1547" max="1550" width="9.6640625" style="30" customWidth="1"/>
    <col min="1551" max="1551" width="11.5546875" style="30" customWidth="1"/>
    <col min="1552" max="1552" width="10.109375" style="30" customWidth="1"/>
    <col min="1553" max="1792" width="9.109375" style="30"/>
    <col min="1793" max="1793" width="3.88671875" style="30" customWidth="1"/>
    <col min="1794" max="1794" width="42.5546875" style="30" customWidth="1"/>
    <col min="1795" max="1796" width="9.6640625" style="30" customWidth="1"/>
    <col min="1797" max="1797" width="10.44140625" style="30" customWidth="1"/>
    <col min="1798" max="1801" width="9.6640625" style="30" customWidth="1"/>
    <col min="1802" max="1802" width="10.109375" style="30" customWidth="1"/>
    <col min="1803" max="1806" width="9.6640625" style="30" customWidth="1"/>
    <col min="1807" max="1807" width="11.5546875" style="30" customWidth="1"/>
    <col min="1808" max="1808" width="10.109375" style="30" customWidth="1"/>
    <col min="1809" max="2048" width="9.109375" style="30"/>
    <col min="2049" max="2049" width="3.88671875" style="30" customWidth="1"/>
    <col min="2050" max="2050" width="42.5546875" style="30" customWidth="1"/>
    <col min="2051" max="2052" width="9.6640625" style="30" customWidth="1"/>
    <col min="2053" max="2053" width="10.44140625" style="30" customWidth="1"/>
    <col min="2054" max="2057" width="9.6640625" style="30" customWidth="1"/>
    <col min="2058" max="2058" width="10.109375" style="30" customWidth="1"/>
    <col min="2059" max="2062" width="9.6640625" style="30" customWidth="1"/>
    <col min="2063" max="2063" width="11.5546875" style="30" customWidth="1"/>
    <col min="2064" max="2064" width="10.109375" style="30" customWidth="1"/>
    <col min="2065" max="2304" width="9.109375" style="30"/>
    <col min="2305" max="2305" width="3.88671875" style="30" customWidth="1"/>
    <col min="2306" max="2306" width="42.5546875" style="30" customWidth="1"/>
    <col min="2307" max="2308" width="9.6640625" style="30" customWidth="1"/>
    <col min="2309" max="2309" width="10.44140625" style="30" customWidth="1"/>
    <col min="2310" max="2313" width="9.6640625" style="30" customWidth="1"/>
    <col min="2314" max="2314" width="10.109375" style="30" customWidth="1"/>
    <col min="2315" max="2318" width="9.6640625" style="30" customWidth="1"/>
    <col min="2319" max="2319" width="11.5546875" style="30" customWidth="1"/>
    <col min="2320" max="2320" width="10.109375" style="30" customWidth="1"/>
    <col min="2321" max="2560" width="9.109375" style="30"/>
    <col min="2561" max="2561" width="3.88671875" style="30" customWidth="1"/>
    <col min="2562" max="2562" width="42.5546875" style="30" customWidth="1"/>
    <col min="2563" max="2564" width="9.6640625" style="30" customWidth="1"/>
    <col min="2565" max="2565" width="10.44140625" style="30" customWidth="1"/>
    <col min="2566" max="2569" width="9.6640625" style="30" customWidth="1"/>
    <col min="2570" max="2570" width="10.109375" style="30" customWidth="1"/>
    <col min="2571" max="2574" width="9.6640625" style="30" customWidth="1"/>
    <col min="2575" max="2575" width="11.5546875" style="30" customWidth="1"/>
    <col min="2576" max="2576" width="10.109375" style="30" customWidth="1"/>
    <col min="2577" max="2816" width="9.109375" style="30"/>
    <col min="2817" max="2817" width="3.88671875" style="30" customWidth="1"/>
    <col min="2818" max="2818" width="42.5546875" style="30" customWidth="1"/>
    <col min="2819" max="2820" width="9.6640625" style="30" customWidth="1"/>
    <col min="2821" max="2821" width="10.44140625" style="30" customWidth="1"/>
    <col min="2822" max="2825" width="9.6640625" style="30" customWidth="1"/>
    <col min="2826" max="2826" width="10.109375" style="30" customWidth="1"/>
    <col min="2827" max="2830" width="9.6640625" style="30" customWidth="1"/>
    <col min="2831" max="2831" width="11.5546875" style="30" customWidth="1"/>
    <col min="2832" max="2832" width="10.109375" style="30" customWidth="1"/>
    <col min="2833" max="3072" width="9.109375" style="30"/>
    <col min="3073" max="3073" width="3.88671875" style="30" customWidth="1"/>
    <col min="3074" max="3074" width="42.5546875" style="30" customWidth="1"/>
    <col min="3075" max="3076" width="9.6640625" style="30" customWidth="1"/>
    <col min="3077" max="3077" width="10.44140625" style="30" customWidth="1"/>
    <col min="3078" max="3081" width="9.6640625" style="30" customWidth="1"/>
    <col min="3082" max="3082" width="10.109375" style="30" customWidth="1"/>
    <col min="3083" max="3086" width="9.6640625" style="30" customWidth="1"/>
    <col min="3087" max="3087" width="11.5546875" style="30" customWidth="1"/>
    <col min="3088" max="3088" width="10.109375" style="30" customWidth="1"/>
    <col min="3089" max="3328" width="9.109375" style="30"/>
    <col min="3329" max="3329" width="3.88671875" style="30" customWidth="1"/>
    <col min="3330" max="3330" width="42.5546875" style="30" customWidth="1"/>
    <col min="3331" max="3332" width="9.6640625" style="30" customWidth="1"/>
    <col min="3333" max="3333" width="10.44140625" style="30" customWidth="1"/>
    <col min="3334" max="3337" width="9.6640625" style="30" customWidth="1"/>
    <col min="3338" max="3338" width="10.109375" style="30" customWidth="1"/>
    <col min="3339" max="3342" width="9.6640625" style="30" customWidth="1"/>
    <col min="3343" max="3343" width="11.5546875" style="30" customWidth="1"/>
    <col min="3344" max="3344" width="10.109375" style="30" customWidth="1"/>
    <col min="3345" max="3584" width="9.109375" style="30"/>
    <col min="3585" max="3585" width="3.88671875" style="30" customWidth="1"/>
    <col min="3586" max="3586" width="42.5546875" style="30" customWidth="1"/>
    <col min="3587" max="3588" width="9.6640625" style="30" customWidth="1"/>
    <col min="3589" max="3589" width="10.44140625" style="30" customWidth="1"/>
    <col min="3590" max="3593" width="9.6640625" style="30" customWidth="1"/>
    <col min="3594" max="3594" width="10.109375" style="30" customWidth="1"/>
    <col min="3595" max="3598" width="9.6640625" style="30" customWidth="1"/>
    <col min="3599" max="3599" width="11.5546875" style="30" customWidth="1"/>
    <col min="3600" max="3600" width="10.109375" style="30" customWidth="1"/>
    <col min="3601" max="3840" width="9.109375" style="30"/>
    <col min="3841" max="3841" width="3.88671875" style="30" customWidth="1"/>
    <col min="3842" max="3842" width="42.5546875" style="30" customWidth="1"/>
    <col min="3843" max="3844" width="9.6640625" style="30" customWidth="1"/>
    <col min="3845" max="3845" width="10.44140625" style="30" customWidth="1"/>
    <col min="3846" max="3849" width="9.6640625" style="30" customWidth="1"/>
    <col min="3850" max="3850" width="10.109375" style="30" customWidth="1"/>
    <col min="3851" max="3854" width="9.6640625" style="30" customWidth="1"/>
    <col min="3855" max="3855" width="11.5546875" style="30" customWidth="1"/>
    <col min="3856" max="3856" width="10.109375" style="30" customWidth="1"/>
    <col min="3857" max="4096" width="9.109375" style="30"/>
    <col min="4097" max="4097" width="3.88671875" style="30" customWidth="1"/>
    <col min="4098" max="4098" width="42.5546875" style="30" customWidth="1"/>
    <col min="4099" max="4100" width="9.6640625" style="30" customWidth="1"/>
    <col min="4101" max="4101" width="10.44140625" style="30" customWidth="1"/>
    <col min="4102" max="4105" width="9.6640625" style="30" customWidth="1"/>
    <col min="4106" max="4106" width="10.109375" style="30" customWidth="1"/>
    <col min="4107" max="4110" width="9.6640625" style="30" customWidth="1"/>
    <col min="4111" max="4111" width="11.5546875" style="30" customWidth="1"/>
    <col min="4112" max="4112" width="10.109375" style="30" customWidth="1"/>
    <col min="4113" max="4352" width="9.109375" style="30"/>
    <col min="4353" max="4353" width="3.88671875" style="30" customWidth="1"/>
    <col min="4354" max="4354" width="42.5546875" style="30" customWidth="1"/>
    <col min="4355" max="4356" width="9.6640625" style="30" customWidth="1"/>
    <col min="4357" max="4357" width="10.44140625" style="30" customWidth="1"/>
    <col min="4358" max="4361" width="9.6640625" style="30" customWidth="1"/>
    <col min="4362" max="4362" width="10.109375" style="30" customWidth="1"/>
    <col min="4363" max="4366" width="9.6640625" style="30" customWidth="1"/>
    <col min="4367" max="4367" width="11.5546875" style="30" customWidth="1"/>
    <col min="4368" max="4368" width="10.109375" style="30" customWidth="1"/>
    <col min="4369" max="4608" width="9.109375" style="30"/>
    <col min="4609" max="4609" width="3.88671875" style="30" customWidth="1"/>
    <col min="4610" max="4610" width="42.5546875" style="30" customWidth="1"/>
    <col min="4611" max="4612" width="9.6640625" style="30" customWidth="1"/>
    <col min="4613" max="4613" width="10.44140625" style="30" customWidth="1"/>
    <col min="4614" max="4617" width="9.6640625" style="30" customWidth="1"/>
    <col min="4618" max="4618" width="10.109375" style="30" customWidth="1"/>
    <col min="4619" max="4622" width="9.6640625" style="30" customWidth="1"/>
    <col min="4623" max="4623" width="11.5546875" style="30" customWidth="1"/>
    <col min="4624" max="4624" width="10.109375" style="30" customWidth="1"/>
    <col min="4625" max="4864" width="9.109375" style="30"/>
    <col min="4865" max="4865" width="3.88671875" style="30" customWidth="1"/>
    <col min="4866" max="4866" width="42.5546875" style="30" customWidth="1"/>
    <col min="4867" max="4868" width="9.6640625" style="30" customWidth="1"/>
    <col min="4869" max="4869" width="10.44140625" style="30" customWidth="1"/>
    <col min="4870" max="4873" width="9.6640625" style="30" customWidth="1"/>
    <col min="4874" max="4874" width="10.109375" style="30" customWidth="1"/>
    <col min="4875" max="4878" width="9.6640625" style="30" customWidth="1"/>
    <col min="4879" max="4879" width="11.5546875" style="30" customWidth="1"/>
    <col min="4880" max="4880" width="10.109375" style="30" customWidth="1"/>
    <col min="4881" max="5120" width="9.109375" style="30"/>
    <col min="5121" max="5121" width="3.88671875" style="30" customWidth="1"/>
    <col min="5122" max="5122" width="42.5546875" style="30" customWidth="1"/>
    <col min="5123" max="5124" width="9.6640625" style="30" customWidth="1"/>
    <col min="5125" max="5125" width="10.44140625" style="30" customWidth="1"/>
    <col min="5126" max="5129" width="9.6640625" style="30" customWidth="1"/>
    <col min="5130" max="5130" width="10.109375" style="30" customWidth="1"/>
    <col min="5131" max="5134" width="9.6640625" style="30" customWidth="1"/>
    <col min="5135" max="5135" width="11.5546875" style="30" customWidth="1"/>
    <col min="5136" max="5136" width="10.109375" style="30" customWidth="1"/>
    <col min="5137" max="5376" width="9.109375" style="30"/>
    <col min="5377" max="5377" width="3.88671875" style="30" customWidth="1"/>
    <col min="5378" max="5378" width="42.5546875" style="30" customWidth="1"/>
    <col min="5379" max="5380" width="9.6640625" style="30" customWidth="1"/>
    <col min="5381" max="5381" width="10.44140625" style="30" customWidth="1"/>
    <col min="5382" max="5385" width="9.6640625" style="30" customWidth="1"/>
    <col min="5386" max="5386" width="10.109375" style="30" customWidth="1"/>
    <col min="5387" max="5390" width="9.6640625" style="30" customWidth="1"/>
    <col min="5391" max="5391" width="11.5546875" style="30" customWidth="1"/>
    <col min="5392" max="5392" width="10.109375" style="30" customWidth="1"/>
    <col min="5393" max="5632" width="9.109375" style="30"/>
    <col min="5633" max="5633" width="3.88671875" style="30" customWidth="1"/>
    <col min="5634" max="5634" width="42.5546875" style="30" customWidth="1"/>
    <col min="5635" max="5636" width="9.6640625" style="30" customWidth="1"/>
    <col min="5637" max="5637" width="10.44140625" style="30" customWidth="1"/>
    <col min="5638" max="5641" width="9.6640625" style="30" customWidth="1"/>
    <col min="5642" max="5642" width="10.109375" style="30" customWidth="1"/>
    <col min="5643" max="5646" width="9.6640625" style="30" customWidth="1"/>
    <col min="5647" max="5647" width="11.5546875" style="30" customWidth="1"/>
    <col min="5648" max="5648" width="10.109375" style="30" customWidth="1"/>
    <col min="5649" max="5888" width="9.109375" style="30"/>
    <col min="5889" max="5889" width="3.88671875" style="30" customWidth="1"/>
    <col min="5890" max="5890" width="42.5546875" style="30" customWidth="1"/>
    <col min="5891" max="5892" width="9.6640625" style="30" customWidth="1"/>
    <col min="5893" max="5893" width="10.44140625" style="30" customWidth="1"/>
    <col min="5894" max="5897" width="9.6640625" style="30" customWidth="1"/>
    <col min="5898" max="5898" width="10.109375" style="30" customWidth="1"/>
    <col min="5899" max="5902" width="9.6640625" style="30" customWidth="1"/>
    <col min="5903" max="5903" width="11.5546875" style="30" customWidth="1"/>
    <col min="5904" max="5904" width="10.109375" style="30" customWidth="1"/>
    <col min="5905" max="6144" width="9.109375" style="30"/>
    <col min="6145" max="6145" width="3.88671875" style="30" customWidth="1"/>
    <col min="6146" max="6146" width="42.5546875" style="30" customWidth="1"/>
    <col min="6147" max="6148" width="9.6640625" style="30" customWidth="1"/>
    <col min="6149" max="6149" width="10.44140625" style="30" customWidth="1"/>
    <col min="6150" max="6153" width="9.6640625" style="30" customWidth="1"/>
    <col min="6154" max="6154" width="10.109375" style="30" customWidth="1"/>
    <col min="6155" max="6158" width="9.6640625" style="30" customWidth="1"/>
    <col min="6159" max="6159" width="11.5546875" style="30" customWidth="1"/>
    <col min="6160" max="6160" width="10.109375" style="30" customWidth="1"/>
    <col min="6161" max="6400" width="9.109375" style="30"/>
    <col min="6401" max="6401" width="3.88671875" style="30" customWidth="1"/>
    <col min="6402" max="6402" width="42.5546875" style="30" customWidth="1"/>
    <col min="6403" max="6404" width="9.6640625" style="30" customWidth="1"/>
    <col min="6405" max="6405" width="10.44140625" style="30" customWidth="1"/>
    <col min="6406" max="6409" width="9.6640625" style="30" customWidth="1"/>
    <col min="6410" max="6410" width="10.109375" style="30" customWidth="1"/>
    <col min="6411" max="6414" width="9.6640625" style="30" customWidth="1"/>
    <col min="6415" max="6415" width="11.5546875" style="30" customWidth="1"/>
    <col min="6416" max="6416" width="10.109375" style="30" customWidth="1"/>
    <col min="6417" max="6656" width="9.109375" style="30"/>
    <col min="6657" max="6657" width="3.88671875" style="30" customWidth="1"/>
    <col min="6658" max="6658" width="42.5546875" style="30" customWidth="1"/>
    <col min="6659" max="6660" width="9.6640625" style="30" customWidth="1"/>
    <col min="6661" max="6661" width="10.44140625" style="30" customWidth="1"/>
    <col min="6662" max="6665" width="9.6640625" style="30" customWidth="1"/>
    <col min="6666" max="6666" width="10.109375" style="30" customWidth="1"/>
    <col min="6667" max="6670" width="9.6640625" style="30" customWidth="1"/>
    <col min="6671" max="6671" width="11.5546875" style="30" customWidth="1"/>
    <col min="6672" max="6672" width="10.109375" style="30" customWidth="1"/>
    <col min="6673" max="6912" width="9.109375" style="30"/>
    <col min="6913" max="6913" width="3.88671875" style="30" customWidth="1"/>
    <col min="6914" max="6914" width="42.5546875" style="30" customWidth="1"/>
    <col min="6915" max="6916" width="9.6640625" style="30" customWidth="1"/>
    <col min="6917" max="6917" width="10.44140625" style="30" customWidth="1"/>
    <col min="6918" max="6921" width="9.6640625" style="30" customWidth="1"/>
    <col min="6922" max="6922" width="10.109375" style="30" customWidth="1"/>
    <col min="6923" max="6926" width="9.6640625" style="30" customWidth="1"/>
    <col min="6927" max="6927" width="11.5546875" style="30" customWidth="1"/>
    <col min="6928" max="6928" width="10.109375" style="30" customWidth="1"/>
    <col min="6929" max="7168" width="9.109375" style="30"/>
    <col min="7169" max="7169" width="3.88671875" style="30" customWidth="1"/>
    <col min="7170" max="7170" width="42.5546875" style="30" customWidth="1"/>
    <col min="7171" max="7172" width="9.6640625" style="30" customWidth="1"/>
    <col min="7173" max="7173" width="10.44140625" style="30" customWidth="1"/>
    <col min="7174" max="7177" width="9.6640625" style="30" customWidth="1"/>
    <col min="7178" max="7178" width="10.109375" style="30" customWidth="1"/>
    <col min="7179" max="7182" width="9.6640625" style="30" customWidth="1"/>
    <col min="7183" max="7183" width="11.5546875" style="30" customWidth="1"/>
    <col min="7184" max="7184" width="10.109375" style="30" customWidth="1"/>
    <col min="7185" max="7424" width="9.109375" style="30"/>
    <col min="7425" max="7425" width="3.88671875" style="30" customWidth="1"/>
    <col min="7426" max="7426" width="42.5546875" style="30" customWidth="1"/>
    <col min="7427" max="7428" width="9.6640625" style="30" customWidth="1"/>
    <col min="7429" max="7429" width="10.44140625" style="30" customWidth="1"/>
    <col min="7430" max="7433" width="9.6640625" style="30" customWidth="1"/>
    <col min="7434" max="7434" width="10.109375" style="30" customWidth="1"/>
    <col min="7435" max="7438" width="9.6640625" style="30" customWidth="1"/>
    <col min="7439" max="7439" width="11.5546875" style="30" customWidth="1"/>
    <col min="7440" max="7440" width="10.109375" style="30" customWidth="1"/>
    <col min="7441" max="7680" width="9.109375" style="30"/>
    <col min="7681" max="7681" width="3.88671875" style="30" customWidth="1"/>
    <col min="7682" max="7682" width="42.5546875" style="30" customWidth="1"/>
    <col min="7683" max="7684" width="9.6640625" style="30" customWidth="1"/>
    <col min="7685" max="7685" width="10.44140625" style="30" customWidth="1"/>
    <col min="7686" max="7689" width="9.6640625" style="30" customWidth="1"/>
    <col min="7690" max="7690" width="10.109375" style="30" customWidth="1"/>
    <col min="7691" max="7694" width="9.6640625" style="30" customWidth="1"/>
    <col min="7695" max="7695" width="11.5546875" style="30" customWidth="1"/>
    <col min="7696" max="7696" width="10.109375" style="30" customWidth="1"/>
    <col min="7697" max="7936" width="9.109375" style="30"/>
    <col min="7937" max="7937" width="3.88671875" style="30" customWidth="1"/>
    <col min="7938" max="7938" width="42.5546875" style="30" customWidth="1"/>
    <col min="7939" max="7940" width="9.6640625" style="30" customWidth="1"/>
    <col min="7941" max="7941" width="10.44140625" style="30" customWidth="1"/>
    <col min="7942" max="7945" width="9.6640625" style="30" customWidth="1"/>
    <col min="7946" max="7946" width="10.109375" style="30" customWidth="1"/>
    <col min="7947" max="7950" width="9.6640625" style="30" customWidth="1"/>
    <col min="7951" max="7951" width="11.5546875" style="30" customWidth="1"/>
    <col min="7952" max="7952" width="10.109375" style="30" customWidth="1"/>
    <col min="7953" max="8192" width="9.109375" style="30"/>
    <col min="8193" max="8193" width="3.88671875" style="30" customWidth="1"/>
    <col min="8194" max="8194" width="42.5546875" style="30" customWidth="1"/>
    <col min="8195" max="8196" width="9.6640625" style="30" customWidth="1"/>
    <col min="8197" max="8197" width="10.44140625" style="30" customWidth="1"/>
    <col min="8198" max="8201" width="9.6640625" style="30" customWidth="1"/>
    <col min="8202" max="8202" width="10.109375" style="30" customWidth="1"/>
    <col min="8203" max="8206" width="9.6640625" style="30" customWidth="1"/>
    <col min="8207" max="8207" width="11.5546875" style="30" customWidth="1"/>
    <col min="8208" max="8208" width="10.109375" style="30" customWidth="1"/>
    <col min="8209" max="8448" width="9.109375" style="30"/>
    <col min="8449" max="8449" width="3.88671875" style="30" customWidth="1"/>
    <col min="8450" max="8450" width="42.5546875" style="30" customWidth="1"/>
    <col min="8451" max="8452" width="9.6640625" style="30" customWidth="1"/>
    <col min="8453" max="8453" width="10.44140625" style="30" customWidth="1"/>
    <col min="8454" max="8457" width="9.6640625" style="30" customWidth="1"/>
    <col min="8458" max="8458" width="10.109375" style="30" customWidth="1"/>
    <col min="8459" max="8462" width="9.6640625" style="30" customWidth="1"/>
    <col min="8463" max="8463" width="11.5546875" style="30" customWidth="1"/>
    <col min="8464" max="8464" width="10.109375" style="30" customWidth="1"/>
    <col min="8465" max="8704" width="9.109375" style="30"/>
    <col min="8705" max="8705" width="3.88671875" style="30" customWidth="1"/>
    <col min="8706" max="8706" width="42.5546875" style="30" customWidth="1"/>
    <col min="8707" max="8708" width="9.6640625" style="30" customWidth="1"/>
    <col min="8709" max="8709" width="10.44140625" style="30" customWidth="1"/>
    <col min="8710" max="8713" width="9.6640625" style="30" customWidth="1"/>
    <col min="8714" max="8714" width="10.109375" style="30" customWidth="1"/>
    <col min="8715" max="8718" width="9.6640625" style="30" customWidth="1"/>
    <col min="8719" max="8719" width="11.5546875" style="30" customWidth="1"/>
    <col min="8720" max="8720" width="10.109375" style="30" customWidth="1"/>
    <col min="8721" max="8960" width="9.109375" style="30"/>
    <col min="8961" max="8961" width="3.88671875" style="30" customWidth="1"/>
    <col min="8962" max="8962" width="42.5546875" style="30" customWidth="1"/>
    <col min="8963" max="8964" width="9.6640625" style="30" customWidth="1"/>
    <col min="8965" max="8965" width="10.44140625" style="30" customWidth="1"/>
    <col min="8966" max="8969" width="9.6640625" style="30" customWidth="1"/>
    <col min="8970" max="8970" width="10.109375" style="30" customWidth="1"/>
    <col min="8971" max="8974" width="9.6640625" style="30" customWidth="1"/>
    <col min="8975" max="8975" width="11.5546875" style="30" customWidth="1"/>
    <col min="8976" max="8976" width="10.109375" style="30" customWidth="1"/>
    <col min="8977" max="9216" width="9.109375" style="30"/>
    <col min="9217" max="9217" width="3.88671875" style="30" customWidth="1"/>
    <col min="9218" max="9218" width="42.5546875" style="30" customWidth="1"/>
    <col min="9219" max="9220" width="9.6640625" style="30" customWidth="1"/>
    <col min="9221" max="9221" width="10.44140625" style="30" customWidth="1"/>
    <col min="9222" max="9225" width="9.6640625" style="30" customWidth="1"/>
    <col min="9226" max="9226" width="10.109375" style="30" customWidth="1"/>
    <col min="9227" max="9230" width="9.6640625" style="30" customWidth="1"/>
    <col min="9231" max="9231" width="11.5546875" style="30" customWidth="1"/>
    <col min="9232" max="9232" width="10.109375" style="30" customWidth="1"/>
    <col min="9233" max="9472" width="9.109375" style="30"/>
    <col min="9473" max="9473" width="3.88671875" style="30" customWidth="1"/>
    <col min="9474" max="9474" width="42.5546875" style="30" customWidth="1"/>
    <col min="9475" max="9476" width="9.6640625" style="30" customWidth="1"/>
    <col min="9477" max="9477" width="10.44140625" style="30" customWidth="1"/>
    <col min="9478" max="9481" width="9.6640625" style="30" customWidth="1"/>
    <col min="9482" max="9482" width="10.109375" style="30" customWidth="1"/>
    <col min="9483" max="9486" width="9.6640625" style="30" customWidth="1"/>
    <col min="9487" max="9487" width="11.5546875" style="30" customWidth="1"/>
    <col min="9488" max="9488" width="10.109375" style="30" customWidth="1"/>
    <col min="9489" max="9728" width="9.109375" style="30"/>
    <col min="9729" max="9729" width="3.88671875" style="30" customWidth="1"/>
    <col min="9730" max="9730" width="42.5546875" style="30" customWidth="1"/>
    <col min="9731" max="9732" width="9.6640625" style="30" customWidth="1"/>
    <col min="9733" max="9733" width="10.44140625" style="30" customWidth="1"/>
    <col min="9734" max="9737" width="9.6640625" style="30" customWidth="1"/>
    <col min="9738" max="9738" width="10.109375" style="30" customWidth="1"/>
    <col min="9739" max="9742" width="9.6640625" style="30" customWidth="1"/>
    <col min="9743" max="9743" width="11.5546875" style="30" customWidth="1"/>
    <col min="9744" max="9744" width="10.109375" style="30" customWidth="1"/>
    <col min="9745" max="9984" width="9.109375" style="30"/>
    <col min="9985" max="9985" width="3.88671875" style="30" customWidth="1"/>
    <col min="9986" max="9986" width="42.5546875" style="30" customWidth="1"/>
    <col min="9987" max="9988" width="9.6640625" style="30" customWidth="1"/>
    <col min="9989" max="9989" width="10.44140625" style="30" customWidth="1"/>
    <col min="9990" max="9993" width="9.6640625" style="30" customWidth="1"/>
    <col min="9994" max="9994" width="10.109375" style="30" customWidth="1"/>
    <col min="9995" max="9998" width="9.6640625" style="30" customWidth="1"/>
    <col min="9999" max="9999" width="11.5546875" style="30" customWidth="1"/>
    <col min="10000" max="10000" width="10.109375" style="30" customWidth="1"/>
    <col min="10001" max="10240" width="9.109375" style="30"/>
    <col min="10241" max="10241" width="3.88671875" style="30" customWidth="1"/>
    <col min="10242" max="10242" width="42.5546875" style="30" customWidth="1"/>
    <col min="10243" max="10244" width="9.6640625" style="30" customWidth="1"/>
    <col min="10245" max="10245" width="10.44140625" style="30" customWidth="1"/>
    <col min="10246" max="10249" width="9.6640625" style="30" customWidth="1"/>
    <col min="10250" max="10250" width="10.109375" style="30" customWidth="1"/>
    <col min="10251" max="10254" width="9.6640625" style="30" customWidth="1"/>
    <col min="10255" max="10255" width="11.5546875" style="30" customWidth="1"/>
    <col min="10256" max="10256" width="10.109375" style="30" customWidth="1"/>
    <col min="10257" max="10496" width="9.109375" style="30"/>
    <col min="10497" max="10497" width="3.88671875" style="30" customWidth="1"/>
    <col min="10498" max="10498" width="42.5546875" style="30" customWidth="1"/>
    <col min="10499" max="10500" width="9.6640625" style="30" customWidth="1"/>
    <col min="10501" max="10501" width="10.44140625" style="30" customWidth="1"/>
    <col min="10502" max="10505" width="9.6640625" style="30" customWidth="1"/>
    <col min="10506" max="10506" width="10.109375" style="30" customWidth="1"/>
    <col min="10507" max="10510" width="9.6640625" style="30" customWidth="1"/>
    <col min="10511" max="10511" width="11.5546875" style="30" customWidth="1"/>
    <col min="10512" max="10512" width="10.109375" style="30" customWidth="1"/>
    <col min="10513" max="10752" width="9.109375" style="30"/>
    <col min="10753" max="10753" width="3.88671875" style="30" customWidth="1"/>
    <col min="10754" max="10754" width="42.5546875" style="30" customWidth="1"/>
    <col min="10755" max="10756" width="9.6640625" style="30" customWidth="1"/>
    <col min="10757" max="10757" width="10.44140625" style="30" customWidth="1"/>
    <col min="10758" max="10761" width="9.6640625" style="30" customWidth="1"/>
    <col min="10762" max="10762" width="10.109375" style="30" customWidth="1"/>
    <col min="10763" max="10766" width="9.6640625" style="30" customWidth="1"/>
    <col min="10767" max="10767" width="11.5546875" style="30" customWidth="1"/>
    <col min="10768" max="10768" width="10.109375" style="30" customWidth="1"/>
    <col min="10769" max="11008" width="9.109375" style="30"/>
    <col min="11009" max="11009" width="3.88671875" style="30" customWidth="1"/>
    <col min="11010" max="11010" width="42.5546875" style="30" customWidth="1"/>
    <col min="11011" max="11012" width="9.6640625" style="30" customWidth="1"/>
    <col min="11013" max="11013" width="10.44140625" style="30" customWidth="1"/>
    <col min="11014" max="11017" width="9.6640625" style="30" customWidth="1"/>
    <col min="11018" max="11018" width="10.109375" style="30" customWidth="1"/>
    <col min="11019" max="11022" width="9.6640625" style="30" customWidth="1"/>
    <col min="11023" max="11023" width="11.5546875" style="30" customWidth="1"/>
    <col min="11024" max="11024" width="10.109375" style="30" customWidth="1"/>
    <col min="11025" max="11264" width="9.109375" style="30"/>
    <col min="11265" max="11265" width="3.88671875" style="30" customWidth="1"/>
    <col min="11266" max="11266" width="42.5546875" style="30" customWidth="1"/>
    <col min="11267" max="11268" width="9.6640625" style="30" customWidth="1"/>
    <col min="11269" max="11269" width="10.44140625" style="30" customWidth="1"/>
    <col min="11270" max="11273" width="9.6640625" style="30" customWidth="1"/>
    <col min="11274" max="11274" width="10.109375" style="30" customWidth="1"/>
    <col min="11275" max="11278" width="9.6640625" style="30" customWidth="1"/>
    <col min="11279" max="11279" width="11.5546875" style="30" customWidth="1"/>
    <col min="11280" max="11280" width="10.109375" style="30" customWidth="1"/>
    <col min="11281" max="11520" width="9.109375" style="30"/>
    <col min="11521" max="11521" width="3.88671875" style="30" customWidth="1"/>
    <col min="11522" max="11522" width="42.5546875" style="30" customWidth="1"/>
    <col min="11523" max="11524" width="9.6640625" style="30" customWidth="1"/>
    <col min="11525" max="11525" width="10.44140625" style="30" customWidth="1"/>
    <col min="11526" max="11529" width="9.6640625" style="30" customWidth="1"/>
    <col min="11530" max="11530" width="10.109375" style="30" customWidth="1"/>
    <col min="11531" max="11534" width="9.6640625" style="30" customWidth="1"/>
    <col min="11535" max="11535" width="11.5546875" style="30" customWidth="1"/>
    <col min="11536" max="11536" width="10.109375" style="30" customWidth="1"/>
    <col min="11537" max="11776" width="9.109375" style="30"/>
    <col min="11777" max="11777" width="3.88671875" style="30" customWidth="1"/>
    <col min="11778" max="11778" width="42.5546875" style="30" customWidth="1"/>
    <col min="11779" max="11780" width="9.6640625" style="30" customWidth="1"/>
    <col min="11781" max="11781" width="10.44140625" style="30" customWidth="1"/>
    <col min="11782" max="11785" width="9.6640625" style="30" customWidth="1"/>
    <col min="11786" max="11786" width="10.109375" style="30" customWidth="1"/>
    <col min="11787" max="11790" width="9.6640625" style="30" customWidth="1"/>
    <col min="11791" max="11791" width="11.5546875" style="30" customWidth="1"/>
    <col min="11792" max="11792" width="10.109375" style="30" customWidth="1"/>
    <col min="11793" max="12032" width="9.109375" style="30"/>
    <col min="12033" max="12033" width="3.88671875" style="30" customWidth="1"/>
    <col min="12034" max="12034" width="42.5546875" style="30" customWidth="1"/>
    <col min="12035" max="12036" width="9.6640625" style="30" customWidth="1"/>
    <col min="12037" max="12037" width="10.44140625" style="30" customWidth="1"/>
    <col min="12038" max="12041" width="9.6640625" style="30" customWidth="1"/>
    <col min="12042" max="12042" width="10.109375" style="30" customWidth="1"/>
    <col min="12043" max="12046" width="9.6640625" style="30" customWidth="1"/>
    <col min="12047" max="12047" width="11.5546875" style="30" customWidth="1"/>
    <col min="12048" max="12048" width="10.109375" style="30" customWidth="1"/>
    <col min="12049" max="12288" width="9.109375" style="30"/>
    <col min="12289" max="12289" width="3.88671875" style="30" customWidth="1"/>
    <col min="12290" max="12290" width="42.5546875" style="30" customWidth="1"/>
    <col min="12291" max="12292" width="9.6640625" style="30" customWidth="1"/>
    <col min="12293" max="12293" width="10.44140625" style="30" customWidth="1"/>
    <col min="12294" max="12297" width="9.6640625" style="30" customWidth="1"/>
    <col min="12298" max="12298" width="10.109375" style="30" customWidth="1"/>
    <col min="12299" max="12302" width="9.6640625" style="30" customWidth="1"/>
    <col min="12303" max="12303" width="11.5546875" style="30" customWidth="1"/>
    <col min="12304" max="12304" width="10.109375" style="30" customWidth="1"/>
    <col min="12305" max="12544" width="9.109375" style="30"/>
    <col min="12545" max="12545" width="3.88671875" style="30" customWidth="1"/>
    <col min="12546" max="12546" width="42.5546875" style="30" customWidth="1"/>
    <col min="12547" max="12548" width="9.6640625" style="30" customWidth="1"/>
    <col min="12549" max="12549" width="10.44140625" style="30" customWidth="1"/>
    <col min="12550" max="12553" width="9.6640625" style="30" customWidth="1"/>
    <col min="12554" max="12554" width="10.109375" style="30" customWidth="1"/>
    <col min="12555" max="12558" width="9.6640625" style="30" customWidth="1"/>
    <col min="12559" max="12559" width="11.5546875" style="30" customWidth="1"/>
    <col min="12560" max="12560" width="10.109375" style="30" customWidth="1"/>
    <col min="12561" max="12800" width="9.109375" style="30"/>
    <col min="12801" max="12801" width="3.88671875" style="30" customWidth="1"/>
    <col min="12802" max="12802" width="42.5546875" style="30" customWidth="1"/>
    <col min="12803" max="12804" width="9.6640625" style="30" customWidth="1"/>
    <col min="12805" max="12805" width="10.44140625" style="30" customWidth="1"/>
    <col min="12806" max="12809" width="9.6640625" style="30" customWidth="1"/>
    <col min="12810" max="12810" width="10.109375" style="30" customWidth="1"/>
    <col min="12811" max="12814" width="9.6640625" style="30" customWidth="1"/>
    <col min="12815" max="12815" width="11.5546875" style="30" customWidth="1"/>
    <col min="12816" max="12816" width="10.109375" style="30" customWidth="1"/>
    <col min="12817" max="13056" width="9.109375" style="30"/>
    <col min="13057" max="13057" width="3.88671875" style="30" customWidth="1"/>
    <col min="13058" max="13058" width="42.5546875" style="30" customWidth="1"/>
    <col min="13059" max="13060" width="9.6640625" style="30" customWidth="1"/>
    <col min="13061" max="13061" width="10.44140625" style="30" customWidth="1"/>
    <col min="13062" max="13065" width="9.6640625" style="30" customWidth="1"/>
    <col min="13066" max="13066" width="10.109375" style="30" customWidth="1"/>
    <col min="13067" max="13070" width="9.6640625" style="30" customWidth="1"/>
    <col min="13071" max="13071" width="11.5546875" style="30" customWidth="1"/>
    <col min="13072" max="13072" width="10.109375" style="30" customWidth="1"/>
    <col min="13073" max="13312" width="9.109375" style="30"/>
    <col min="13313" max="13313" width="3.88671875" style="30" customWidth="1"/>
    <col min="13314" max="13314" width="42.5546875" style="30" customWidth="1"/>
    <col min="13315" max="13316" width="9.6640625" style="30" customWidth="1"/>
    <col min="13317" max="13317" width="10.44140625" style="30" customWidth="1"/>
    <col min="13318" max="13321" width="9.6640625" style="30" customWidth="1"/>
    <col min="13322" max="13322" width="10.109375" style="30" customWidth="1"/>
    <col min="13323" max="13326" width="9.6640625" style="30" customWidth="1"/>
    <col min="13327" max="13327" width="11.5546875" style="30" customWidth="1"/>
    <col min="13328" max="13328" width="10.109375" style="30" customWidth="1"/>
    <col min="13329" max="13568" width="9.109375" style="30"/>
    <col min="13569" max="13569" width="3.88671875" style="30" customWidth="1"/>
    <col min="13570" max="13570" width="42.5546875" style="30" customWidth="1"/>
    <col min="13571" max="13572" width="9.6640625" style="30" customWidth="1"/>
    <col min="13573" max="13573" width="10.44140625" style="30" customWidth="1"/>
    <col min="13574" max="13577" width="9.6640625" style="30" customWidth="1"/>
    <col min="13578" max="13578" width="10.109375" style="30" customWidth="1"/>
    <col min="13579" max="13582" width="9.6640625" style="30" customWidth="1"/>
    <col min="13583" max="13583" width="11.5546875" style="30" customWidth="1"/>
    <col min="13584" max="13584" width="10.109375" style="30" customWidth="1"/>
    <col min="13585" max="13824" width="9.109375" style="30"/>
    <col min="13825" max="13825" width="3.88671875" style="30" customWidth="1"/>
    <col min="13826" max="13826" width="42.5546875" style="30" customWidth="1"/>
    <col min="13827" max="13828" width="9.6640625" style="30" customWidth="1"/>
    <col min="13829" max="13829" width="10.44140625" style="30" customWidth="1"/>
    <col min="13830" max="13833" width="9.6640625" style="30" customWidth="1"/>
    <col min="13834" max="13834" width="10.109375" style="30" customWidth="1"/>
    <col min="13835" max="13838" width="9.6640625" style="30" customWidth="1"/>
    <col min="13839" max="13839" width="11.5546875" style="30" customWidth="1"/>
    <col min="13840" max="13840" width="10.109375" style="30" customWidth="1"/>
    <col min="13841" max="14080" width="9.109375" style="30"/>
    <col min="14081" max="14081" width="3.88671875" style="30" customWidth="1"/>
    <col min="14082" max="14082" width="42.5546875" style="30" customWidth="1"/>
    <col min="14083" max="14084" width="9.6640625" style="30" customWidth="1"/>
    <col min="14085" max="14085" width="10.44140625" style="30" customWidth="1"/>
    <col min="14086" max="14089" width="9.6640625" style="30" customWidth="1"/>
    <col min="14090" max="14090" width="10.109375" style="30" customWidth="1"/>
    <col min="14091" max="14094" width="9.6640625" style="30" customWidth="1"/>
    <col min="14095" max="14095" width="11.5546875" style="30" customWidth="1"/>
    <col min="14096" max="14096" width="10.109375" style="30" customWidth="1"/>
    <col min="14097" max="14336" width="9.109375" style="30"/>
    <col min="14337" max="14337" width="3.88671875" style="30" customWidth="1"/>
    <col min="14338" max="14338" width="42.5546875" style="30" customWidth="1"/>
    <col min="14339" max="14340" width="9.6640625" style="30" customWidth="1"/>
    <col min="14341" max="14341" width="10.44140625" style="30" customWidth="1"/>
    <col min="14342" max="14345" width="9.6640625" style="30" customWidth="1"/>
    <col min="14346" max="14346" width="10.109375" style="30" customWidth="1"/>
    <col min="14347" max="14350" width="9.6640625" style="30" customWidth="1"/>
    <col min="14351" max="14351" width="11.5546875" style="30" customWidth="1"/>
    <col min="14352" max="14352" width="10.109375" style="30" customWidth="1"/>
    <col min="14353" max="14592" width="9.109375" style="30"/>
    <col min="14593" max="14593" width="3.88671875" style="30" customWidth="1"/>
    <col min="14594" max="14594" width="42.5546875" style="30" customWidth="1"/>
    <col min="14595" max="14596" width="9.6640625" style="30" customWidth="1"/>
    <col min="14597" max="14597" width="10.44140625" style="30" customWidth="1"/>
    <col min="14598" max="14601" width="9.6640625" style="30" customWidth="1"/>
    <col min="14602" max="14602" width="10.109375" style="30" customWidth="1"/>
    <col min="14603" max="14606" width="9.6640625" style="30" customWidth="1"/>
    <col min="14607" max="14607" width="11.5546875" style="30" customWidth="1"/>
    <col min="14608" max="14608" width="10.109375" style="30" customWidth="1"/>
    <col min="14609" max="14848" width="9.109375" style="30"/>
    <col min="14849" max="14849" width="3.88671875" style="30" customWidth="1"/>
    <col min="14850" max="14850" width="42.5546875" style="30" customWidth="1"/>
    <col min="14851" max="14852" width="9.6640625" style="30" customWidth="1"/>
    <col min="14853" max="14853" width="10.44140625" style="30" customWidth="1"/>
    <col min="14854" max="14857" width="9.6640625" style="30" customWidth="1"/>
    <col min="14858" max="14858" width="10.109375" style="30" customWidth="1"/>
    <col min="14859" max="14862" width="9.6640625" style="30" customWidth="1"/>
    <col min="14863" max="14863" width="11.5546875" style="30" customWidth="1"/>
    <col min="14864" max="14864" width="10.109375" style="30" customWidth="1"/>
    <col min="14865" max="15104" width="9.109375" style="30"/>
    <col min="15105" max="15105" width="3.88671875" style="30" customWidth="1"/>
    <col min="15106" max="15106" width="42.5546875" style="30" customWidth="1"/>
    <col min="15107" max="15108" width="9.6640625" style="30" customWidth="1"/>
    <col min="15109" max="15109" width="10.44140625" style="30" customWidth="1"/>
    <col min="15110" max="15113" width="9.6640625" style="30" customWidth="1"/>
    <col min="15114" max="15114" width="10.109375" style="30" customWidth="1"/>
    <col min="15115" max="15118" width="9.6640625" style="30" customWidth="1"/>
    <col min="15119" max="15119" width="11.5546875" style="30" customWidth="1"/>
    <col min="15120" max="15120" width="10.109375" style="30" customWidth="1"/>
    <col min="15121" max="15360" width="9.109375" style="30"/>
    <col min="15361" max="15361" width="3.88671875" style="30" customWidth="1"/>
    <col min="15362" max="15362" width="42.5546875" style="30" customWidth="1"/>
    <col min="15363" max="15364" width="9.6640625" style="30" customWidth="1"/>
    <col min="15365" max="15365" width="10.44140625" style="30" customWidth="1"/>
    <col min="15366" max="15369" width="9.6640625" style="30" customWidth="1"/>
    <col min="15370" max="15370" width="10.109375" style="30" customWidth="1"/>
    <col min="15371" max="15374" width="9.6640625" style="30" customWidth="1"/>
    <col min="15375" max="15375" width="11.5546875" style="30" customWidth="1"/>
    <col min="15376" max="15376" width="10.109375" style="30" customWidth="1"/>
    <col min="15377" max="15616" width="9.109375" style="30"/>
    <col min="15617" max="15617" width="3.88671875" style="30" customWidth="1"/>
    <col min="15618" max="15618" width="42.5546875" style="30" customWidth="1"/>
    <col min="15619" max="15620" width="9.6640625" style="30" customWidth="1"/>
    <col min="15621" max="15621" width="10.44140625" style="30" customWidth="1"/>
    <col min="15622" max="15625" width="9.6640625" style="30" customWidth="1"/>
    <col min="15626" max="15626" width="10.109375" style="30" customWidth="1"/>
    <col min="15627" max="15630" width="9.6640625" style="30" customWidth="1"/>
    <col min="15631" max="15631" width="11.5546875" style="30" customWidth="1"/>
    <col min="15632" max="15632" width="10.109375" style="30" customWidth="1"/>
    <col min="15633" max="15872" width="9.109375" style="30"/>
    <col min="15873" max="15873" width="3.88671875" style="30" customWidth="1"/>
    <col min="15874" max="15874" width="42.5546875" style="30" customWidth="1"/>
    <col min="15875" max="15876" width="9.6640625" style="30" customWidth="1"/>
    <col min="15877" max="15877" width="10.44140625" style="30" customWidth="1"/>
    <col min="15878" max="15881" width="9.6640625" style="30" customWidth="1"/>
    <col min="15882" max="15882" width="10.109375" style="30" customWidth="1"/>
    <col min="15883" max="15886" width="9.6640625" style="30" customWidth="1"/>
    <col min="15887" max="15887" width="11.5546875" style="30" customWidth="1"/>
    <col min="15888" max="15888" width="10.109375" style="30" customWidth="1"/>
    <col min="15889" max="16128" width="9.109375" style="30"/>
    <col min="16129" max="16129" width="3.88671875" style="30" customWidth="1"/>
    <col min="16130" max="16130" width="42.5546875" style="30" customWidth="1"/>
    <col min="16131" max="16132" width="9.6640625" style="30" customWidth="1"/>
    <col min="16133" max="16133" width="10.44140625" style="30" customWidth="1"/>
    <col min="16134" max="16137" width="9.6640625" style="30" customWidth="1"/>
    <col min="16138" max="16138" width="10.109375" style="30" customWidth="1"/>
    <col min="16139" max="16142" width="9.6640625" style="30" customWidth="1"/>
    <col min="16143" max="16143" width="11.5546875" style="30" customWidth="1"/>
    <col min="16144" max="16144" width="10.109375" style="30" customWidth="1"/>
    <col min="16145" max="16384" width="9.109375" style="30"/>
  </cols>
  <sheetData>
    <row r="1" spans="1:16" ht="12.75" customHeight="1">
      <c r="B1" s="25"/>
      <c r="C1" s="25"/>
      <c r="D1" s="25"/>
      <c r="E1" s="25"/>
      <c r="F1" s="25"/>
      <c r="G1" s="25"/>
      <c r="H1" s="25"/>
      <c r="I1" s="25"/>
      <c r="J1" s="25"/>
      <c r="K1" s="182" t="s">
        <v>230</v>
      </c>
      <c r="L1" s="182"/>
      <c r="M1" s="182"/>
      <c r="N1" s="182"/>
      <c r="O1" s="182"/>
    </row>
    <row r="2" spans="1:16" ht="14.1" customHeight="1">
      <c r="B2" s="183" t="s">
        <v>231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6" ht="14.1" customHeight="1">
      <c r="B3" s="183" t="s">
        <v>232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6" ht="14.1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15" customHeight="1">
      <c r="A5" s="184"/>
      <c r="B5" s="33" t="s">
        <v>4</v>
      </c>
      <c r="C5" s="33" t="s">
        <v>5</v>
      </c>
      <c r="D5" s="33" t="s">
        <v>6</v>
      </c>
      <c r="E5" s="33" t="s">
        <v>7</v>
      </c>
      <c r="F5" s="33" t="s">
        <v>233</v>
      </c>
      <c r="G5" s="33" t="s">
        <v>234</v>
      </c>
      <c r="H5" s="33" t="s">
        <v>235</v>
      </c>
      <c r="I5" s="33" t="s">
        <v>236</v>
      </c>
      <c r="J5" s="33" t="s">
        <v>237</v>
      </c>
      <c r="K5" s="33" t="s">
        <v>238</v>
      </c>
      <c r="L5" s="33" t="s">
        <v>239</v>
      </c>
      <c r="M5" s="33" t="s">
        <v>240</v>
      </c>
      <c r="N5" s="33" t="s">
        <v>241</v>
      </c>
      <c r="O5" s="33" t="s">
        <v>242</v>
      </c>
    </row>
    <row r="6" spans="1:16" ht="12.75" customHeight="1">
      <c r="A6" s="184"/>
      <c r="B6" s="32" t="s">
        <v>243</v>
      </c>
      <c r="C6" s="32" t="s">
        <v>244</v>
      </c>
      <c r="D6" s="32" t="s">
        <v>245</v>
      </c>
      <c r="E6" s="32" t="s">
        <v>246</v>
      </c>
      <c r="F6" s="32" t="s">
        <v>247</v>
      </c>
      <c r="G6" s="32" t="s">
        <v>248</v>
      </c>
      <c r="H6" s="32" t="s">
        <v>249</v>
      </c>
      <c r="I6" s="32" t="s">
        <v>250</v>
      </c>
      <c r="J6" s="32" t="s">
        <v>251</v>
      </c>
      <c r="K6" s="32" t="s">
        <v>252</v>
      </c>
      <c r="L6" s="32" t="s">
        <v>253</v>
      </c>
      <c r="M6" s="32" t="s">
        <v>254</v>
      </c>
      <c r="N6" s="32" t="s">
        <v>255</v>
      </c>
      <c r="O6" s="52" t="s">
        <v>256</v>
      </c>
      <c r="P6" s="53"/>
    </row>
    <row r="7" spans="1:16" s="25" customFormat="1" ht="12.75" customHeight="1">
      <c r="A7" s="34" t="s">
        <v>257</v>
      </c>
      <c r="B7" s="27" t="s">
        <v>9</v>
      </c>
      <c r="O7" s="54"/>
    </row>
    <row r="8" spans="1:16" s="25" customFormat="1" ht="15.75" customHeight="1">
      <c r="A8" s="34" t="s">
        <v>258</v>
      </c>
      <c r="B8" s="25" t="s">
        <v>259</v>
      </c>
      <c r="C8" s="35">
        <v>130</v>
      </c>
      <c r="D8" s="35">
        <v>130</v>
      </c>
      <c r="E8" s="35">
        <v>130</v>
      </c>
      <c r="F8" s="35">
        <v>130</v>
      </c>
      <c r="G8" s="35">
        <v>420</v>
      </c>
      <c r="H8" s="35">
        <v>630</v>
      </c>
      <c r="I8" s="35">
        <v>630</v>
      </c>
      <c r="J8" s="35">
        <v>630</v>
      </c>
      <c r="K8" s="35">
        <v>400</v>
      </c>
      <c r="L8" s="35">
        <v>130</v>
      </c>
      <c r="M8" s="35">
        <v>130</v>
      </c>
      <c r="N8" s="35">
        <v>123</v>
      </c>
      <c r="O8" s="55">
        <f>SUM(C8:N8)</f>
        <v>3613</v>
      </c>
      <c r="P8" s="35"/>
    </row>
    <row r="9" spans="1:16" s="25" customFormat="1" ht="16.5" customHeight="1">
      <c r="A9" s="34" t="s">
        <v>260</v>
      </c>
      <c r="B9" s="25" t="s">
        <v>261</v>
      </c>
      <c r="C9" s="36"/>
      <c r="D9" s="36"/>
      <c r="E9" s="35">
        <v>4100</v>
      </c>
      <c r="F9" s="36"/>
      <c r="G9" s="36"/>
      <c r="H9" s="36"/>
      <c r="I9" s="36"/>
      <c r="J9" s="36"/>
      <c r="K9" s="35">
        <v>4010</v>
      </c>
      <c r="L9" s="36"/>
      <c r="M9" s="36"/>
      <c r="N9" s="36"/>
      <c r="O9" s="55">
        <f t="shared" ref="O9" si="0">SUM(C9:N9)</f>
        <v>8110</v>
      </c>
      <c r="P9" s="35"/>
    </row>
    <row r="10" spans="1:16" s="25" customFormat="1" ht="15.75" customHeight="1">
      <c r="A10" s="34" t="s">
        <v>262</v>
      </c>
      <c r="B10" s="25" t="s">
        <v>263</v>
      </c>
      <c r="C10" s="25">
        <v>1346</v>
      </c>
      <c r="D10" s="25">
        <v>1341</v>
      </c>
      <c r="E10" s="25">
        <v>1341</v>
      </c>
      <c r="F10" s="25">
        <v>1341</v>
      </c>
      <c r="G10" s="25">
        <v>1341</v>
      </c>
      <c r="H10" s="25">
        <v>1311</v>
      </c>
      <c r="I10" s="25">
        <v>1311</v>
      </c>
      <c r="J10" s="25">
        <v>1311</v>
      </c>
      <c r="K10" s="25">
        <v>1311</v>
      </c>
      <c r="L10" s="25">
        <v>1311</v>
      </c>
      <c r="M10" s="25">
        <v>1311</v>
      </c>
      <c r="N10" s="25">
        <v>1311</v>
      </c>
      <c r="O10" s="55">
        <f t="shared" ref="O10:O47" si="1">SUM(C10:N10)</f>
        <v>15887</v>
      </c>
      <c r="P10" s="35"/>
    </row>
    <row r="11" spans="1:16" s="26" customFormat="1" ht="12.75" customHeight="1">
      <c r="A11" s="34" t="s">
        <v>264</v>
      </c>
      <c r="B11" s="26" t="s">
        <v>265</v>
      </c>
      <c r="C11" s="35">
        <v>115</v>
      </c>
      <c r="D11" s="35">
        <v>115</v>
      </c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55">
        <f t="shared" si="1"/>
        <v>230</v>
      </c>
      <c r="P11" s="35"/>
    </row>
    <row r="12" spans="1:16" s="25" customFormat="1" ht="13.5" customHeight="1">
      <c r="A12" s="34" t="s">
        <v>266</v>
      </c>
      <c r="B12" s="25" t="s">
        <v>267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5">
        <f t="shared" si="1"/>
        <v>0</v>
      </c>
      <c r="P12" s="35"/>
    </row>
    <row r="13" spans="1:16" s="25" customFormat="1" ht="15" customHeight="1">
      <c r="A13" s="34" t="s">
        <v>268</v>
      </c>
      <c r="B13" s="25" t="s">
        <v>269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5">
        <f t="shared" si="1"/>
        <v>0</v>
      </c>
      <c r="P13" s="35"/>
    </row>
    <row r="14" spans="1:16" s="27" customFormat="1" ht="15.75" customHeight="1">
      <c r="A14" s="34" t="s">
        <v>270</v>
      </c>
      <c r="B14" s="38" t="s">
        <v>271</v>
      </c>
      <c r="C14" s="39">
        <f>SUM(C8:C12)</f>
        <v>1591</v>
      </c>
      <c r="D14" s="39">
        <f>SUM(D8:D12)</f>
        <v>1586</v>
      </c>
      <c r="E14" s="39">
        <f>SUM(E8:E12)</f>
        <v>5571</v>
      </c>
      <c r="F14" s="39">
        <f>SUM(F8:F13)</f>
        <v>1471</v>
      </c>
      <c r="G14" s="39">
        <f>SUM(G8:G13)</f>
        <v>1761</v>
      </c>
      <c r="H14" s="39">
        <f t="shared" ref="H14" si="2">SUM(H8:H12)</f>
        <v>1941</v>
      </c>
      <c r="I14" s="39">
        <f t="shared" ref="I14:N14" si="3">SUM(I8:I12)</f>
        <v>1941</v>
      </c>
      <c r="J14" s="39">
        <f t="shared" si="3"/>
        <v>1941</v>
      </c>
      <c r="K14" s="39">
        <f t="shared" si="3"/>
        <v>5721</v>
      </c>
      <c r="L14" s="39">
        <f t="shared" si="3"/>
        <v>1441</v>
      </c>
      <c r="M14" s="39">
        <f t="shared" si="3"/>
        <v>1441</v>
      </c>
      <c r="N14" s="39">
        <f t="shared" si="3"/>
        <v>1434</v>
      </c>
      <c r="O14" s="56">
        <f t="shared" si="1"/>
        <v>27840</v>
      </c>
      <c r="P14" s="45"/>
    </row>
    <row r="15" spans="1:16" s="25" customFormat="1" ht="15.75" customHeight="1">
      <c r="A15" s="34" t="s">
        <v>272</v>
      </c>
      <c r="B15" s="25" t="s">
        <v>273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5">
        <f t="shared" si="1"/>
        <v>0</v>
      </c>
      <c r="P15" s="35"/>
    </row>
    <row r="16" spans="1:16" s="25" customFormat="1" ht="15" customHeight="1">
      <c r="A16" s="34" t="s">
        <v>274</v>
      </c>
      <c r="B16" s="25" t="s">
        <v>275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5">
        <f t="shared" si="1"/>
        <v>0</v>
      </c>
      <c r="P16" s="35"/>
    </row>
    <row r="17" spans="1:256" s="25" customFormat="1" ht="16.5" customHeight="1">
      <c r="A17" s="34" t="s">
        <v>276</v>
      </c>
      <c r="B17" s="25" t="s">
        <v>277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5">
        <f t="shared" si="1"/>
        <v>0</v>
      </c>
      <c r="P17" s="35"/>
    </row>
    <row r="18" spans="1:256" s="26" customFormat="1" ht="15" customHeight="1">
      <c r="A18" s="34" t="s">
        <v>278</v>
      </c>
      <c r="B18" s="26" t="s">
        <v>279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55">
        <f t="shared" si="1"/>
        <v>0</v>
      </c>
      <c r="P18" s="35"/>
    </row>
    <row r="19" spans="1:256" s="25" customFormat="1" ht="14.25" customHeight="1">
      <c r="A19" s="34" t="s">
        <v>280</v>
      </c>
      <c r="B19" s="26" t="s">
        <v>281</v>
      </c>
      <c r="C19" s="37"/>
      <c r="D19" s="37">
        <v>2000</v>
      </c>
      <c r="E19" s="37"/>
      <c r="F19" s="37"/>
      <c r="G19" s="37">
        <v>2600</v>
      </c>
      <c r="H19" s="37"/>
      <c r="I19" s="37"/>
      <c r="J19" s="37"/>
      <c r="K19" s="37"/>
      <c r="L19" s="37"/>
      <c r="M19" s="37"/>
      <c r="N19" s="37"/>
      <c r="O19" s="55">
        <f t="shared" si="1"/>
        <v>4600</v>
      </c>
      <c r="P19" s="35"/>
    </row>
    <row r="20" spans="1:256" s="25" customFormat="1" ht="15.75" customHeight="1">
      <c r="A20" s="34" t="s">
        <v>282</v>
      </c>
      <c r="B20" s="26" t="s">
        <v>283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55">
        <f t="shared" si="1"/>
        <v>0</v>
      </c>
      <c r="P20" s="35"/>
    </row>
    <row r="21" spans="1:256" s="28" customFormat="1" ht="16.5" customHeight="1">
      <c r="A21" s="34">
        <v>15</v>
      </c>
      <c r="B21" s="38" t="s">
        <v>284</v>
      </c>
      <c r="C21" s="39">
        <f t="shared" ref="C21" si="4">SUM(C15:C20)</f>
        <v>0</v>
      </c>
      <c r="D21" s="39">
        <f t="shared" ref="D21:N21" si="5">SUM(D15:D20)</f>
        <v>2000</v>
      </c>
      <c r="E21" s="39">
        <f t="shared" si="5"/>
        <v>0</v>
      </c>
      <c r="F21" s="39">
        <f t="shared" si="5"/>
        <v>0</v>
      </c>
      <c r="G21" s="39">
        <f t="shared" si="5"/>
        <v>2600</v>
      </c>
      <c r="H21" s="39">
        <f t="shared" si="5"/>
        <v>0</v>
      </c>
      <c r="I21" s="39">
        <f t="shared" si="5"/>
        <v>0</v>
      </c>
      <c r="J21" s="39">
        <f t="shared" si="5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56">
        <f t="shared" si="1"/>
        <v>4600</v>
      </c>
      <c r="P21" s="40"/>
    </row>
    <row r="22" spans="1:256" s="27" customFormat="1" ht="16.5" customHeight="1">
      <c r="A22" s="34">
        <v>16</v>
      </c>
      <c r="B22" s="28" t="s">
        <v>285</v>
      </c>
      <c r="C22" s="37">
        <v>500</v>
      </c>
      <c r="D22" s="40"/>
      <c r="E22" s="40"/>
      <c r="F22" s="37">
        <v>500</v>
      </c>
      <c r="G22" s="40"/>
      <c r="H22" s="37">
        <v>370</v>
      </c>
      <c r="I22" s="37"/>
      <c r="J22" s="37"/>
      <c r="K22" s="37">
        <v>1139</v>
      </c>
      <c r="L22" s="37"/>
      <c r="M22" s="37"/>
      <c r="N22" s="37"/>
      <c r="O22" s="55">
        <f t="shared" si="1"/>
        <v>2509</v>
      </c>
      <c r="P22" s="45"/>
    </row>
    <row r="23" spans="1:256" s="25" customFormat="1" ht="15.75" customHeight="1">
      <c r="A23" s="34">
        <v>17</v>
      </c>
      <c r="B23" s="26" t="s">
        <v>286</v>
      </c>
      <c r="C23" s="37"/>
      <c r="D23" s="37"/>
      <c r="E23" s="37"/>
      <c r="F23" s="37">
        <v>630</v>
      </c>
      <c r="G23" s="37"/>
      <c r="H23" s="37"/>
      <c r="I23" s="37"/>
      <c r="J23" s="37"/>
      <c r="K23" s="37"/>
      <c r="L23" s="37"/>
      <c r="M23" s="37"/>
      <c r="N23" s="37"/>
      <c r="O23" s="57">
        <f t="shared" si="1"/>
        <v>630</v>
      </c>
      <c r="P23" s="35"/>
    </row>
    <row r="24" spans="1:256" s="27" customFormat="1" ht="16.5" customHeight="1">
      <c r="A24" s="34" t="s">
        <v>287</v>
      </c>
      <c r="B24" s="41" t="s">
        <v>288</v>
      </c>
      <c r="C24" s="42">
        <f t="shared" ref="C24" si="6">C21+C14+C22+C23</f>
        <v>2091</v>
      </c>
      <c r="D24" s="42">
        <f t="shared" ref="D24:N24" si="7">D21+D14+D22+D23</f>
        <v>3586</v>
      </c>
      <c r="E24" s="42">
        <f t="shared" si="7"/>
        <v>5571</v>
      </c>
      <c r="F24" s="42">
        <f t="shared" si="7"/>
        <v>2601</v>
      </c>
      <c r="G24" s="42">
        <f t="shared" si="7"/>
        <v>4361</v>
      </c>
      <c r="H24" s="42">
        <f t="shared" si="7"/>
        <v>2311</v>
      </c>
      <c r="I24" s="42">
        <f t="shared" si="7"/>
        <v>1941</v>
      </c>
      <c r="J24" s="42">
        <f t="shared" si="7"/>
        <v>1941</v>
      </c>
      <c r="K24" s="42">
        <f t="shared" si="7"/>
        <v>6860</v>
      </c>
      <c r="L24" s="42">
        <f t="shared" si="7"/>
        <v>1441</v>
      </c>
      <c r="M24" s="42">
        <f t="shared" si="7"/>
        <v>1441</v>
      </c>
      <c r="N24" s="42">
        <f t="shared" si="7"/>
        <v>1434</v>
      </c>
      <c r="O24" s="58">
        <f t="shared" si="1"/>
        <v>35579</v>
      </c>
      <c r="P24" s="45"/>
    </row>
    <row r="25" spans="1:256" s="29" customFormat="1" ht="9.75" customHeight="1">
      <c r="A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55">
        <f t="shared" si="1"/>
        <v>0</v>
      </c>
    </row>
    <row r="26" spans="1:256" s="27" customFormat="1" ht="12.75" customHeight="1">
      <c r="A26" s="34" t="s">
        <v>289</v>
      </c>
      <c r="B26" s="27" t="s">
        <v>14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5">
        <f t="shared" si="1"/>
        <v>0</v>
      </c>
    </row>
    <row r="27" spans="1:256" s="25" customFormat="1" ht="15.75" customHeight="1">
      <c r="A27" s="34" t="s">
        <v>290</v>
      </c>
      <c r="B27" s="25" t="s">
        <v>152</v>
      </c>
      <c r="C27" s="35">
        <v>784</v>
      </c>
      <c r="D27" s="35">
        <v>784</v>
      </c>
      <c r="E27" s="35">
        <v>784</v>
      </c>
      <c r="F27" s="35">
        <v>784</v>
      </c>
      <c r="G27" s="35">
        <v>784</v>
      </c>
      <c r="H27" s="35">
        <v>884</v>
      </c>
      <c r="I27" s="35">
        <v>884</v>
      </c>
      <c r="J27" s="35">
        <v>884</v>
      </c>
      <c r="K27" s="35">
        <v>884</v>
      </c>
      <c r="L27" s="35">
        <v>884</v>
      </c>
      <c r="M27" s="35">
        <v>884</v>
      </c>
      <c r="N27" s="35">
        <v>884</v>
      </c>
      <c r="O27" s="55">
        <f t="shared" si="1"/>
        <v>10108</v>
      </c>
    </row>
    <row r="28" spans="1:256" s="25" customFormat="1" ht="17.25" customHeight="1">
      <c r="A28" s="34" t="s">
        <v>291</v>
      </c>
      <c r="B28" s="25" t="s">
        <v>292</v>
      </c>
      <c r="C28" s="35">
        <v>223</v>
      </c>
      <c r="D28" s="35">
        <v>223</v>
      </c>
      <c r="E28" s="35">
        <v>223</v>
      </c>
      <c r="F28" s="35">
        <v>223</v>
      </c>
      <c r="G28" s="35">
        <v>223</v>
      </c>
      <c r="H28" s="35">
        <v>249</v>
      </c>
      <c r="I28" s="35">
        <v>249</v>
      </c>
      <c r="J28" s="35">
        <v>249</v>
      </c>
      <c r="K28" s="35">
        <v>249</v>
      </c>
      <c r="L28" s="35">
        <v>249</v>
      </c>
      <c r="M28" s="35">
        <v>249</v>
      </c>
      <c r="N28" s="35">
        <v>249</v>
      </c>
      <c r="O28" s="55">
        <f t="shared" si="1"/>
        <v>2858</v>
      </c>
    </row>
    <row r="29" spans="1:256" s="25" customFormat="1" ht="13.5" customHeight="1">
      <c r="A29" s="34" t="s">
        <v>293</v>
      </c>
      <c r="B29" s="25" t="s">
        <v>179</v>
      </c>
      <c r="C29" s="35">
        <v>711</v>
      </c>
      <c r="D29" s="35">
        <v>600</v>
      </c>
      <c r="E29" s="35">
        <v>2500</v>
      </c>
      <c r="F29" s="35">
        <v>1200</v>
      </c>
      <c r="G29" s="35">
        <v>600</v>
      </c>
      <c r="H29" s="35">
        <v>750</v>
      </c>
      <c r="I29" s="35">
        <v>800</v>
      </c>
      <c r="J29" s="35">
        <v>745</v>
      </c>
      <c r="K29" s="35">
        <v>2600</v>
      </c>
      <c r="L29" s="35">
        <v>750</v>
      </c>
      <c r="M29" s="35">
        <v>500</v>
      </c>
      <c r="N29" s="35">
        <v>750</v>
      </c>
      <c r="O29" s="55">
        <f t="shared" si="1"/>
        <v>12506</v>
      </c>
    </row>
    <row r="30" spans="1:256" s="25" customFormat="1" ht="15" customHeight="1">
      <c r="A30" s="34" t="s">
        <v>294</v>
      </c>
      <c r="B30" s="25" t="s">
        <v>295</v>
      </c>
      <c r="C30" s="35">
        <v>74</v>
      </c>
      <c r="D30" s="35">
        <v>74</v>
      </c>
      <c r="E30" s="35">
        <v>74</v>
      </c>
      <c r="F30" s="35">
        <v>74</v>
      </c>
      <c r="G30" s="35">
        <v>74</v>
      </c>
      <c r="H30" s="35">
        <v>74</v>
      </c>
      <c r="I30" s="35">
        <v>74</v>
      </c>
      <c r="J30" s="35">
        <v>73</v>
      </c>
      <c r="K30" s="35">
        <v>73</v>
      </c>
      <c r="L30" s="35">
        <v>73</v>
      </c>
      <c r="M30" s="35">
        <v>73</v>
      </c>
      <c r="N30" s="35">
        <v>330</v>
      </c>
      <c r="O30" s="55">
        <f t="shared" si="1"/>
        <v>1140</v>
      </c>
      <c r="IV30" s="35"/>
    </row>
    <row r="31" spans="1:256" s="25" customFormat="1" ht="15" customHeight="1">
      <c r="A31" s="34" t="s">
        <v>296</v>
      </c>
      <c r="B31" s="25" t="s">
        <v>297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55">
        <f t="shared" si="1"/>
        <v>0</v>
      </c>
    </row>
    <row r="32" spans="1:256" s="25" customFormat="1" ht="12.75" customHeight="1">
      <c r="A32" s="34" t="s">
        <v>298</v>
      </c>
      <c r="B32" s="25" t="s">
        <v>299</v>
      </c>
      <c r="C32" s="35"/>
      <c r="D32" s="35"/>
      <c r="E32" s="35"/>
      <c r="F32" s="35">
        <v>350</v>
      </c>
      <c r="G32" s="35"/>
      <c r="H32" s="35">
        <v>145</v>
      </c>
      <c r="I32" s="35"/>
      <c r="J32" s="35"/>
      <c r="K32" s="35"/>
      <c r="L32" s="35"/>
      <c r="M32" s="35"/>
      <c r="N32" s="35">
        <v>145</v>
      </c>
      <c r="O32" s="55">
        <f t="shared" si="1"/>
        <v>640</v>
      </c>
    </row>
    <row r="33" spans="1:16" s="25" customFormat="1" ht="15.75" customHeight="1">
      <c r="A33" s="34" t="s">
        <v>300</v>
      </c>
      <c r="B33" s="25" t="s">
        <v>301</v>
      </c>
      <c r="C33" s="35"/>
      <c r="D33" s="35"/>
      <c r="E33" s="35"/>
      <c r="F33" s="35"/>
      <c r="G33" s="35"/>
      <c r="H33" s="35">
        <v>65</v>
      </c>
      <c r="I33" s="35"/>
      <c r="J33" s="35"/>
      <c r="K33" s="35"/>
      <c r="L33" s="35"/>
      <c r="M33" s="35"/>
      <c r="N33" s="35">
        <v>5</v>
      </c>
      <c r="O33" s="55">
        <f t="shared" si="1"/>
        <v>70</v>
      </c>
    </row>
    <row r="34" spans="1:16" s="25" customFormat="1" ht="15" customHeight="1">
      <c r="A34" s="34" t="s">
        <v>302</v>
      </c>
      <c r="B34" s="25" t="s">
        <v>303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55">
        <f t="shared" si="1"/>
        <v>0</v>
      </c>
    </row>
    <row r="35" spans="1:16" s="26" customFormat="1" ht="15.75" customHeight="1">
      <c r="A35" s="34" t="s">
        <v>304</v>
      </c>
      <c r="B35" s="46" t="s">
        <v>305</v>
      </c>
      <c r="C35" s="47">
        <f t="shared" ref="C35" si="8">SUM(C27:C34)</f>
        <v>1792</v>
      </c>
      <c r="D35" s="47">
        <f t="shared" ref="D35:N35" si="9">SUM(D27:D34)</f>
        <v>1681</v>
      </c>
      <c r="E35" s="47">
        <f t="shared" si="9"/>
        <v>3581</v>
      </c>
      <c r="F35" s="47">
        <f t="shared" si="9"/>
        <v>2631</v>
      </c>
      <c r="G35" s="47">
        <f t="shared" si="9"/>
        <v>1681</v>
      </c>
      <c r="H35" s="47">
        <f t="shared" si="9"/>
        <v>2167</v>
      </c>
      <c r="I35" s="47">
        <f t="shared" si="9"/>
        <v>2007</v>
      </c>
      <c r="J35" s="47">
        <f t="shared" si="9"/>
        <v>1951</v>
      </c>
      <c r="K35" s="47">
        <f t="shared" si="9"/>
        <v>3806</v>
      </c>
      <c r="L35" s="47">
        <f t="shared" si="9"/>
        <v>1956</v>
      </c>
      <c r="M35" s="47">
        <f t="shared" si="9"/>
        <v>1706</v>
      </c>
      <c r="N35" s="47">
        <f t="shared" si="9"/>
        <v>2363</v>
      </c>
      <c r="O35" s="59">
        <f t="shared" si="1"/>
        <v>27322</v>
      </c>
    </row>
    <row r="36" spans="1:16" s="26" customFormat="1" ht="15" customHeight="1">
      <c r="A36" s="34" t="s">
        <v>306</v>
      </c>
      <c r="B36" s="26" t="s">
        <v>307</v>
      </c>
      <c r="C36" s="37">
        <v>0</v>
      </c>
      <c r="D36" s="37"/>
      <c r="E36" s="37">
        <v>1247</v>
      </c>
      <c r="F36" s="37"/>
      <c r="G36" s="37"/>
      <c r="H36" s="37">
        <v>637</v>
      </c>
      <c r="I36" s="37"/>
      <c r="J36" s="37"/>
      <c r="K36" s="37"/>
      <c r="L36" s="37"/>
      <c r="M36" s="37"/>
      <c r="N36" s="37"/>
      <c r="O36" s="55">
        <f t="shared" si="1"/>
        <v>1884</v>
      </c>
    </row>
    <row r="37" spans="1:16" s="26" customFormat="1" ht="15" customHeight="1">
      <c r="A37" s="34" t="s">
        <v>308</v>
      </c>
      <c r="B37" s="26" t="s">
        <v>309</v>
      </c>
      <c r="C37" s="37"/>
      <c r="D37" s="37"/>
      <c r="E37" s="37">
        <v>1805</v>
      </c>
      <c r="F37" s="37">
        <v>640</v>
      </c>
      <c r="G37" s="37"/>
      <c r="H37" s="37">
        <v>244</v>
      </c>
      <c r="I37" s="37">
        <v>1169</v>
      </c>
      <c r="J37" s="37"/>
      <c r="K37" s="37"/>
      <c r="L37" s="37"/>
      <c r="M37" s="37"/>
      <c r="N37" s="37"/>
      <c r="O37" s="55">
        <f t="shared" si="1"/>
        <v>3858</v>
      </c>
    </row>
    <row r="38" spans="1:16" s="26" customFormat="1" ht="15.75" customHeight="1">
      <c r="A38" s="34" t="s">
        <v>310</v>
      </c>
      <c r="B38" s="26" t="s">
        <v>311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55">
        <f t="shared" si="1"/>
        <v>0</v>
      </c>
    </row>
    <row r="39" spans="1:16" s="26" customFormat="1" ht="15.75" customHeight="1">
      <c r="A39" s="34" t="s">
        <v>312</v>
      </c>
      <c r="B39" s="25" t="s">
        <v>299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55">
        <f t="shared" si="1"/>
        <v>0</v>
      </c>
    </row>
    <row r="40" spans="1:16" s="26" customFormat="1" ht="16.5" customHeight="1">
      <c r="A40" s="34" t="s">
        <v>313</v>
      </c>
      <c r="B40" s="25" t="s">
        <v>301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>
        <f t="shared" si="1"/>
        <v>0</v>
      </c>
    </row>
    <row r="41" spans="1:16" s="26" customFormat="1" ht="15" customHeight="1">
      <c r="A41" s="34" t="s">
        <v>314</v>
      </c>
      <c r="B41" s="25" t="s">
        <v>303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55">
        <f t="shared" si="1"/>
        <v>0</v>
      </c>
    </row>
    <row r="42" spans="1:16" s="26" customFormat="1" ht="16.5" customHeight="1">
      <c r="A42" s="34" t="s">
        <v>315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55">
        <f t="shared" si="1"/>
        <v>0</v>
      </c>
    </row>
    <row r="43" spans="1:16" s="26" customFormat="1" ht="15.75" customHeight="1">
      <c r="A43" s="34" t="s">
        <v>316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55">
        <f t="shared" si="1"/>
        <v>0</v>
      </c>
    </row>
    <row r="44" spans="1:16" s="28" customFormat="1" ht="15" customHeight="1">
      <c r="A44" s="34" t="s">
        <v>317</v>
      </c>
      <c r="B44" s="38" t="s">
        <v>318</v>
      </c>
      <c r="C44" s="39">
        <f t="shared" ref="C44" si="10">SUM(C36:C43)</f>
        <v>0</v>
      </c>
      <c r="D44" s="39">
        <f t="shared" ref="D44:N44" si="11">SUM(D36:D43)</f>
        <v>0</v>
      </c>
      <c r="E44" s="39">
        <f t="shared" si="11"/>
        <v>3052</v>
      </c>
      <c r="F44" s="39">
        <f t="shared" si="11"/>
        <v>640</v>
      </c>
      <c r="G44" s="39">
        <f t="shared" si="11"/>
        <v>0</v>
      </c>
      <c r="H44" s="39">
        <f t="shared" si="11"/>
        <v>881</v>
      </c>
      <c r="I44" s="39">
        <f t="shared" si="11"/>
        <v>1169</v>
      </c>
      <c r="J44" s="39">
        <f t="shared" si="11"/>
        <v>0</v>
      </c>
      <c r="K44" s="39">
        <f t="shared" si="11"/>
        <v>0</v>
      </c>
      <c r="L44" s="39">
        <f t="shared" si="11"/>
        <v>0</v>
      </c>
      <c r="M44" s="39">
        <f t="shared" si="11"/>
        <v>0</v>
      </c>
      <c r="N44" s="39">
        <f t="shared" si="11"/>
        <v>0</v>
      </c>
      <c r="O44" s="56">
        <f t="shared" si="1"/>
        <v>5742</v>
      </c>
    </row>
    <row r="45" spans="1:16" s="25" customFormat="1" ht="15.75" customHeight="1">
      <c r="A45" s="34" t="s">
        <v>319</v>
      </c>
      <c r="B45" s="25" t="s">
        <v>320</v>
      </c>
      <c r="C45" s="35"/>
      <c r="D45" s="35"/>
      <c r="E45" s="35">
        <v>1885</v>
      </c>
      <c r="F45" s="35"/>
      <c r="G45" s="35"/>
      <c r="H45" s="35"/>
      <c r="I45" s="35"/>
      <c r="J45" s="35"/>
      <c r="K45" s="35"/>
      <c r="L45" s="35"/>
      <c r="M45" s="35"/>
      <c r="N45" s="35"/>
      <c r="O45" s="60">
        <f t="shared" si="1"/>
        <v>1885</v>
      </c>
    </row>
    <row r="46" spans="1:16" s="25" customFormat="1" ht="15.75" customHeight="1">
      <c r="A46" s="34">
        <v>41</v>
      </c>
      <c r="B46" s="48" t="s">
        <v>60</v>
      </c>
      <c r="C46" s="35"/>
      <c r="D46" s="35"/>
      <c r="E46" s="35"/>
      <c r="F46" s="35">
        <v>630</v>
      </c>
      <c r="G46" s="35"/>
      <c r="H46" s="35"/>
      <c r="I46" s="35"/>
      <c r="J46" s="35"/>
      <c r="K46" s="35"/>
      <c r="L46" s="35"/>
      <c r="M46" s="35"/>
      <c r="N46" s="35"/>
      <c r="O46" s="57">
        <f t="shared" si="1"/>
        <v>630</v>
      </c>
    </row>
    <row r="47" spans="1:16" s="27" customFormat="1" ht="16.5" customHeight="1">
      <c r="A47" s="34"/>
      <c r="B47" s="41" t="s">
        <v>321</v>
      </c>
      <c r="C47" s="42">
        <f>C44+C35+C45+C46</f>
        <v>1792</v>
      </c>
      <c r="D47" s="42">
        <f t="shared" ref="D47" si="12">D44+D35+D45+D46</f>
        <v>1681</v>
      </c>
      <c r="E47" s="42">
        <f t="shared" ref="E47:N47" si="13">E44+E35+E45+E46</f>
        <v>8518</v>
      </c>
      <c r="F47" s="42">
        <f t="shared" si="13"/>
        <v>3901</v>
      </c>
      <c r="G47" s="42">
        <f t="shared" si="13"/>
        <v>1681</v>
      </c>
      <c r="H47" s="42">
        <f t="shared" si="13"/>
        <v>3048</v>
      </c>
      <c r="I47" s="42">
        <f t="shared" si="13"/>
        <v>3176</v>
      </c>
      <c r="J47" s="42">
        <f t="shared" si="13"/>
        <v>1951</v>
      </c>
      <c r="K47" s="42">
        <f t="shared" si="13"/>
        <v>3806</v>
      </c>
      <c r="L47" s="42">
        <f t="shared" si="13"/>
        <v>1956</v>
      </c>
      <c r="M47" s="42">
        <f t="shared" si="13"/>
        <v>1706</v>
      </c>
      <c r="N47" s="42">
        <f t="shared" si="13"/>
        <v>2363</v>
      </c>
      <c r="O47" s="58">
        <f t="shared" si="1"/>
        <v>35579</v>
      </c>
      <c r="P47" s="45"/>
    </row>
    <row r="48" spans="1:16" ht="12.75" customHeight="1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2:15" ht="12.75" customHeight="1">
      <c r="B49" s="50" t="s">
        <v>322</v>
      </c>
      <c r="C49" s="51">
        <f>C24-C47</f>
        <v>299</v>
      </c>
      <c r="D49" s="51">
        <f t="shared" ref="D49" si="14">D24-D47</f>
        <v>1905</v>
      </c>
      <c r="E49" s="51">
        <f t="shared" ref="E49:O49" si="15">E24-E47</f>
        <v>-2947</v>
      </c>
      <c r="F49" s="51">
        <f t="shared" si="15"/>
        <v>-1300</v>
      </c>
      <c r="G49" s="51">
        <f t="shared" si="15"/>
        <v>2680</v>
      </c>
      <c r="H49" s="51">
        <f t="shared" si="15"/>
        <v>-737</v>
      </c>
      <c r="I49" s="51">
        <f t="shared" si="15"/>
        <v>-1235</v>
      </c>
      <c r="J49" s="51">
        <f t="shared" si="15"/>
        <v>-10</v>
      </c>
      <c r="K49" s="51">
        <f t="shared" si="15"/>
        <v>3054</v>
      </c>
      <c r="L49" s="51">
        <f t="shared" si="15"/>
        <v>-515</v>
      </c>
      <c r="M49" s="51">
        <f t="shared" si="15"/>
        <v>-265</v>
      </c>
      <c r="N49" s="51">
        <f t="shared" si="15"/>
        <v>-929</v>
      </c>
      <c r="O49" s="51">
        <f t="shared" si="15"/>
        <v>0</v>
      </c>
    </row>
    <row r="50" spans="2:15" ht="12.75" customHeight="1"/>
    <row r="51" spans="2:15" ht="12.75" customHeight="1"/>
    <row r="52" spans="2:15" ht="12.75" customHeight="1">
      <c r="H52" s="49"/>
    </row>
    <row r="53" spans="2:15" ht="12.75" customHeight="1"/>
    <row r="54" spans="2:15" ht="12.75" customHeight="1"/>
    <row r="55" spans="2:15" ht="12.75" customHeight="1"/>
    <row r="56" spans="2:15" ht="12.75" customHeight="1"/>
    <row r="57" spans="2:15" ht="12.75" customHeight="1"/>
    <row r="58" spans="2:15" ht="12.75" customHeight="1"/>
    <row r="59" spans="2:15" ht="12.75" customHeight="1"/>
    <row r="60" spans="2:15" ht="12.75" customHeight="1"/>
    <row r="61" spans="2:15" ht="12.75" customHeight="1"/>
    <row r="62" spans="2:15" ht="12.75" customHeight="1"/>
    <row r="63" spans="2:15" ht="12.75" customHeight="1"/>
    <row r="64" spans="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sheet="1" selectLockedCells="1" selectUnlockedCells="1"/>
  <mergeCells count="4">
    <mergeCell ref="K1:O1"/>
    <mergeCell ref="B2:O2"/>
    <mergeCell ref="B3:O3"/>
    <mergeCell ref="A5:A6"/>
  </mergeCells>
  <pageMargins left="0.39374999999999999" right="0.39374999999999999" top="0.196527777777778" bottom="0.196527777777778" header="0.51111111111111096" footer="0.51111111111111096"/>
  <pageSetup paperSize="9" scale="77" firstPageNumber="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75" zoomScaleNormal="75" workbookViewId="0">
      <selection activeCell="E23" sqref="E23"/>
    </sheetView>
  </sheetViews>
  <sheetFormatPr defaultColWidth="9" defaultRowHeight="13.2"/>
  <cols>
    <col min="1" max="1" width="3.6640625" style="1" customWidth="1"/>
    <col min="2" max="2" width="8.109375" style="1" customWidth="1"/>
    <col min="3" max="3" width="8.33203125" style="1" customWidth="1"/>
    <col min="4" max="4" width="12.33203125" style="1" customWidth="1"/>
    <col min="5" max="5" width="12.5546875" style="1" customWidth="1"/>
    <col min="6" max="6" width="11.44140625" style="1" customWidth="1"/>
    <col min="7" max="7" width="14.5546875" style="1" customWidth="1"/>
    <col min="8" max="8" width="12.33203125" style="1" customWidth="1"/>
    <col min="9" max="9" width="11.44140625" style="1" customWidth="1"/>
    <col min="10" max="10" width="12.5546875" style="1" customWidth="1"/>
    <col min="11" max="11" width="17" style="1" customWidth="1"/>
    <col min="12" max="256" width="8.88671875" style="1"/>
    <col min="257" max="257" width="3.6640625" style="1" customWidth="1"/>
    <col min="258" max="258" width="8.109375" style="1" customWidth="1"/>
    <col min="259" max="259" width="8.33203125" style="1" customWidth="1"/>
    <col min="260" max="260" width="12.33203125" style="1" customWidth="1"/>
    <col min="261" max="261" width="12.5546875" style="1" customWidth="1"/>
    <col min="262" max="262" width="11.44140625" style="1" customWidth="1"/>
    <col min="263" max="263" width="14.5546875" style="1" customWidth="1"/>
    <col min="264" max="264" width="12.33203125" style="1" customWidth="1"/>
    <col min="265" max="265" width="11.44140625" style="1" customWidth="1"/>
    <col min="266" max="266" width="12.5546875" style="1" customWidth="1"/>
    <col min="267" max="267" width="17" style="1" customWidth="1"/>
    <col min="268" max="512" width="8.88671875" style="1"/>
    <col min="513" max="513" width="3.6640625" style="1" customWidth="1"/>
    <col min="514" max="514" width="8.109375" style="1" customWidth="1"/>
    <col min="515" max="515" width="8.33203125" style="1" customWidth="1"/>
    <col min="516" max="516" width="12.33203125" style="1" customWidth="1"/>
    <col min="517" max="517" width="12.5546875" style="1" customWidth="1"/>
    <col min="518" max="518" width="11.44140625" style="1" customWidth="1"/>
    <col min="519" max="519" width="14.5546875" style="1" customWidth="1"/>
    <col min="520" max="520" width="12.33203125" style="1" customWidth="1"/>
    <col min="521" max="521" width="11.44140625" style="1" customWidth="1"/>
    <col min="522" max="522" width="12.5546875" style="1" customWidth="1"/>
    <col min="523" max="523" width="17" style="1" customWidth="1"/>
    <col min="524" max="768" width="8.88671875" style="1"/>
    <col min="769" max="769" width="3.6640625" style="1" customWidth="1"/>
    <col min="770" max="770" width="8.109375" style="1" customWidth="1"/>
    <col min="771" max="771" width="8.33203125" style="1" customWidth="1"/>
    <col min="772" max="772" width="12.33203125" style="1" customWidth="1"/>
    <col min="773" max="773" width="12.5546875" style="1" customWidth="1"/>
    <col min="774" max="774" width="11.44140625" style="1" customWidth="1"/>
    <col min="775" max="775" width="14.5546875" style="1" customWidth="1"/>
    <col min="776" max="776" width="12.33203125" style="1" customWidth="1"/>
    <col min="777" max="777" width="11.44140625" style="1" customWidth="1"/>
    <col min="778" max="778" width="12.5546875" style="1" customWidth="1"/>
    <col min="779" max="779" width="17" style="1" customWidth="1"/>
    <col min="780" max="1024" width="8.88671875" style="1"/>
    <col min="1025" max="1025" width="3.6640625" style="1" customWidth="1"/>
    <col min="1026" max="1026" width="8.109375" style="1" customWidth="1"/>
    <col min="1027" max="1027" width="8.33203125" style="1" customWidth="1"/>
    <col min="1028" max="1028" width="12.33203125" style="1" customWidth="1"/>
    <col min="1029" max="1029" width="12.5546875" style="1" customWidth="1"/>
    <col min="1030" max="1030" width="11.44140625" style="1" customWidth="1"/>
    <col min="1031" max="1031" width="14.5546875" style="1" customWidth="1"/>
    <col min="1032" max="1032" width="12.33203125" style="1" customWidth="1"/>
    <col min="1033" max="1033" width="11.44140625" style="1" customWidth="1"/>
    <col min="1034" max="1034" width="12.5546875" style="1" customWidth="1"/>
    <col min="1035" max="1035" width="17" style="1" customWidth="1"/>
    <col min="1036" max="1280" width="8.88671875" style="1"/>
    <col min="1281" max="1281" width="3.6640625" style="1" customWidth="1"/>
    <col min="1282" max="1282" width="8.109375" style="1" customWidth="1"/>
    <col min="1283" max="1283" width="8.33203125" style="1" customWidth="1"/>
    <col min="1284" max="1284" width="12.33203125" style="1" customWidth="1"/>
    <col min="1285" max="1285" width="12.5546875" style="1" customWidth="1"/>
    <col min="1286" max="1286" width="11.44140625" style="1" customWidth="1"/>
    <col min="1287" max="1287" width="14.5546875" style="1" customWidth="1"/>
    <col min="1288" max="1288" width="12.33203125" style="1" customWidth="1"/>
    <col min="1289" max="1289" width="11.44140625" style="1" customWidth="1"/>
    <col min="1290" max="1290" width="12.5546875" style="1" customWidth="1"/>
    <col min="1291" max="1291" width="17" style="1" customWidth="1"/>
    <col min="1292" max="1536" width="8.88671875" style="1"/>
    <col min="1537" max="1537" width="3.6640625" style="1" customWidth="1"/>
    <col min="1538" max="1538" width="8.109375" style="1" customWidth="1"/>
    <col min="1539" max="1539" width="8.33203125" style="1" customWidth="1"/>
    <col min="1540" max="1540" width="12.33203125" style="1" customWidth="1"/>
    <col min="1541" max="1541" width="12.5546875" style="1" customWidth="1"/>
    <col min="1542" max="1542" width="11.44140625" style="1" customWidth="1"/>
    <col min="1543" max="1543" width="14.5546875" style="1" customWidth="1"/>
    <col min="1544" max="1544" width="12.33203125" style="1" customWidth="1"/>
    <col min="1545" max="1545" width="11.44140625" style="1" customWidth="1"/>
    <col min="1546" max="1546" width="12.5546875" style="1" customWidth="1"/>
    <col min="1547" max="1547" width="17" style="1" customWidth="1"/>
    <col min="1548" max="1792" width="8.88671875" style="1"/>
    <col min="1793" max="1793" width="3.6640625" style="1" customWidth="1"/>
    <col min="1794" max="1794" width="8.109375" style="1" customWidth="1"/>
    <col min="1795" max="1795" width="8.33203125" style="1" customWidth="1"/>
    <col min="1796" max="1796" width="12.33203125" style="1" customWidth="1"/>
    <col min="1797" max="1797" width="12.5546875" style="1" customWidth="1"/>
    <col min="1798" max="1798" width="11.44140625" style="1" customWidth="1"/>
    <col min="1799" max="1799" width="14.5546875" style="1" customWidth="1"/>
    <col min="1800" max="1800" width="12.33203125" style="1" customWidth="1"/>
    <col min="1801" max="1801" width="11.44140625" style="1" customWidth="1"/>
    <col min="1802" max="1802" width="12.5546875" style="1" customWidth="1"/>
    <col min="1803" max="1803" width="17" style="1" customWidth="1"/>
    <col min="1804" max="2048" width="8.88671875" style="1"/>
    <col min="2049" max="2049" width="3.6640625" style="1" customWidth="1"/>
    <col min="2050" max="2050" width="8.109375" style="1" customWidth="1"/>
    <col min="2051" max="2051" width="8.33203125" style="1" customWidth="1"/>
    <col min="2052" max="2052" width="12.33203125" style="1" customWidth="1"/>
    <col min="2053" max="2053" width="12.5546875" style="1" customWidth="1"/>
    <col min="2054" max="2054" width="11.44140625" style="1" customWidth="1"/>
    <col min="2055" max="2055" width="14.5546875" style="1" customWidth="1"/>
    <col min="2056" max="2056" width="12.33203125" style="1" customWidth="1"/>
    <col min="2057" max="2057" width="11.44140625" style="1" customWidth="1"/>
    <col min="2058" max="2058" width="12.5546875" style="1" customWidth="1"/>
    <col min="2059" max="2059" width="17" style="1" customWidth="1"/>
    <col min="2060" max="2304" width="8.88671875" style="1"/>
    <col min="2305" max="2305" width="3.6640625" style="1" customWidth="1"/>
    <col min="2306" max="2306" width="8.109375" style="1" customWidth="1"/>
    <col min="2307" max="2307" width="8.33203125" style="1" customWidth="1"/>
    <col min="2308" max="2308" width="12.33203125" style="1" customWidth="1"/>
    <col min="2309" max="2309" width="12.5546875" style="1" customWidth="1"/>
    <col min="2310" max="2310" width="11.44140625" style="1" customWidth="1"/>
    <col min="2311" max="2311" width="14.5546875" style="1" customWidth="1"/>
    <col min="2312" max="2312" width="12.33203125" style="1" customWidth="1"/>
    <col min="2313" max="2313" width="11.44140625" style="1" customWidth="1"/>
    <col min="2314" max="2314" width="12.5546875" style="1" customWidth="1"/>
    <col min="2315" max="2315" width="17" style="1" customWidth="1"/>
    <col min="2316" max="2560" width="8.88671875" style="1"/>
    <col min="2561" max="2561" width="3.6640625" style="1" customWidth="1"/>
    <col min="2562" max="2562" width="8.109375" style="1" customWidth="1"/>
    <col min="2563" max="2563" width="8.33203125" style="1" customWidth="1"/>
    <col min="2564" max="2564" width="12.33203125" style="1" customWidth="1"/>
    <col min="2565" max="2565" width="12.5546875" style="1" customWidth="1"/>
    <col min="2566" max="2566" width="11.44140625" style="1" customWidth="1"/>
    <col min="2567" max="2567" width="14.5546875" style="1" customWidth="1"/>
    <col min="2568" max="2568" width="12.33203125" style="1" customWidth="1"/>
    <col min="2569" max="2569" width="11.44140625" style="1" customWidth="1"/>
    <col min="2570" max="2570" width="12.5546875" style="1" customWidth="1"/>
    <col min="2571" max="2571" width="17" style="1" customWidth="1"/>
    <col min="2572" max="2816" width="8.88671875" style="1"/>
    <col min="2817" max="2817" width="3.6640625" style="1" customWidth="1"/>
    <col min="2818" max="2818" width="8.109375" style="1" customWidth="1"/>
    <col min="2819" max="2819" width="8.33203125" style="1" customWidth="1"/>
    <col min="2820" max="2820" width="12.33203125" style="1" customWidth="1"/>
    <col min="2821" max="2821" width="12.5546875" style="1" customWidth="1"/>
    <col min="2822" max="2822" width="11.44140625" style="1" customWidth="1"/>
    <col min="2823" max="2823" width="14.5546875" style="1" customWidth="1"/>
    <col min="2824" max="2824" width="12.33203125" style="1" customWidth="1"/>
    <col min="2825" max="2825" width="11.44140625" style="1" customWidth="1"/>
    <col min="2826" max="2826" width="12.5546875" style="1" customWidth="1"/>
    <col min="2827" max="2827" width="17" style="1" customWidth="1"/>
    <col min="2828" max="3072" width="8.88671875" style="1"/>
    <col min="3073" max="3073" width="3.6640625" style="1" customWidth="1"/>
    <col min="3074" max="3074" width="8.109375" style="1" customWidth="1"/>
    <col min="3075" max="3075" width="8.33203125" style="1" customWidth="1"/>
    <col min="3076" max="3076" width="12.33203125" style="1" customWidth="1"/>
    <col min="3077" max="3077" width="12.5546875" style="1" customWidth="1"/>
    <col min="3078" max="3078" width="11.44140625" style="1" customWidth="1"/>
    <col min="3079" max="3079" width="14.5546875" style="1" customWidth="1"/>
    <col min="3080" max="3080" width="12.33203125" style="1" customWidth="1"/>
    <col min="3081" max="3081" width="11.44140625" style="1" customWidth="1"/>
    <col min="3082" max="3082" width="12.5546875" style="1" customWidth="1"/>
    <col min="3083" max="3083" width="17" style="1" customWidth="1"/>
    <col min="3084" max="3328" width="8.88671875" style="1"/>
    <col min="3329" max="3329" width="3.6640625" style="1" customWidth="1"/>
    <col min="3330" max="3330" width="8.109375" style="1" customWidth="1"/>
    <col min="3331" max="3331" width="8.33203125" style="1" customWidth="1"/>
    <col min="3332" max="3332" width="12.33203125" style="1" customWidth="1"/>
    <col min="3333" max="3333" width="12.5546875" style="1" customWidth="1"/>
    <col min="3334" max="3334" width="11.44140625" style="1" customWidth="1"/>
    <col min="3335" max="3335" width="14.5546875" style="1" customWidth="1"/>
    <col min="3336" max="3336" width="12.33203125" style="1" customWidth="1"/>
    <col min="3337" max="3337" width="11.44140625" style="1" customWidth="1"/>
    <col min="3338" max="3338" width="12.5546875" style="1" customWidth="1"/>
    <col min="3339" max="3339" width="17" style="1" customWidth="1"/>
    <col min="3340" max="3584" width="8.88671875" style="1"/>
    <col min="3585" max="3585" width="3.6640625" style="1" customWidth="1"/>
    <col min="3586" max="3586" width="8.109375" style="1" customWidth="1"/>
    <col min="3587" max="3587" width="8.33203125" style="1" customWidth="1"/>
    <col min="3588" max="3588" width="12.33203125" style="1" customWidth="1"/>
    <col min="3589" max="3589" width="12.5546875" style="1" customWidth="1"/>
    <col min="3590" max="3590" width="11.44140625" style="1" customWidth="1"/>
    <col min="3591" max="3591" width="14.5546875" style="1" customWidth="1"/>
    <col min="3592" max="3592" width="12.33203125" style="1" customWidth="1"/>
    <col min="3593" max="3593" width="11.44140625" style="1" customWidth="1"/>
    <col min="3594" max="3594" width="12.5546875" style="1" customWidth="1"/>
    <col min="3595" max="3595" width="17" style="1" customWidth="1"/>
    <col min="3596" max="3840" width="8.88671875" style="1"/>
    <col min="3841" max="3841" width="3.6640625" style="1" customWidth="1"/>
    <col min="3842" max="3842" width="8.109375" style="1" customWidth="1"/>
    <col min="3843" max="3843" width="8.33203125" style="1" customWidth="1"/>
    <col min="3844" max="3844" width="12.33203125" style="1" customWidth="1"/>
    <col min="3845" max="3845" width="12.5546875" style="1" customWidth="1"/>
    <col min="3846" max="3846" width="11.44140625" style="1" customWidth="1"/>
    <col min="3847" max="3847" width="14.5546875" style="1" customWidth="1"/>
    <col min="3848" max="3848" width="12.33203125" style="1" customWidth="1"/>
    <col min="3849" max="3849" width="11.44140625" style="1" customWidth="1"/>
    <col min="3850" max="3850" width="12.5546875" style="1" customWidth="1"/>
    <col min="3851" max="3851" width="17" style="1" customWidth="1"/>
    <col min="3852" max="4096" width="8.88671875" style="1"/>
    <col min="4097" max="4097" width="3.6640625" style="1" customWidth="1"/>
    <col min="4098" max="4098" width="8.109375" style="1" customWidth="1"/>
    <col min="4099" max="4099" width="8.33203125" style="1" customWidth="1"/>
    <col min="4100" max="4100" width="12.33203125" style="1" customWidth="1"/>
    <col min="4101" max="4101" width="12.5546875" style="1" customWidth="1"/>
    <col min="4102" max="4102" width="11.44140625" style="1" customWidth="1"/>
    <col min="4103" max="4103" width="14.5546875" style="1" customWidth="1"/>
    <col min="4104" max="4104" width="12.33203125" style="1" customWidth="1"/>
    <col min="4105" max="4105" width="11.44140625" style="1" customWidth="1"/>
    <col min="4106" max="4106" width="12.5546875" style="1" customWidth="1"/>
    <col min="4107" max="4107" width="17" style="1" customWidth="1"/>
    <col min="4108" max="4352" width="8.88671875" style="1"/>
    <col min="4353" max="4353" width="3.6640625" style="1" customWidth="1"/>
    <col min="4354" max="4354" width="8.109375" style="1" customWidth="1"/>
    <col min="4355" max="4355" width="8.33203125" style="1" customWidth="1"/>
    <col min="4356" max="4356" width="12.33203125" style="1" customWidth="1"/>
    <col min="4357" max="4357" width="12.5546875" style="1" customWidth="1"/>
    <col min="4358" max="4358" width="11.44140625" style="1" customWidth="1"/>
    <col min="4359" max="4359" width="14.5546875" style="1" customWidth="1"/>
    <col min="4360" max="4360" width="12.33203125" style="1" customWidth="1"/>
    <col min="4361" max="4361" width="11.44140625" style="1" customWidth="1"/>
    <col min="4362" max="4362" width="12.5546875" style="1" customWidth="1"/>
    <col min="4363" max="4363" width="17" style="1" customWidth="1"/>
    <col min="4364" max="4608" width="8.88671875" style="1"/>
    <col min="4609" max="4609" width="3.6640625" style="1" customWidth="1"/>
    <col min="4610" max="4610" width="8.109375" style="1" customWidth="1"/>
    <col min="4611" max="4611" width="8.33203125" style="1" customWidth="1"/>
    <col min="4612" max="4612" width="12.33203125" style="1" customWidth="1"/>
    <col min="4613" max="4613" width="12.5546875" style="1" customWidth="1"/>
    <col min="4614" max="4614" width="11.44140625" style="1" customWidth="1"/>
    <col min="4615" max="4615" width="14.5546875" style="1" customWidth="1"/>
    <col min="4616" max="4616" width="12.33203125" style="1" customWidth="1"/>
    <col min="4617" max="4617" width="11.44140625" style="1" customWidth="1"/>
    <col min="4618" max="4618" width="12.5546875" style="1" customWidth="1"/>
    <col min="4619" max="4619" width="17" style="1" customWidth="1"/>
    <col min="4620" max="4864" width="8.88671875" style="1"/>
    <col min="4865" max="4865" width="3.6640625" style="1" customWidth="1"/>
    <col min="4866" max="4866" width="8.109375" style="1" customWidth="1"/>
    <col min="4867" max="4867" width="8.33203125" style="1" customWidth="1"/>
    <col min="4868" max="4868" width="12.33203125" style="1" customWidth="1"/>
    <col min="4869" max="4869" width="12.5546875" style="1" customWidth="1"/>
    <col min="4870" max="4870" width="11.44140625" style="1" customWidth="1"/>
    <col min="4871" max="4871" width="14.5546875" style="1" customWidth="1"/>
    <col min="4872" max="4872" width="12.33203125" style="1" customWidth="1"/>
    <col min="4873" max="4873" width="11.44140625" style="1" customWidth="1"/>
    <col min="4874" max="4874" width="12.5546875" style="1" customWidth="1"/>
    <col min="4875" max="4875" width="17" style="1" customWidth="1"/>
    <col min="4876" max="5120" width="8.88671875" style="1"/>
    <col min="5121" max="5121" width="3.6640625" style="1" customWidth="1"/>
    <col min="5122" max="5122" width="8.109375" style="1" customWidth="1"/>
    <col min="5123" max="5123" width="8.33203125" style="1" customWidth="1"/>
    <col min="5124" max="5124" width="12.33203125" style="1" customWidth="1"/>
    <col min="5125" max="5125" width="12.5546875" style="1" customWidth="1"/>
    <col min="5126" max="5126" width="11.44140625" style="1" customWidth="1"/>
    <col min="5127" max="5127" width="14.5546875" style="1" customWidth="1"/>
    <col min="5128" max="5128" width="12.33203125" style="1" customWidth="1"/>
    <col min="5129" max="5129" width="11.44140625" style="1" customWidth="1"/>
    <col min="5130" max="5130" width="12.5546875" style="1" customWidth="1"/>
    <col min="5131" max="5131" width="17" style="1" customWidth="1"/>
    <col min="5132" max="5376" width="8.88671875" style="1"/>
    <col min="5377" max="5377" width="3.6640625" style="1" customWidth="1"/>
    <col min="5378" max="5378" width="8.109375" style="1" customWidth="1"/>
    <col min="5379" max="5379" width="8.33203125" style="1" customWidth="1"/>
    <col min="5380" max="5380" width="12.33203125" style="1" customWidth="1"/>
    <col min="5381" max="5381" width="12.5546875" style="1" customWidth="1"/>
    <col min="5382" max="5382" width="11.44140625" style="1" customWidth="1"/>
    <col min="5383" max="5383" width="14.5546875" style="1" customWidth="1"/>
    <col min="5384" max="5384" width="12.33203125" style="1" customWidth="1"/>
    <col min="5385" max="5385" width="11.44140625" style="1" customWidth="1"/>
    <col min="5386" max="5386" width="12.5546875" style="1" customWidth="1"/>
    <col min="5387" max="5387" width="17" style="1" customWidth="1"/>
    <col min="5388" max="5632" width="8.88671875" style="1"/>
    <col min="5633" max="5633" width="3.6640625" style="1" customWidth="1"/>
    <col min="5634" max="5634" width="8.109375" style="1" customWidth="1"/>
    <col min="5635" max="5635" width="8.33203125" style="1" customWidth="1"/>
    <col min="5636" max="5636" width="12.33203125" style="1" customWidth="1"/>
    <col min="5637" max="5637" width="12.5546875" style="1" customWidth="1"/>
    <col min="5638" max="5638" width="11.44140625" style="1" customWidth="1"/>
    <col min="5639" max="5639" width="14.5546875" style="1" customWidth="1"/>
    <col min="5640" max="5640" width="12.33203125" style="1" customWidth="1"/>
    <col min="5641" max="5641" width="11.44140625" style="1" customWidth="1"/>
    <col min="5642" max="5642" width="12.5546875" style="1" customWidth="1"/>
    <col min="5643" max="5643" width="17" style="1" customWidth="1"/>
    <col min="5644" max="5888" width="8.88671875" style="1"/>
    <col min="5889" max="5889" width="3.6640625" style="1" customWidth="1"/>
    <col min="5890" max="5890" width="8.109375" style="1" customWidth="1"/>
    <col min="5891" max="5891" width="8.33203125" style="1" customWidth="1"/>
    <col min="5892" max="5892" width="12.33203125" style="1" customWidth="1"/>
    <col min="5893" max="5893" width="12.5546875" style="1" customWidth="1"/>
    <col min="5894" max="5894" width="11.44140625" style="1" customWidth="1"/>
    <col min="5895" max="5895" width="14.5546875" style="1" customWidth="1"/>
    <col min="5896" max="5896" width="12.33203125" style="1" customWidth="1"/>
    <col min="5897" max="5897" width="11.44140625" style="1" customWidth="1"/>
    <col min="5898" max="5898" width="12.5546875" style="1" customWidth="1"/>
    <col min="5899" max="5899" width="17" style="1" customWidth="1"/>
    <col min="5900" max="6144" width="8.88671875" style="1"/>
    <col min="6145" max="6145" width="3.6640625" style="1" customWidth="1"/>
    <col min="6146" max="6146" width="8.109375" style="1" customWidth="1"/>
    <col min="6147" max="6147" width="8.33203125" style="1" customWidth="1"/>
    <col min="6148" max="6148" width="12.33203125" style="1" customWidth="1"/>
    <col min="6149" max="6149" width="12.5546875" style="1" customWidth="1"/>
    <col min="6150" max="6150" width="11.44140625" style="1" customWidth="1"/>
    <col min="6151" max="6151" width="14.5546875" style="1" customWidth="1"/>
    <col min="6152" max="6152" width="12.33203125" style="1" customWidth="1"/>
    <col min="6153" max="6153" width="11.44140625" style="1" customWidth="1"/>
    <col min="6154" max="6154" width="12.5546875" style="1" customWidth="1"/>
    <col min="6155" max="6155" width="17" style="1" customWidth="1"/>
    <col min="6156" max="6400" width="8.88671875" style="1"/>
    <col min="6401" max="6401" width="3.6640625" style="1" customWidth="1"/>
    <col min="6402" max="6402" width="8.109375" style="1" customWidth="1"/>
    <col min="6403" max="6403" width="8.33203125" style="1" customWidth="1"/>
    <col min="6404" max="6404" width="12.33203125" style="1" customWidth="1"/>
    <col min="6405" max="6405" width="12.5546875" style="1" customWidth="1"/>
    <col min="6406" max="6406" width="11.44140625" style="1" customWidth="1"/>
    <col min="6407" max="6407" width="14.5546875" style="1" customWidth="1"/>
    <col min="6408" max="6408" width="12.33203125" style="1" customWidth="1"/>
    <col min="6409" max="6409" width="11.44140625" style="1" customWidth="1"/>
    <col min="6410" max="6410" width="12.5546875" style="1" customWidth="1"/>
    <col min="6411" max="6411" width="17" style="1" customWidth="1"/>
    <col min="6412" max="6656" width="8.88671875" style="1"/>
    <col min="6657" max="6657" width="3.6640625" style="1" customWidth="1"/>
    <col min="6658" max="6658" width="8.109375" style="1" customWidth="1"/>
    <col min="6659" max="6659" width="8.33203125" style="1" customWidth="1"/>
    <col min="6660" max="6660" width="12.33203125" style="1" customWidth="1"/>
    <col min="6661" max="6661" width="12.5546875" style="1" customWidth="1"/>
    <col min="6662" max="6662" width="11.44140625" style="1" customWidth="1"/>
    <col min="6663" max="6663" width="14.5546875" style="1" customWidth="1"/>
    <col min="6664" max="6664" width="12.33203125" style="1" customWidth="1"/>
    <col min="6665" max="6665" width="11.44140625" style="1" customWidth="1"/>
    <col min="6666" max="6666" width="12.5546875" style="1" customWidth="1"/>
    <col min="6667" max="6667" width="17" style="1" customWidth="1"/>
    <col min="6668" max="6912" width="8.88671875" style="1"/>
    <col min="6913" max="6913" width="3.6640625" style="1" customWidth="1"/>
    <col min="6914" max="6914" width="8.109375" style="1" customWidth="1"/>
    <col min="6915" max="6915" width="8.33203125" style="1" customWidth="1"/>
    <col min="6916" max="6916" width="12.33203125" style="1" customWidth="1"/>
    <col min="6917" max="6917" width="12.5546875" style="1" customWidth="1"/>
    <col min="6918" max="6918" width="11.44140625" style="1" customWidth="1"/>
    <col min="6919" max="6919" width="14.5546875" style="1" customWidth="1"/>
    <col min="6920" max="6920" width="12.33203125" style="1" customWidth="1"/>
    <col min="6921" max="6921" width="11.44140625" style="1" customWidth="1"/>
    <col min="6922" max="6922" width="12.5546875" style="1" customWidth="1"/>
    <col min="6923" max="6923" width="17" style="1" customWidth="1"/>
    <col min="6924" max="7168" width="8.88671875" style="1"/>
    <col min="7169" max="7169" width="3.6640625" style="1" customWidth="1"/>
    <col min="7170" max="7170" width="8.109375" style="1" customWidth="1"/>
    <col min="7171" max="7171" width="8.33203125" style="1" customWidth="1"/>
    <col min="7172" max="7172" width="12.33203125" style="1" customWidth="1"/>
    <col min="7173" max="7173" width="12.5546875" style="1" customWidth="1"/>
    <col min="7174" max="7174" width="11.44140625" style="1" customWidth="1"/>
    <col min="7175" max="7175" width="14.5546875" style="1" customWidth="1"/>
    <col min="7176" max="7176" width="12.33203125" style="1" customWidth="1"/>
    <col min="7177" max="7177" width="11.44140625" style="1" customWidth="1"/>
    <col min="7178" max="7178" width="12.5546875" style="1" customWidth="1"/>
    <col min="7179" max="7179" width="17" style="1" customWidth="1"/>
    <col min="7180" max="7424" width="8.88671875" style="1"/>
    <col min="7425" max="7425" width="3.6640625" style="1" customWidth="1"/>
    <col min="7426" max="7426" width="8.109375" style="1" customWidth="1"/>
    <col min="7427" max="7427" width="8.33203125" style="1" customWidth="1"/>
    <col min="7428" max="7428" width="12.33203125" style="1" customWidth="1"/>
    <col min="7429" max="7429" width="12.5546875" style="1" customWidth="1"/>
    <col min="7430" max="7430" width="11.44140625" style="1" customWidth="1"/>
    <col min="7431" max="7431" width="14.5546875" style="1" customWidth="1"/>
    <col min="7432" max="7432" width="12.33203125" style="1" customWidth="1"/>
    <col min="7433" max="7433" width="11.44140625" style="1" customWidth="1"/>
    <col min="7434" max="7434" width="12.5546875" style="1" customWidth="1"/>
    <col min="7435" max="7435" width="17" style="1" customWidth="1"/>
    <col min="7436" max="7680" width="8.88671875" style="1"/>
    <col min="7681" max="7681" width="3.6640625" style="1" customWidth="1"/>
    <col min="7682" max="7682" width="8.109375" style="1" customWidth="1"/>
    <col min="7683" max="7683" width="8.33203125" style="1" customWidth="1"/>
    <col min="7684" max="7684" width="12.33203125" style="1" customWidth="1"/>
    <col min="7685" max="7685" width="12.5546875" style="1" customWidth="1"/>
    <col min="7686" max="7686" width="11.44140625" style="1" customWidth="1"/>
    <col min="7687" max="7687" width="14.5546875" style="1" customWidth="1"/>
    <col min="7688" max="7688" width="12.33203125" style="1" customWidth="1"/>
    <col min="7689" max="7689" width="11.44140625" style="1" customWidth="1"/>
    <col min="7690" max="7690" width="12.5546875" style="1" customWidth="1"/>
    <col min="7691" max="7691" width="17" style="1" customWidth="1"/>
    <col min="7692" max="7936" width="8.88671875" style="1"/>
    <col min="7937" max="7937" width="3.6640625" style="1" customWidth="1"/>
    <col min="7938" max="7938" width="8.109375" style="1" customWidth="1"/>
    <col min="7939" max="7939" width="8.33203125" style="1" customWidth="1"/>
    <col min="7940" max="7940" width="12.33203125" style="1" customWidth="1"/>
    <col min="7941" max="7941" width="12.5546875" style="1" customWidth="1"/>
    <col min="7942" max="7942" width="11.44140625" style="1" customWidth="1"/>
    <col min="7943" max="7943" width="14.5546875" style="1" customWidth="1"/>
    <col min="7944" max="7944" width="12.33203125" style="1" customWidth="1"/>
    <col min="7945" max="7945" width="11.44140625" style="1" customWidth="1"/>
    <col min="7946" max="7946" width="12.5546875" style="1" customWidth="1"/>
    <col min="7947" max="7947" width="17" style="1" customWidth="1"/>
    <col min="7948" max="8192" width="8.88671875" style="1"/>
    <col min="8193" max="8193" width="3.6640625" style="1" customWidth="1"/>
    <col min="8194" max="8194" width="8.109375" style="1" customWidth="1"/>
    <col min="8195" max="8195" width="8.33203125" style="1" customWidth="1"/>
    <col min="8196" max="8196" width="12.33203125" style="1" customWidth="1"/>
    <col min="8197" max="8197" width="12.5546875" style="1" customWidth="1"/>
    <col min="8198" max="8198" width="11.44140625" style="1" customWidth="1"/>
    <col min="8199" max="8199" width="14.5546875" style="1" customWidth="1"/>
    <col min="8200" max="8200" width="12.33203125" style="1" customWidth="1"/>
    <col min="8201" max="8201" width="11.44140625" style="1" customWidth="1"/>
    <col min="8202" max="8202" width="12.5546875" style="1" customWidth="1"/>
    <col min="8203" max="8203" width="17" style="1" customWidth="1"/>
    <col min="8204" max="8448" width="8.88671875" style="1"/>
    <col min="8449" max="8449" width="3.6640625" style="1" customWidth="1"/>
    <col min="8450" max="8450" width="8.109375" style="1" customWidth="1"/>
    <col min="8451" max="8451" width="8.33203125" style="1" customWidth="1"/>
    <col min="8452" max="8452" width="12.33203125" style="1" customWidth="1"/>
    <col min="8453" max="8453" width="12.5546875" style="1" customWidth="1"/>
    <col min="8454" max="8454" width="11.44140625" style="1" customWidth="1"/>
    <col min="8455" max="8455" width="14.5546875" style="1" customWidth="1"/>
    <col min="8456" max="8456" width="12.33203125" style="1" customWidth="1"/>
    <col min="8457" max="8457" width="11.44140625" style="1" customWidth="1"/>
    <col min="8458" max="8458" width="12.5546875" style="1" customWidth="1"/>
    <col min="8459" max="8459" width="17" style="1" customWidth="1"/>
    <col min="8460" max="8704" width="8.88671875" style="1"/>
    <col min="8705" max="8705" width="3.6640625" style="1" customWidth="1"/>
    <col min="8706" max="8706" width="8.109375" style="1" customWidth="1"/>
    <col min="8707" max="8707" width="8.33203125" style="1" customWidth="1"/>
    <col min="8708" max="8708" width="12.33203125" style="1" customWidth="1"/>
    <col min="8709" max="8709" width="12.5546875" style="1" customWidth="1"/>
    <col min="8710" max="8710" width="11.44140625" style="1" customWidth="1"/>
    <col min="8711" max="8711" width="14.5546875" style="1" customWidth="1"/>
    <col min="8712" max="8712" width="12.33203125" style="1" customWidth="1"/>
    <col min="8713" max="8713" width="11.44140625" style="1" customWidth="1"/>
    <col min="8714" max="8714" width="12.5546875" style="1" customWidth="1"/>
    <col min="8715" max="8715" width="17" style="1" customWidth="1"/>
    <col min="8716" max="8960" width="8.88671875" style="1"/>
    <col min="8961" max="8961" width="3.6640625" style="1" customWidth="1"/>
    <col min="8962" max="8962" width="8.109375" style="1" customWidth="1"/>
    <col min="8963" max="8963" width="8.33203125" style="1" customWidth="1"/>
    <col min="8964" max="8964" width="12.33203125" style="1" customWidth="1"/>
    <col min="8965" max="8965" width="12.5546875" style="1" customWidth="1"/>
    <col min="8966" max="8966" width="11.44140625" style="1" customWidth="1"/>
    <col min="8967" max="8967" width="14.5546875" style="1" customWidth="1"/>
    <col min="8968" max="8968" width="12.33203125" style="1" customWidth="1"/>
    <col min="8969" max="8969" width="11.44140625" style="1" customWidth="1"/>
    <col min="8970" max="8970" width="12.5546875" style="1" customWidth="1"/>
    <col min="8971" max="8971" width="17" style="1" customWidth="1"/>
    <col min="8972" max="9216" width="8.88671875" style="1"/>
    <col min="9217" max="9217" width="3.6640625" style="1" customWidth="1"/>
    <col min="9218" max="9218" width="8.109375" style="1" customWidth="1"/>
    <col min="9219" max="9219" width="8.33203125" style="1" customWidth="1"/>
    <col min="9220" max="9220" width="12.33203125" style="1" customWidth="1"/>
    <col min="9221" max="9221" width="12.5546875" style="1" customWidth="1"/>
    <col min="9222" max="9222" width="11.44140625" style="1" customWidth="1"/>
    <col min="9223" max="9223" width="14.5546875" style="1" customWidth="1"/>
    <col min="9224" max="9224" width="12.33203125" style="1" customWidth="1"/>
    <col min="9225" max="9225" width="11.44140625" style="1" customWidth="1"/>
    <col min="9226" max="9226" width="12.5546875" style="1" customWidth="1"/>
    <col min="9227" max="9227" width="17" style="1" customWidth="1"/>
    <col min="9228" max="9472" width="8.88671875" style="1"/>
    <col min="9473" max="9473" width="3.6640625" style="1" customWidth="1"/>
    <col min="9474" max="9474" width="8.109375" style="1" customWidth="1"/>
    <col min="9475" max="9475" width="8.33203125" style="1" customWidth="1"/>
    <col min="9476" max="9476" width="12.33203125" style="1" customWidth="1"/>
    <col min="9477" max="9477" width="12.5546875" style="1" customWidth="1"/>
    <col min="9478" max="9478" width="11.44140625" style="1" customWidth="1"/>
    <col min="9479" max="9479" width="14.5546875" style="1" customWidth="1"/>
    <col min="9480" max="9480" width="12.33203125" style="1" customWidth="1"/>
    <col min="9481" max="9481" width="11.44140625" style="1" customWidth="1"/>
    <col min="9482" max="9482" width="12.5546875" style="1" customWidth="1"/>
    <col min="9483" max="9483" width="17" style="1" customWidth="1"/>
    <col min="9484" max="9728" width="8.88671875" style="1"/>
    <col min="9729" max="9729" width="3.6640625" style="1" customWidth="1"/>
    <col min="9730" max="9730" width="8.109375" style="1" customWidth="1"/>
    <col min="9731" max="9731" width="8.33203125" style="1" customWidth="1"/>
    <col min="9732" max="9732" width="12.33203125" style="1" customWidth="1"/>
    <col min="9733" max="9733" width="12.5546875" style="1" customWidth="1"/>
    <col min="9734" max="9734" width="11.44140625" style="1" customWidth="1"/>
    <col min="9735" max="9735" width="14.5546875" style="1" customWidth="1"/>
    <col min="9736" max="9736" width="12.33203125" style="1" customWidth="1"/>
    <col min="9737" max="9737" width="11.44140625" style="1" customWidth="1"/>
    <col min="9738" max="9738" width="12.5546875" style="1" customWidth="1"/>
    <col min="9739" max="9739" width="17" style="1" customWidth="1"/>
    <col min="9740" max="9984" width="8.88671875" style="1"/>
    <col min="9985" max="9985" width="3.6640625" style="1" customWidth="1"/>
    <col min="9986" max="9986" width="8.109375" style="1" customWidth="1"/>
    <col min="9987" max="9987" width="8.33203125" style="1" customWidth="1"/>
    <col min="9988" max="9988" width="12.33203125" style="1" customWidth="1"/>
    <col min="9989" max="9989" width="12.5546875" style="1" customWidth="1"/>
    <col min="9990" max="9990" width="11.44140625" style="1" customWidth="1"/>
    <col min="9991" max="9991" width="14.5546875" style="1" customWidth="1"/>
    <col min="9992" max="9992" width="12.33203125" style="1" customWidth="1"/>
    <col min="9993" max="9993" width="11.44140625" style="1" customWidth="1"/>
    <col min="9994" max="9994" width="12.5546875" style="1" customWidth="1"/>
    <col min="9995" max="9995" width="17" style="1" customWidth="1"/>
    <col min="9996" max="10240" width="8.88671875" style="1"/>
    <col min="10241" max="10241" width="3.6640625" style="1" customWidth="1"/>
    <col min="10242" max="10242" width="8.109375" style="1" customWidth="1"/>
    <col min="10243" max="10243" width="8.33203125" style="1" customWidth="1"/>
    <col min="10244" max="10244" width="12.33203125" style="1" customWidth="1"/>
    <col min="10245" max="10245" width="12.5546875" style="1" customWidth="1"/>
    <col min="10246" max="10246" width="11.44140625" style="1" customWidth="1"/>
    <col min="10247" max="10247" width="14.5546875" style="1" customWidth="1"/>
    <col min="10248" max="10248" width="12.33203125" style="1" customWidth="1"/>
    <col min="10249" max="10249" width="11.44140625" style="1" customWidth="1"/>
    <col min="10250" max="10250" width="12.5546875" style="1" customWidth="1"/>
    <col min="10251" max="10251" width="17" style="1" customWidth="1"/>
    <col min="10252" max="10496" width="8.88671875" style="1"/>
    <col min="10497" max="10497" width="3.6640625" style="1" customWidth="1"/>
    <col min="10498" max="10498" width="8.109375" style="1" customWidth="1"/>
    <col min="10499" max="10499" width="8.33203125" style="1" customWidth="1"/>
    <col min="10500" max="10500" width="12.33203125" style="1" customWidth="1"/>
    <col min="10501" max="10501" width="12.5546875" style="1" customWidth="1"/>
    <col min="10502" max="10502" width="11.44140625" style="1" customWidth="1"/>
    <col min="10503" max="10503" width="14.5546875" style="1" customWidth="1"/>
    <col min="10504" max="10504" width="12.33203125" style="1" customWidth="1"/>
    <col min="10505" max="10505" width="11.44140625" style="1" customWidth="1"/>
    <col min="10506" max="10506" width="12.5546875" style="1" customWidth="1"/>
    <col min="10507" max="10507" width="17" style="1" customWidth="1"/>
    <col min="10508" max="10752" width="8.88671875" style="1"/>
    <col min="10753" max="10753" width="3.6640625" style="1" customWidth="1"/>
    <col min="10754" max="10754" width="8.109375" style="1" customWidth="1"/>
    <col min="10755" max="10755" width="8.33203125" style="1" customWidth="1"/>
    <col min="10756" max="10756" width="12.33203125" style="1" customWidth="1"/>
    <col min="10757" max="10757" width="12.5546875" style="1" customWidth="1"/>
    <col min="10758" max="10758" width="11.44140625" style="1" customWidth="1"/>
    <col min="10759" max="10759" width="14.5546875" style="1" customWidth="1"/>
    <col min="10760" max="10760" width="12.33203125" style="1" customWidth="1"/>
    <col min="10761" max="10761" width="11.44140625" style="1" customWidth="1"/>
    <col min="10762" max="10762" width="12.5546875" style="1" customWidth="1"/>
    <col min="10763" max="10763" width="17" style="1" customWidth="1"/>
    <col min="10764" max="11008" width="8.88671875" style="1"/>
    <col min="11009" max="11009" width="3.6640625" style="1" customWidth="1"/>
    <col min="11010" max="11010" width="8.109375" style="1" customWidth="1"/>
    <col min="11011" max="11011" width="8.33203125" style="1" customWidth="1"/>
    <col min="11012" max="11012" width="12.33203125" style="1" customWidth="1"/>
    <col min="11013" max="11013" width="12.5546875" style="1" customWidth="1"/>
    <col min="11014" max="11014" width="11.44140625" style="1" customWidth="1"/>
    <col min="11015" max="11015" width="14.5546875" style="1" customWidth="1"/>
    <col min="11016" max="11016" width="12.33203125" style="1" customWidth="1"/>
    <col min="11017" max="11017" width="11.44140625" style="1" customWidth="1"/>
    <col min="11018" max="11018" width="12.5546875" style="1" customWidth="1"/>
    <col min="11019" max="11019" width="17" style="1" customWidth="1"/>
    <col min="11020" max="11264" width="8.88671875" style="1"/>
    <col min="11265" max="11265" width="3.6640625" style="1" customWidth="1"/>
    <col min="11266" max="11266" width="8.109375" style="1" customWidth="1"/>
    <col min="11267" max="11267" width="8.33203125" style="1" customWidth="1"/>
    <col min="11268" max="11268" width="12.33203125" style="1" customWidth="1"/>
    <col min="11269" max="11269" width="12.5546875" style="1" customWidth="1"/>
    <col min="11270" max="11270" width="11.44140625" style="1" customWidth="1"/>
    <col min="11271" max="11271" width="14.5546875" style="1" customWidth="1"/>
    <col min="11272" max="11272" width="12.33203125" style="1" customWidth="1"/>
    <col min="11273" max="11273" width="11.44140625" style="1" customWidth="1"/>
    <col min="11274" max="11274" width="12.5546875" style="1" customWidth="1"/>
    <col min="11275" max="11275" width="17" style="1" customWidth="1"/>
    <col min="11276" max="11520" width="8.88671875" style="1"/>
    <col min="11521" max="11521" width="3.6640625" style="1" customWidth="1"/>
    <col min="11522" max="11522" width="8.109375" style="1" customWidth="1"/>
    <col min="11523" max="11523" width="8.33203125" style="1" customWidth="1"/>
    <col min="11524" max="11524" width="12.33203125" style="1" customWidth="1"/>
    <col min="11525" max="11525" width="12.5546875" style="1" customWidth="1"/>
    <col min="11526" max="11526" width="11.44140625" style="1" customWidth="1"/>
    <col min="11527" max="11527" width="14.5546875" style="1" customWidth="1"/>
    <col min="11528" max="11528" width="12.33203125" style="1" customWidth="1"/>
    <col min="11529" max="11529" width="11.44140625" style="1" customWidth="1"/>
    <col min="11530" max="11530" width="12.5546875" style="1" customWidth="1"/>
    <col min="11531" max="11531" width="17" style="1" customWidth="1"/>
    <col min="11532" max="11776" width="8.88671875" style="1"/>
    <col min="11777" max="11777" width="3.6640625" style="1" customWidth="1"/>
    <col min="11778" max="11778" width="8.109375" style="1" customWidth="1"/>
    <col min="11779" max="11779" width="8.33203125" style="1" customWidth="1"/>
    <col min="11780" max="11780" width="12.33203125" style="1" customWidth="1"/>
    <col min="11781" max="11781" width="12.5546875" style="1" customWidth="1"/>
    <col min="11782" max="11782" width="11.44140625" style="1" customWidth="1"/>
    <col min="11783" max="11783" width="14.5546875" style="1" customWidth="1"/>
    <col min="11784" max="11784" width="12.33203125" style="1" customWidth="1"/>
    <col min="11785" max="11785" width="11.44140625" style="1" customWidth="1"/>
    <col min="11786" max="11786" width="12.5546875" style="1" customWidth="1"/>
    <col min="11787" max="11787" width="17" style="1" customWidth="1"/>
    <col min="11788" max="12032" width="8.88671875" style="1"/>
    <col min="12033" max="12033" width="3.6640625" style="1" customWidth="1"/>
    <col min="12034" max="12034" width="8.109375" style="1" customWidth="1"/>
    <col min="12035" max="12035" width="8.33203125" style="1" customWidth="1"/>
    <col min="12036" max="12036" width="12.33203125" style="1" customWidth="1"/>
    <col min="12037" max="12037" width="12.5546875" style="1" customWidth="1"/>
    <col min="12038" max="12038" width="11.44140625" style="1" customWidth="1"/>
    <col min="12039" max="12039" width="14.5546875" style="1" customWidth="1"/>
    <col min="12040" max="12040" width="12.33203125" style="1" customWidth="1"/>
    <col min="12041" max="12041" width="11.44140625" style="1" customWidth="1"/>
    <col min="12042" max="12042" width="12.5546875" style="1" customWidth="1"/>
    <col min="12043" max="12043" width="17" style="1" customWidth="1"/>
    <col min="12044" max="12288" width="8.88671875" style="1"/>
    <col min="12289" max="12289" width="3.6640625" style="1" customWidth="1"/>
    <col min="12290" max="12290" width="8.109375" style="1" customWidth="1"/>
    <col min="12291" max="12291" width="8.33203125" style="1" customWidth="1"/>
    <col min="12292" max="12292" width="12.33203125" style="1" customWidth="1"/>
    <col min="12293" max="12293" width="12.5546875" style="1" customWidth="1"/>
    <col min="12294" max="12294" width="11.44140625" style="1" customWidth="1"/>
    <col min="12295" max="12295" width="14.5546875" style="1" customWidth="1"/>
    <col min="12296" max="12296" width="12.33203125" style="1" customWidth="1"/>
    <col min="12297" max="12297" width="11.44140625" style="1" customWidth="1"/>
    <col min="12298" max="12298" width="12.5546875" style="1" customWidth="1"/>
    <col min="12299" max="12299" width="17" style="1" customWidth="1"/>
    <col min="12300" max="12544" width="8.88671875" style="1"/>
    <col min="12545" max="12545" width="3.6640625" style="1" customWidth="1"/>
    <col min="12546" max="12546" width="8.109375" style="1" customWidth="1"/>
    <col min="12547" max="12547" width="8.33203125" style="1" customWidth="1"/>
    <col min="12548" max="12548" width="12.33203125" style="1" customWidth="1"/>
    <col min="12549" max="12549" width="12.5546875" style="1" customWidth="1"/>
    <col min="12550" max="12550" width="11.44140625" style="1" customWidth="1"/>
    <col min="12551" max="12551" width="14.5546875" style="1" customWidth="1"/>
    <col min="12552" max="12552" width="12.33203125" style="1" customWidth="1"/>
    <col min="12553" max="12553" width="11.44140625" style="1" customWidth="1"/>
    <col min="12554" max="12554" width="12.5546875" style="1" customWidth="1"/>
    <col min="12555" max="12555" width="17" style="1" customWidth="1"/>
    <col min="12556" max="12800" width="8.88671875" style="1"/>
    <col min="12801" max="12801" width="3.6640625" style="1" customWidth="1"/>
    <col min="12802" max="12802" width="8.109375" style="1" customWidth="1"/>
    <col min="12803" max="12803" width="8.33203125" style="1" customWidth="1"/>
    <col min="12804" max="12804" width="12.33203125" style="1" customWidth="1"/>
    <col min="12805" max="12805" width="12.5546875" style="1" customWidth="1"/>
    <col min="12806" max="12806" width="11.44140625" style="1" customWidth="1"/>
    <col min="12807" max="12807" width="14.5546875" style="1" customWidth="1"/>
    <col min="12808" max="12808" width="12.33203125" style="1" customWidth="1"/>
    <col min="12809" max="12809" width="11.44140625" style="1" customWidth="1"/>
    <col min="12810" max="12810" width="12.5546875" style="1" customWidth="1"/>
    <col min="12811" max="12811" width="17" style="1" customWidth="1"/>
    <col min="12812" max="13056" width="8.88671875" style="1"/>
    <col min="13057" max="13057" width="3.6640625" style="1" customWidth="1"/>
    <col min="13058" max="13058" width="8.109375" style="1" customWidth="1"/>
    <col min="13059" max="13059" width="8.33203125" style="1" customWidth="1"/>
    <col min="13060" max="13060" width="12.33203125" style="1" customWidth="1"/>
    <col min="13061" max="13061" width="12.5546875" style="1" customWidth="1"/>
    <col min="13062" max="13062" width="11.44140625" style="1" customWidth="1"/>
    <col min="13063" max="13063" width="14.5546875" style="1" customWidth="1"/>
    <col min="13064" max="13064" width="12.33203125" style="1" customWidth="1"/>
    <col min="13065" max="13065" width="11.44140625" style="1" customWidth="1"/>
    <col min="13066" max="13066" width="12.5546875" style="1" customWidth="1"/>
    <col min="13067" max="13067" width="17" style="1" customWidth="1"/>
    <col min="13068" max="13312" width="8.88671875" style="1"/>
    <col min="13313" max="13313" width="3.6640625" style="1" customWidth="1"/>
    <col min="13314" max="13314" width="8.109375" style="1" customWidth="1"/>
    <col min="13315" max="13315" width="8.33203125" style="1" customWidth="1"/>
    <col min="13316" max="13316" width="12.33203125" style="1" customWidth="1"/>
    <col min="13317" max="13317" width="12.5546875" style="1" customWidth="1"/>
    <col min="13318" max="13318" width="11.44140625" style="1" customWidth="1"/>
    <col min="13319" max="13319" width="14.5546875" style="1" customWidth="1"/>
    <col min="13320" max="13320" width="12.33203125" style="1" customWidth="1"/>
    <col min="13321" max="13321" width="11.44140625" style="1" customWidth="1"/>
    <col min="13322" max="13322" width="12.5546875" style="1" customWidth="1"/>
    <col min="13323" max="13323" width="17" style="1" customWidth="1"/>
    <col min="13324" max="13568" width="8.88671875" style="1"/>
    <col min="13569" max="13569" width="3.6640625" style="1" customWidth="1"/>
    <col min="13570" max="13570" width="8.109375" style="1" customWidth="1"/>
    <col min="13571" max="13571" width="8.33203125" style="1" customWidth="1"/>
    <col min="13572" max="13572" width="12.33203125" style="1" customWidth="1"/>
    <col min="13573" max="13573" width="12.5546875" style="1" customWidth="1"/>
    <col min="13574" max="13574" width="11.44140625" style="1" customWidth="1"/>
    <col min="13575" max="13575" width="14.5546875" style="1" customWidth="1"/>
    <col min="13576" max="13576" width="12.33203125" style="1" customWidth="1"/>
    <col min="13577" max="13577" width="11.44140625" style="1" customWidth="1"/>
    <col min="13578" max="13578" width="12.5546875" style="1" customWidth="1"/>
    <col min="13579" max="13579" width="17" style="1" customWidth="1"/>
    <col min="13580" max="13824" width="8.88671875" style="1"/>
    <col min="13825" max="13825" width="3.6640625" style="1" customWidth="1"/>
    <col min="13826" max="13826" width="8.109375" style="1" customWidth="1"/>
    <col min="13827" max="13827" width="8.33203125" style="1" customWidth="1"/>
    <col min="13828" max="13828" width="12.33203125" style="1" customWidth="1"/>
    <col min="13829" max="13829" width="12.5546875" style="1" customWidth="1"/>
    <col min="13830" max="13830" width="11.44140625" style="1" customWidth="1"/>
    <col min="13831" max="13831" width="14.5546875" style="1" customWidth="1"/>
    <col min="13832" max="13832" width="12.33203125" style="1" customWidth="1"/>
    <col min="13833" max="13833" width="11.44140625" style="1" customWidth="1"/>
    <col min="13834" max="13834" width="12.5546875" style="1" customWidth="1"/>
    <col min="13835" max="13835" width="17" style="1" customWidth="1"/>
    <col min="13836" max="14080" width="8.88671875" style="1"/>
    <col min="14081" max="14081" width="3.6640625" style="1" customWidth="1"/>
    <col min="14082" max="14082" width="8.109375" style="1" customWidth="1"/>
    <col min="14083" max="14083" width="8.33203125" style="1" customWidth="1"/>
    <col min="14084" max="14084" width="12.33203125" style="1" customWidth="1"/>
    <col min="14085" max="14085" width="12.5546875" style="1" customWidth="1"/>
    <col min="14086" max="14086" width="11.44140625" style="1" customWidth="1"/>
    <col min="14087" max="14087" width="14.5546875" style="1" customWidth="1"/>
    <col min="14088" max="14088" width="12.33203125" style="1" customWidth="1"/>
    <col min="14089" max="14089" width="11.44140625" style="1" customWidth="1"/>
    <col min="14090" max="14090" width="12.5546875" style="1" customWidth="1"/>
    <col min="14091" max="14091" width="17" style="1" customWidth="1"/>
    <col min="14092" max="14336" width="8.88671875" style="1"/>
    <col min="14337" max="14337" width="3.6640625" style="1" customWidth="1"/>
    <col min="14338" max="14338" width="8.109375" style="1" customWidth="1"/>
    <col min="14339" max="14339" width="8.33203125" style="1" customWidth="1"/>
    <col min="14340" max="14340" width="12.33203125" style="1" customWidth="1"/>
    <col min="14341" max="14341" width="12.5546875" style="1" customWidth="1"/>
    <col min="14342" max="14342" width="11.44140625" style="1" customWidth="1"/>
    <col min="14343" max="14343" width="14.5546875" style="1" customWidth="1"/>
    <col min="14344" max="14344" width="12.33203125" style="1" customWidth="1"/>
    <col min="14345" max="14345" width="11.44140625" style="1" customWidth="1"/>
    <col min="14346" max="14346" width="12.5546875" style="1" customWidth="1"/>
    <col min="14347" max="14347" width="17" style="1" customWidth="1"/>
    <col min="14348" max="14592" width="8.88671875" style="1"/>
    <col min="14593" max="14593" width="3.6640625" style="1" customWidth="1"/>
    <col min="14594" max="14594" width="8.109375" style="1" customWidth="1"/>
    <col min="14595" max="14595" width="8.33203125" style="1" customWidth="1"/>
    <col min="14596" max="14596" width="12.33203125" style="1" customWidth="1"/>
    <col min="14597" max="14597" width="12.5546875" style="1" customWidth="1"/>
    <col min="14598" max="14598" width="11.44140625" style="1" customWidth="1"/>
    <col min="14599" max="14599" width="14.5546875" style="1" customWidth="1"/>
    <col min="14600" max="14600" width="12.33203125" style="1" customWidth="1"/>
    <col min="14601" max="14601" width="11.44140625" style="1" customWidth="1"/>
    <col min="14602" max="14602" width="12.5546875" style="1" customWidth="1"/>
    <col min="14603" max="14603" width="17" style="1" customWidth="1"/>
    <col min="14604" max="14848" width="8.88671875" style="1"/>
    <col min="14849" max="14849" width="3.6640625" style="1" customWidth="1"/>
    <col min="14850" max="14850" width="8.109375" style="1" customWidth="1"/>
    <col min="14851" max="14851" width="8.33203125" style="1" customWidth="1"/>
    <col min="14852" max="14852" width="12.33203125" style="1" customWidth="1"/>
    <col min="14853" max="14853" width="12.5546875" style="1" customWidth="1"/>
    <col min="14854" max="14854" width="11.44140625" style="1" customWidth="1"/>
    <col min="14855" max="14855" width="14.5546875" style="1" customWidth="1"/>
    <col min="14856" max="14856" width="12.33203125" style="1" customWidth="1"/>
    <col min="14857" max="14857" width="11.44140625" style="1" customWidth="1"/>
    <col min="14858" max="14858" width="12.5546875" style="1" customWidth="1"/>
    <col min="14859" max="14859" width="17" style="1" customWidth="1"/>
    <col min="14860" max="15104" width="8.88671875" style="1"/>
    <col min="15105" max="15105" width="3.6640625" style="1" customWidth="1"/>
    <col min="15106" max="15106" width="8.109375" style="1" customWidth="1"/>
    <col min="15107" max="15107" width="8.33203125" style="1" customWidth="1"/>
    <col min="15108" max="15108" width="12.33203125" style="1" customWidth="1"/>
    <col min="15109" max="15109" width="12.5546875" style="1" customWidth="1"/>
    <col min="15110" max="15110" width="11.44140625" style="1" customWidth="1"/>
    <col min="15111" max="15111" width="14.5546875" style="1" customWidth="1"/>
    <col min="15112" max="15112" width="12.33203125" style="1" customWidth="1"/>
    <col min="15113" max="15113" width="11.44140625" style="1" customWidth="1"/>
    <col min="15114" max="15114" width="12.5546875" style="1" customWidth="1"/>
    <col min="15115" max="15115" width="17" style="1" customWidth="1"/>
    <col min="15116" max="15360" width="8.88671875" style="1"/>
    <col min="15361" max="15361" width="3.6640625" style="1" customWidth="1"/>
    <col min="15362" max="15362" width="8.109375" style="1" customWidth="1"/>
    <col min="15363" max="15363" width="8.33203125" style="1" customWidth="1"/>
    <col min="15364" max="15364" width="12.33203125" style="1" customWidth="1"/>
    <col min="15365" max="15365" width="12.5546875" style="1" customWidth="1"/>
    <col min="15366" max="15366" width="11.44140625" style="1" customWidth="1"/>
    <col min="15367" max="15367" width="14.5546875" style="1" customWidth="1"/>
    <col min="15368" max="15368" width="12.33203125" style="1" customWidth="1"/>
    <col min="15369" max="15369" width="11.44140625" style="1" customWidth="1"/>
    <col min="15370" max="15370" width="12.5546875" style="1" customWidth="1"/>
    <col min="15371" max="15371" width="17" style="1" customWidth="1"/>
    <col min="15372" max="15616" width="8.88671875" style="1"/>
    <col min="15617" max="15617" width="3.6640625" style="1" customWidth="1"/>
    <col min="15618" max="15618" width="8.109375" style="1" customWidth="1"/>
    <col min="15619" max="15619" width="8.33203125" style="1" customWidth="1"/>
    <col min="15620" max="15620" width="12.33203125" style="1" customWidth="1"/>
    <col min="15621" max="15621" width="12.5546875" style="1" customWidth="1"/>
    <col min="15622" max="15622" width="11.44140625" style="1" customWidth="1"/>
    <col min="15623" max="15623" width="14.5546875" style="1" customWidth="1"/>
    <col min="15624" max="15624" width="12.33203125" style="1" customWidth="1"/>
    <col min="15625" max="15625" width="11.44140625" style="1" customWidth="1"/>
    <col min="15626" max="15626" width="12.5546875" style="1" customWidth="1"/>
    <col min="15627" max="15627" width="17" style="1" customWidth="1"/>
    <col min="15628" max="15872" width="8.88671875" style="1"/>
    <col min="15873" max="15873" width="3.6640625" style="1" customWidth="1"/>
    <col min="15874" max="15874" width="8.109375" style="1" customWidth="1"/>
    <col min="15875" max="15875" width="8.33203125" style="1" customWidth="1"/>
    <col min="15876" max="15876" width="12.33203125" style="1" customWidth="1"/>
    <col min="15877" max="15877" width="12.5546875" style="1" customWidth="1"/>
    <col min="15878" max="15878" width="11.44140625" style="1" customWidth="1"/>
    <col min="15879" max="15879" width="14.5546875" style="1" customWidth="1"/>
    <col min="15880" max="15880" width="12.33203125" style="1" customWidth="1"/>
    <col min="15881" max="15881" width="11.44140625" style="1" customWidth="1"/>
    <col min="15882" max="15882" width="12.5546875" style="1" customWidth="1"/>
    <col min="15883" max="15883" width="17" style="1" customWidth="1"/>
    <col min="15884" max="16128" width="8.88671875" style="1"/>
    <col min="16129" max="16129" width="3.6640625" style="1" customWidth="1"/>
    <col min="16130" max="16130" width="8.109375" style="1" customWidth="1"/>
    <col min="16131" max="16131" width="8.33203125" style="1" customWidth="1"/>
    <col min="16132" max="16132" width="12.33203125" style="1" customWidth="1"/>
    <col min="16133" max="16133" width="12.5546875" style="1" customWidth="1"/>
    <col min="16134" max="16134" width="11.44140625" style="1" customWidth="1"/>
    <col min="16135" max="16135" width="14.5546875" style="1" customWidth="1"/>
    <col min="16136" max="16136" width="12.33203125" style="1" customWidth="1"/>
    <col min="16137" max="16137" width="11.44140625" style="1" customWidth="1"/>
    <col min="16138" max="16138" width="12.5546875" style="1" customWidth="1"/>
    <col min="16139" max="16139" width="17" style="1" customWidth="1"/>
    <col min="16140" max="16384" width="8.88671875" style="1"/>
  </cols>
  <sheetData>
    <row r="1" spans="1:11">
      <c r="H1" s="185" t="s">
        <v>323</v>
      </c>
      <c r="I1" s="185"/>
      <c r="J1" s="185"/>
      <c r="K1" s="185"/>
    </row>
    <row r="2" spans="1:11">
      <c r="H2" s="2"/>
      <c r="I2" s="2"/>
      <c r="J2" s="2"/>
      <c r="K2" s="2"/>
    </row>
    <row r="3" spans="1:11">
      <c r="H3" s="2"/>
      <c r="I3" s="2"/>
      <c r="J3" s="2"/>
      <c r="K3" s="2"/>
    </row>
    <row r="4" spans="1:11">
      <c r="H4" s="2"/>
      <c r="I4" s="2"/>
      <c r="J4" s="2"/>
      <c r="K4" s="2"/>
    </row>
    <row r="5" spans="1:11" ht="21.75" customHeight="1">
      <c r="A5" s="186" t="s">
        <v>324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9.5" customHeight="1">
      <c r="A7" s="4"/>
      <c r="B7" s="4"/>
      <c r="C7" s="4"/>
      <c r="D7" s="4"/>
      <c r="E7" s="186" t="s">
        <v>325</v>
      </c>
      <c r="F7" s="186"/>
      <c r="G7" s="186"/>
      <c r="H7" s="186"/>
      <c r="I7" s="4"/>
      <c r="J7" s="4"/>
      <c r="K7" s="4"/>
    </row>
    <row r="8" spans="1:11" ht="16.5" customHeight="1">
      <c r="A8" s="186" t="s">
        <v>326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ht="16.5" customHeight="1">
      <c r="A9" s="186" t="s">
        <v>327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3" spans="1:11">
      <c r="J13" s="187" t="s">
        <v>68</v>
      </c>
      <c r="K13" s="187"/>
    </row>
    <row r="14" spans="1:11" ht="12.75" customHeight="1">
      <c r="A14" s="193" t="s">
        <v>328</v>
      </c>
      <c r="B14" s="200" t="s">
        <v>329</v>
      </c>
      <c r="C14" s="200"/>
      <c r="D14" s="200"/>
      <c r="E14" s="196" t="s">
        <v>330</v>
      </c>
      <c r="F14" s="200" t="s">
        <v>331</v>
      </c>
      <c r="G14" s="200"/>
      <c r="H14" s="200"/>
      <c r="I14" s="200"/>
      <c r="J14" s="200"/>
      <c r="K14" s="201"/>
    </row>
    <row r="15" spans="1:11">
      <c r="A15" s="194"/>
      <c r="B15" s="198"/>
      <c r="C15" s="198"/>
      <c r="D15" s="198"/>
      <c r="E15" s="197"/>
      <c r="F15" s="198"/>
      <c r="G15" s="198"/>
      <c r="H15" s="198"/>
      <c r="I15" s="198"/>
      <c r="J15" s="198"/>
      <c r="K15" s="199"/>
    </row>
    <row r="16" spans="1:11" ht="16.5" customHeight="1">
      <c r="A16" s="195"/>
      <c r="B16" s="188"/>
      <c r="C16" s="188"/>
      <c r="D16" s="188"/>
      <c r="E16" s="188"/>
      <c r="F16" s="197" t="s">
        <v>332</v>
      </c>
      <c r="G16" s="197" t="s">
        <v>333</v>
      </c>
      <c r="H16" s="197" t="s">
        <v>334</v>
      </c>
      <c r="I16" s="7" t="s">
        <v>335</v>
      </c>
      <c r="J16" s="18" t="s">
        <v>336</v>
      </c>
      <c r="K16" s="19" t="s">
        <v>335</v>
      </c>
    </row>
    <row r="17" spans="1:11" ht="17.25" customHeight="1">
      <c r="A17" s="195"/>
      <c r="B17" s="188"/>
      <c r="C17" s="188"/>
      <c r="D17" s="188"/>
      <c r="E17" s="188"/>
      <c r="F17" s="197"/>
      <c r="G17" s="197"/>
      <c r="H17" s="197"/>
      <c r="I17" s="198" t="s">
        <v>337</v>
      </c>
      <c r="J17" s="198"/>
      <c r="K17" s="199"/>
    </row>
    <row r="18" spans="1:11" ht="12" customHeight="1">
      <c r="A18" s="195"/>
      <c r="B18" s="188"/>
      <c r="C18" s="188"/>
      <c r="D18" s="188"/>
      <c r="E18" s="188"/>
      <c r="F18" s="197"/>
      <c r="G18" s="197"/>
      <c r="H18" s="197"/>
      <c r="I18" s="198"/>
      <c r="J18" s="198"/>
      <c r="K18" s="199"/>
    </row>
    <row r="19" spans="1:11">
      <c r="A19" s="6" t="s">
        <v>257</v>
      </c>
      <c r="B19" s="188" t="s">
        <v>258</v>
      </c>
      <c r="C19" s="188"/>
      <c r="D19" s="188"/>
      <c r="E19" s="7" t="s">
        <v>260</v>
      </c>
      <c r="F19" s="7" t="s">
        <v>262</v>
      </c>
      <c r="G19" s="7" t="s">
        <v>264</v>
      </c>
      <c r="H19" s="7" t="s">
        <v>266</v>
      </c>
      <c r="I19" s="7" t="s">
        <v>268</v>
      </c>
      <c r="J19" s="7" t="s">
        <v>270</v>
      </c>
      <c r="K19" s="20" t="s">
        <v>272</v>
      </c>
    </row>
    <row r="20" spans="1:11" ht="16.5" customHeight="1">
      <c r="A20" s="8"/>
      <c r="B20" s="189" t="s">
        <v>338</v>
      </c>
      <c r="C20" s="189"/>
      <c r="D20" s="189"/>
      <c r="E20" s="9">
        <v>1884</v>
      </c>
      <c r="F20" s="9"/>
      <c r="G20" s="9"/>
      <c r="H20" s="9">
        <v>1884</v>
      </c>
      <c r="I20" s="21"/>
      <c r="J20" s="21"/>
      <c r="K20" s="22"/>
    </row>
    <row r="21" spans="1:11" ht="12.75" customHeight="1">
      <c r="A21" s="10"/>
      <c r="B21" s="190"/>
      <c r="C21" s="190"/>
      <c r="D21" s="190"/>
      <c r="E21" s="11"/>
      <c r="F21" s="11"/>
      <c r="G21" s="11"/>
      <c r="H21" s="11"/>
      <c r="I21" s="11"/>
      <c r="J21" s="11"/>
      <c r="K21" s="23"/>
    </row>
    <row r="22" spans="1:11" ht="16.5" customHeight="1">
      <c r="A22" s="10"/>
      <c r="B22" s="191" t="s">
        <v>339</v>
      </c>
      <c r="C22" s="191"/>
      <c r="D22" s="191"/>
      <c r="E22" s="12">
        <v>3858</v>
      </c>
      <c r="F22" s="12"/>
      <c r="G22" s="12"/>
      <c r="H22" s="12">
        <v>3858</v>
      </c>
      <c r="I22" s="11"/>
      <c r="J22" s="11"/>
      <c r="K22" s="23"/>
    </row>
    <row r="23" spans="1:11">
      <c r="A23" s="10"/>
      <c r="B23" s="190"/>
      <c r="C23" s="190"/>
      <c r="D23" s="190"/>
      <c r="E23" s="12"/>
      <c r="F23" s="12"/>
      <c r="G23" s="12"/>
      <c r="H23" s="12"/>
      <c r="I23" s="11"/>
      <c r="J23" s="11"/>
      <c r="K23" s="23"/>
    </row>
    <row r="24" spans="1:11" ht="16.5" customHeight="1">
      <c r="A24" s="10"/>
      <c r="B24" s="191" t="s">
        <v>340</v>
      </c>
      <c r="C24" s="191"/>
      <c r="D24" s="191"/>
      <c r="E24" s="11"/>
      <c r="F24" s="11"/>
      <c r="G24" s="11"/>
      <c r="H24" s="11"/>
      <c r="I24" s="11"/>
      <c r="J24" s="11"/>
      <c r="K24" s="23"/>
    </row>
    <row r="25" spans="1:11" ht="13.5" customHeight="1">
      <c r="A25" s="10"/>
      <c r="B25" s="13"/>
      <c r="C25" s="14"/>
      <c r="D25" s="15"/>
      <c r="E25" s="11"/>
      <c r="F25" s="11"/>
      <c r="G25" s="11"/>
      <c r="H25" s="11"/>
      <c r="I25" s="11"/>
      <c r="J25" s="11"/>
      <c r="K25" s="23"/>
    </row>
    <row r="26" spans="1:11" ht="16.5" customHeight="1">
      <c r="A26" s="10"/>
      <c r="B26" s="190" t="s">
        <v>341</v>
      </c>
      <c r="C26" s="190"/>
      <c r="D26" s="190"/>
      <c r="E26" s="11"/>
      <c r="F26" s="11"/>
      <c r="G26" s="11"/>
      <c r="H26" s="11"/>
      <c r="I26" s="11"/>
      <c r="J26" s="11"/>
      <c r="K26" s="23"/>
    </row>
    <row r="27" spans="1:11" ht="16.5" customHeight="1">
      <c r="A27" s="16"/>
      <c r="B27" s="192"/>
      <c r="C27" s="192"/>
      <c r="D27" s="192"/>
      <c r="E27" s="17"/>
      <c r="F27" s="17"/>
      <c r="G27" s="17"/>
      <c r="H27" s="17"/>
      <c r="I27" s="17"/>
      <c r="J27" s="17"/>
      <c r="K27" s="24"/>
    </row>
  </sheetData>
  <mergeCells count="25">
    <mergeCell ref="B23:D23"/>
    <mergeCell ref="B24:D24"/>
    <mergeCell ref="B26:D26"/>
    <mergeCell ref="B27:D27"/>
    <mergeCell ref="A14:A15"/>
    <mergeCell ref="A16:A18"/>
    <mergeCell ref="B14:D15"/>
    <mergeCell ref="B16:D18"/>
    <mergeCell ref="J13:K13"/>
    <mergeCell ref="B19:D19"/>
    <mergeCell ref="B20:D20"/>
    <mergeCell ref="B21:D21"/>
    <mergeCell ref="B22:D22"/>
    <mergeCell ref="E14:E15"/>
    <mergeCell ref="E16:E18"/>
    <mergeCell ref="F16:F18"/>
    <mergeCell ref="G16:G18"/>
    <mergeCell ref="H16:H18"/>
    <mergeCell ref="I17:K18"/>
    <mergeCell ref="F14:K15"/>
    <mergeCell ref="H1:K1"/>
    <mergeCell ref="A5:K5"/>
    <mergeCell ref="E7:H7"/>
    <mergeCell ref="A8:K8"/>
    <mergeCell ref="A9:K9"/>
  </mergeCells>
  <printOptions horizontalCentered="1"/>
  <pageMargins left="0.55069444444444404" right="0.55069444444444404" top="0.59027777777777801" bottom="0.59027777777777801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1</vt:lpstr>
      <vt:lpstr>3</vt:lpstr>
      <vt:lpstr>4</vt:lpstr>
      <vt:lpstr>6</vt:lpstr>
      <vt:lpstr>7</vt:lpstr>
      <vt:lpstr>'3'!Nyomtatási_terület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2015-07-14T10:49:25Z</cp:lastPrinted>
  <dcterms:created xsi:type="dcterms:W3CDTF">2013-03-07T15:30:00Z</dcterms:created>
  <dcterms:modified xsi:type="dcterms:W3CDTF">2015-07-14T10:50:49Z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