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5435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'Munka1'!$A$1:$E$45</definedName>
  </definedNames>
  <calcPr fullCalcOnLoad="1"/>
</workbook>
</file>

<file path=xl/sharedStrings.xml><?xml version="1.0" encoding="utf-8"?>
<sst xmlns="http://schemas.openxmlformats.org/spreadsheetml/2006/main" count="44" uniqueCount="44">
  <si>
    <t>Források</t>
  </si>
  <si>
    <t>III. Befektetett pénzügyi eszközök</t>
  </si>
  <si>
    <t>Eszközök</t>
  </si>
  <si>
    <t>A</t>
  </si>
  <si>
    <t>B</t>
  </si>
  <si>
    <t>C</t>
  </si>
  <si>
    <t>D</t>
  </si>
  <si>
    <t xml:space="preserve">A. BEFEKTETETT ESZKÖZÖK </t>
  </si>
  <si>
    <t xml:space="preserve">  I. Immateriális javak</t>
  </si>
  <si>
    <t xml:space="preserve"> II. Tárgyi eszközök</t>
  </si>
  <si>
    <t>IV. Koncesszióba, vagyonkezelésbe adott eszközök</t>
  </si>
  <si>
    <t xml:space="preserve">B. FORGÓESZKÖZÖK    </t>
  </si>
  <si>
    <t xml:space="preserve">  I. Készletek</t>
  </si>
  <si>
    <t xml:space="preserve"> II. Értékpapírok</t>
  </si>
  <si>
    <t>C. PÉNZESZKÖZÖK</t>
  </si>
  <si>
    <t>D. KÖVETELÉSEK</t>
  </si>
  <si>
    <t>III. Követelés jellegű sajátos elszámolások</t>
  </si>
  <si>
    <t>E. EGYÉB SAJÁTOS ESZKÖZOLDALI ELSZÁMOLÁSOK</t>
  </si>
  <si>
    <t>F. AKTÍV IDŐBELI ELHATÁROLÁSOK</t>
  </si>
  <si>
    <t xml:space="preserve">ESZKÖZÖK ÖSSZESEN </t>
  </si>
  <si>
    <t xml:space="preserve">G. SAJÁT TŐKE </t>
  </si>
  <si>
    <t>I. Nemzeti vagyon induláskori értéke</t>
  </si>
  <si>
    <t>II. Nemzeti vagyon változásai</t>
  </si>
  <si>
    <t xml:space="preserve">III. Egyéb eszközök induláskori értéke és változásai </t>
  </si>
  <si>
    <t>IV. Felhalmozott eredmény</t>
  </si>
  <si>
    <t>V. Eszközök értékhelyesbítésének forrása</t>
  </si>
  <si>
    <t>VI. Mérleg szerinti eredmény</t>
  </si>
  <si>
    <t>H. KÖTELEZETTSÉGEK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</si>
  <si>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</si>
  <si>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</si>
  <si>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</si>
  <si>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ELSZÁMOLÁSOK</t>
  </si>
  <si>
    <t>J. KINCSTÁRI SZÁMLAVEZETÉSSEL KAPCSOLATOS ELSZÁMOLÁSOK</t>
  </si>
  <si>
    <t>K. PASSZÍV IDŐBELI ELHATÁROLÁSOK</t>
  </si>
  <si>
    <t xml:space="preserve">FORRÁSOK ÖSSZESEN </t>
  </si>
  <si>
    <t>Megnevezés</t>
  </si>
  <si>
    <t>Előző időszak</t>
  </si>
  <si>
    <t>Módosítások</t>
  </si>
  <si>
    <t>Tárgyi időszak</t>
  </si>
  <si>
    <t>I. Költségvetési évben esedékes követelések</t>
  </si>
  <si>
    <t>II. Költségvetési évet követően esedékes követelések</t>
  </si>
  <si>
    <t>adatok ezer Ft-ban</t>
  </si>
  <si>
    <t>2015. évi egyszerűsített mérleg</t>
  </si>
  <si>
    <t>10. melléklet Kulcs Községi Önkormányzat  Képviselő-testületének  7/2016.(IV.28.)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</si>
</sst>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Normal="90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47.8515625" style="0" customWidth="1"/>
    <col min="3" max="3" width="16.421875" style="0" customWidth="1"/>
    <col min="4" max="4" width="13.8515625" style="0" customWidth="1"/>
    <col min="5" max="5" width="21.7109375" style="0" customWidth="1"/>
  </cols>
  <sheetData>
    <row r="1" spans="1:6" ht="12.75">
      <c r="A1" s="42" t="s">
        <v>43</v>
      </c>
      <c r="B1" s="43"/>
      <c r="C1" s="43"/>
      <c r="D1" s="43"/>
      <c r="E1" s="43"/>
      <c r="F1" s="11"/>
    </row>
    <row r="2" spans="1:6" ht="12.75">
      <c r="A2" s="4"/>
      <c r="B2" s="4"/>
      <c r="C2" s="4"/>
      <c r="D2" s="4"/>
      <c r="E2" s="4"/>
      <c r="F2" s="4"/>
    </row>
    <row r="3" spans="2:10" ht="18">
      <c r="B3" s="46" t="s">
        <v>42</v>
      </c>
      <c r="C3" s="46"/>
      <c r="D3" s="46"/>
      <c r="E3" s="46"/>
      <c r="F3" s="1"/>
      <c r="G3" s="1"/>
      <c r="H3" s="1"/>
      <c r="I3" s="1"/>
      <c r="J3" s="1"/>
    </row>
    <row r="5" ht="13.5" thickBot="1">
      <c r="E5" s="12" t="s">
        <v>41</v>
      </c>
    </row>
    <row r="6" spans="1:5" ht="13.5" thickBot="1">
      <c r="A6" s="6"/>
      <c r="B6" s="5" t="s">
        <v>3</v>
      </c>
      <c r="C6" s="5" t="s">
        <v>4</v>
      </c>
      <c r="D6" s="8" t="s">
        <v>5</v>
      </c>
      <c r="E6" s="5" t="s">
        <v>6</v>
      </c>
    </row>
    <row r="7" spans="1:5" ht="15.75" customHeight="1">
      <c r="A7" s="47"/>
      <c r="B7" s="51" t="s">
        <v>35</v>
      </c>
      <c r="C7" s="49" t="s">
        <v>36</v>
      </c>
      <c r="D7" s="44" t="s">
        <v>37</v>
      </c>
      <c r="E7" s="44" t="s">
        <v>38</v>
      </c>
    </row>
    <row r="8" spans="1:5" ht="25.5" customHeight="1" thickBot="1">
      <c r="A8" s="48"/>
      <c r="B8" s="52"/>
      <c r="C8" s="50"/>
      <c r="D8" s="45"/>
      <c r="E8" s="45"/>
    </row>
    <row r="9" spans="1:5" ht="15" customHeight="1">
      <c r="A9" s="7">
        <v>1</v>
      </c>
      <c r="B9" s="28" t="s">
        <v>2</v>
      </c>
      <c r="C9" s="9"/>
      <c r="D9" s="9"/>
      <c r="E9" s="9"/>
    </row>
    <row r="10" spans="1:5" ht="15" customHeight="1">
      <c r="A10" s="2"/>
      <c r="B10" s="29"/>
      <c r="C10" s="10"/>
      <c r="D10" s="10"/>
      <c r="E10" s="10"/>
    </row>
    <row r="11" spans="1:5" ht="15.75">
      <c r="A11" s="3">
        <v>2</v>
      </c>
      <c r="B11" s="30" t="s">
        <v>7</v>
      </c>
      <c r="C11" s="17">
        <f>SUM(C12:C16)</f>
        <v>1374429</v>
      </c>
      <c r="D11" s="17"/>
      <c r="E11" s="26">
        <f>SUM(E12:E16)</f>
        <v>1498188</v>
      </c>
    </row>
    <row r="12" spans="1:5" ht="15">
      <c r="A12" s="3">
        <v>3</v>
      </c>
      <c r="B12" s="31" t="s">
        <v>8</v>
      </c>
      <c r="C12" s="18">
        <v>2240</v>
      </c>
      <c r="D12" s="18"/>
      <c r="E12" s="27">
        <v>283</v>
      </c>
    </row>
    <row r="13" spans="1:5" ht="15">
      <c r="A13" s="3">
        <v>4</v>
      </c>
      <c r="B13" s="31" t="s">
        <v>9</v>
      </c>
      <c r="C13" s="18">
        <v>1372069</v>
      </c>
      <c r="D13" s="18"/>
      <c r="E13" s="27">
        <f>1494346+2976+463</f>
        <v>1497785</v>
      </c>
    </row>
    <row r="14" spans="1:5" ht="15">
      <c r="A14" s="3">
        <v>5</v>
      </c>
      <c r="B14" s="31" t="s">
        <v>1</v>
      </c>
      <c r="C14" s="18">
        <v>120</v>
      </c>
      <c r="D14" s="18"/>
      <c r="E14" s="27">
        <v>120</v>
      </c>
    </row>
    <row r="15" spans="1:5" ht="15.75" customHeight="1">
      <c r="A15" s="53">
        <v>6</v>
      </c>
      <c r="B15" s="62" t="s">
        <v>10</v>
      </c>
      <c r="C15" s="60">
        <v>0</v>
      </c>
      <c r="D15" s="65"/>
      <c r="E15" s="60"/>
    </row>
    <row r="16" spans="1:5" ht="15" customHeight="1">
      <c r="A16" s="54"/>
      <c r="B16" s="62"/>
      <c r="C16" s="64"/>
      <c r="D16" s="66"/>
      <c r="E16" s="64"/>
    </row>
    <row r="17" spans="1:5" ht="15.75">
      <c r="A17" s="3">
        <v>7</v>
      </c>
      <c r="B17" s="32" t="s">
        <v>11</v>
      </c>
      <c r="C17" s="17">
        <f>SUM(C18:C19)</f>
        <v>0</v>
      </c>
      <c r="D17" s="13"/>
      <c r="E17" s="17">
        <f>SUM(E18:E19)</f>
        <v>0</v>
      </c>
    </row>
    <row r="18" spans="1:5" ht="15">
      <c r="A18" s="3">
        <v>8</v>
      </c>
      <c r="B18" s="31" t="s">
        <v>12</v>
      </c>
      <c r="C18" s="19">
        <v>0</v>
      </c>
      <c r="D18" s="19"/>
      <c r="E18" s="19"/>
    </row>
    <row r="19" spans="1:5" ht="15">
      <c r="A19" s="3">
        <v>9</v>
      </c>
      <c r="B19" s="31" t="s">
        <v>13</v>
      </c>
      <c r="C19" s="19">
        <v>0</v>
      </c>
      <c r="D19" s="19"/>
      <c r="E19" s="19"/>
    </row>
    <row r="20" spans="1:5" ht="15.75">
      <c r="A20" s="3">
        <v>10</v>
      </c>
      <c r="B20" s="31" t="s">
        <v>14</v>
      </c>
      <c r="C20" s="17">
        <v>117081</v>
      </c>
      <c r="D20" s="19"/>
      <c r="E20" s="40">
        <f>113804+1300+468</f>
        <v>115572</v>
      </c>
    </row>
    <row r="21" spans="1:5" ht="15.75">
      <c r="A21" s="3">
        <v>11</v>
      </c>
      <c r="B21" s="31" t="s">
        <v>15</v>
      </c>
      <c r="C21" s="40">
        <f>SUM(C22:C24)</f>
        <v>24104</v>
      </c>
      <c r="D21" s="40">
        <f>SUM(D22:D24)</f>
        <v>0</v>
      </c>
      <c r="E21" s="40">
        <f>SUM(E22:E24)</f>
        <v>27116</v>
      </c>
    </row>
    <row r="22" spans="1:5" ht="15.75" customHeight="1">
      <c r="A22" s="3">
        <v>12</v>
      </c>
      <c r="B22" s="33" t="s">
        <v>39</v>
      </c>
      <c r="C22" s="19">
        <v>22519</v>
      </c>
      <c r="D22" s="17"/>
      <c r="E22" s="27">
        <f>2240+20715</f>
        <v>22955</v>
      </c>
    </row>
    <row r="23" spans="1:5" ht="30">
      <c r="A23" s="3">
        <v>13</v>
      </c>
      <c r="B23" s="33" t="s">
        <v>40</v>
      </c>
      <c r="C23" s="19">
        <v>740</v>
      </c>
      <c r="D23" s="19"/>
      <c r="E23" s="27">
        <v>2785</v>
      </c>
    </row>
    <row r="24" spans="1:5" ht="15">
      <c r="A24" s="3">
        <v>14</v>
      </c>
      <c r="B24" s="33" t="s">
        <v>16</v>
      </c>
      <c r="C24" s="19">
        <v>845</v>
      </c>
      <c r="D24" s="19"/>
      <c r="E24" s="27">
        <f>350+556+470</f>
        <v>1376</v>
      </c>
    </row>
    <row r="25" spans="1:5" ht="30.75">
      <c r="A25" s="3">
        <v>15</v>
      </c>
      <c r="B25" s="33" t="s">
        <v>17</v>
      </c>
      <c r="C25" s="17">
        <v>480</v>
      </c>
      <c r="D25" s="17"/>
      <c r="E25" s="27"/>
    </row>
    <row r="26" spans="1:5" ht="16.5" thickBot="1">
      <c r="A26" s="14">
        <v>16</v>
      </c>
      <c r="B26" s="34" t="s">
        <v>18</v>
      </c>
      <c r="C26" s="20">
        <v>318</v>
      </c>
      <c r="D26" s="20"/>
      <c r="E26" s="41">
        <f>13+152+848</f>
        <v>1013</v>
      </c>
    </row>
    <row r="27" spans="1:5" ht="16.5" thickBot="1">
      <c r="A27" s="15">
        <v>17</v>
      </c>
      <c r="B27" s="35" t="s">
        <v>19</v>
      </c>
      <c r="C27" s="21">
        <f>C11+C17+C20+C21+C25+C26</f>
        <v>1516412</v>
      </c>
      <c r="D27" s="21">
        <f>D11+D17+D20+D21+D25+D26</f>
        <v>0</v>
      </c>
      <c r="E27" s="21">
        <f>E11+E17+E20+E21+E25+E26</f>
        <v>1641889</v>
      </c>
    </row>
    <row r="28" spans="1:5" ht="15">
      <c r="A28" s="16">
        <v>18</v>
      </c>
      <c r="B28" s="36" t="s">
        <v>0</v>
      </c>
      <c r="C28" s="22"/>
      <c r="D28" s="22"/>
      <c r="E28" s="22"/>
    </row>
    <row r="29" spans="1:5" ht="15">
      <c r="A29" s="3"/>
      <c r="B29" s="37"/>
      <c r="C29" s="18"/>
      <c r="D29" s="18"/>
      <c r="E29" s="18"/>
    </row>
    <row r="30" spans="1:5" ht="15.75">
      <c r="A30" s="7">
        <v>19</v>
      </c>
      <c r="B30" s="38" t="s">
        <v>20</v>
      </c>
      <c r="C30" s="17">
        <f>SUM(C31:C36)</f>
        <v>1434522</v>
      </c>
      <c r="D30" s="18"/>
      <c r="E30" s="26">
        <f>SUM(E31:E36)</f>
        <v>1600720</v>
      </c>
    </row>
    <row r="31" spans="1:5" ht="15">
      <c r="A31" s="3">
        <v>20</v>
      </c>
      <c r="B31" s="38" t="s">
        <v>21</v>
      </c>
      <c r="C31" s="18">
        <f>2056+10256+1452918</f>
        <v>1465230</v>
      </c>
      <c r="D31" s="18"/>
      <c r="E31" s="27">
        <f>1452918+10256+2056</f>
        <v>1465230</v>
      </c>
    </row>
    <row r="32" spans="1:5" ht="15">
      <c r="A32" s="7">
        <v>21</v>
      </c>
      <c r="B32" s="38" t="s">
        <v>22</v>
      </c>
      <c r="C32" s="18">
        <v>0</v>
      </c>
      <c r="D32" s="18"/>
      <c r="E32" s="27">
        <f>SUM(B32:D32)</f>
        <v>0</v>
      </c>
    </row>
    <row r="33" spans="1:5" ht="30">
      <c r="A33" s="3">
        <v>22</v>
      </c>
      <c r="B33" s="39" t="s">
        <v>23</v>
      </c>
      <c r="C33" s="23">
        <f>649+982+56148</f>
        <v>57779</v>
      </c>
      <c r="D33" s="23"/>
      <c r="E33" s="27">
        <f>649+982+56148</f>
        <v>57779</v>
      </c>
    </row>
    <row r="34" spans="1:5" ht="15">
      <c r="A34" s="7">
        <v>23</v>
      </c>
      <c r="B34" s="38" t="s">
        <v>24</v>
      </c>
      <c r="C34" s="19">
        <f>-289-7271-291611</f>
        <v>-299171</v>
      </c>
      <c r="D34" s="24"/>
      <c r="E34" s="27">
        <f>-70694-12665-5128</f>
        <v>-88487</v>
      </c>
    </row>
    <row r="35" spans="1:5" ht="15">
      <c r="A35" s="3">
        <v>24</v>
      </c>
      <c r="B35" s="39" t="s">
        <v>25</v>
      </c>
      <c r="C35" s="19">
        <v>0</v>
      </c>
      <c r="D35" s="24"/>
      <c r="E35" s="27">
        <f>SUM(B35:D35)</f>
        <v>0</v>
      </c>
    </row>
    <row r="36" spans="1:5" ht="15">
      <c r="A36" s="7">
        <v>25</v>
      </c>
      <c r="B36" s="39" t="s">
        <v>26</v>
      </c>
      <c r="C36" s="19">
        <v>210684</v>
      </c>
      <c r="D36" s="25"/>
      <c r="E36" s="27">
        <f>976+2378+162844</f>
        <v>166198</v>
      </c>
    </row>
    <row r="37" spans="1:5" ht="15.75">
      <c r="A37" s="3">
        <v>26</v>
      </c>
      <c r="B37" s="32" t="s">
        <v>27</v>
      </c>
      <c r="C37" s="17">
        <f>SUM(C38:C40)</f>
        <v>61991</v>
      </c>
      <c r="D37" s="25"/>
      <c r="E37" s="40">
        <f>SUM(E38:E40)</f>
        <v>26390</v>
      </c>
    </row>
    <row r="38" spans="1:5" ht="30">
      <c r="A38" s="7">
        <v>27</v>
      </c>
      <c r="B38" s="33" t="s">
        <v>28</v>
      </c>
      <c r="C38" s="19">
        <v>40756</v>
      </c>
      <c r="D38" s="25"/>
      <c r="E38" s="27">
        <f>6611+426+16</f>
        <v>7053</v>
      </c>
    </row>
    <row r="39" spans="1:5" ht="30">
      <c r="A39" s="3">
        <v>28</v>
      </c>
      <c r="B39" s="33" t="s">
        <v>29</v>
      </c>
      <c r="C39" s="19">
        <v>15403</v>
      </c>
      <c r="D39" s="25"/>
      <c r="E39" s="27">
        <v>12610</v>
      </c>
    </row>
    <row r="40" spans="1:5" ht="15" customHeight="1">
      <c r="A40" s="7">
        <v>29</v>
      </c>
      <c r="B40" s="33" t="s">
        <v>30</v>
      </c>
      <c r="C40" s="19">
        <v>5832</v>
      </c>
      <c r="D40" s="25"/>
      <c r="E40" s="27">
        <v>6727</v>
      </c>
    </row>
    <row r="41" spans="1:5" ht="30">
      <c r="A41" s="3">
        <v>30</v>
      </c>
      <c r="B41" s="33" t="s">
        <v>31</v>
      </c>
      <c r="C41" s="18">
        <v>454</v>
      </c>
      <c r="D41" s="25"/>
      <c r="E41" s="40">
        <v>0</v>
      </c>
    </row>
    <row r="42" spans="1:5" ht="30">
      <c r="A42" s="7">
        <v>31</v>
      </c>
      <c r="B42" s="33" t="s">
        <v>32</v>
      </c>
      <c r="C42" s="18">
        <v>0</v>
      </c>
      <c r="D42" s="25"/>
      <c r="E42" s="40">
        <f>SUM(B42:D42)</f>
        <v>0</v>
      </c>
    </row>
    <row r="43" spans="1:5" ht="12.75" customHeight="1">
      <c r="A43" s="53">
        <v>32</v>
      </c>
      <c r="B43" s="62" t="s">
        <v>33</v>
      </c>
      <c r="C43" s="60">
        <v>19445</v>
      </c>
      <c r="D43" s="58"/>
      <c r="E43" s="56">
        <f>5085+6087+3607</f>
        <v>14779</v>
      </c>
    </row>
    <row r="44" spans="1:5" ht="13.5" customHeight="1" thickBot="1">
      <c r="A44" s="55"/>
      <c r="B44" s="63"/>
      <c r="C44" s="61"/>
      <c r="D44" s="59"/>
      <c r="E44" s="57"/>
    </row>
    <row r="45" spans="1:5" ht="16.5" thickBot="1">
      <c r="A45" s="15">
        <v>33</v>
      </c>
      <c r="B45" s="35" t="s">
        <v>34</v>
      </c>
      <c r="C45" s="21">
        <f>C30+C37+C41+C42+C43</f>
        <v>1516412</v>
      </c>
      <c r="D45" s="21">
        <f>D30+D37+D41+D42+D43</f>
        <v>0</v>
      </c>
      <c r="E45" s="21">
        <f>E30+E37+E41+E42+E43</f>
        <v>1641889</v>
      </c>
    </row>
  </sheetData>
  <sheetProtection/>
  <mergeCells count="17">
    <mergeCell ref="A15:A16"/>
    <mergeCell ref="A43:A44"/>
    <mergeCell ref="E43:E44"/>
    <mergeCell ref="D43:D44"/>
    <mergeCell ref="C43:C44"/>
    <mergeCell ref="B15:B16"/>
    <mergeCell ref="B43:B44"/>
    <mergeCell ref="E15:E16"/>
    <mergeCell ref="C15:C16"/>
    <mergeCell ref="D15:D16"/>
    <mergeCell ref="A1:E1"/>
    <mergeCell ref="E7:E8"/>
    <mergeCell ref="B3:E3"/>
    <mergeCell ref="A7:A8"/>
    <mergeCell ref="C7:C8"/>
    <mergeCell ref="B7:B8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Védőnő Kulcs</cp:lastModifiedBy>
  <cp:lastPrinted>2015-04-09T07:11:33Z</cp:lastPrinted>
  <dcterms:created xsi:type="dcterms:W3CDTF">2004-08-17T18:03:01Z</dcterms:created>
  <dcterms:modified xsi:type="dcterms:W3CDTF">2016-05-03T11:28:10Z</dcterms:modified>
  <cp:category/>
  <cp:version/>
  <cp:contentType/>
  <cp:contentStatus/>
</cp:coreProperties>
</file>