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Z:\Költségvetési_Adóigazgatási\2019\Máté\Költségvetés rend. mód. rendelettervezet melléklete-2019.03.28.xlsx 2019-03-28 14-32-02\"/>
    </mc:Choice>
  </mc:AlternateContent>
  <xr:revisionPtr revIDLastSave="0" documentId="8_{8822453B-FF98-4A37-80C6-C80635979A5C}" xr6:coauthVersionLast="41" xr6:coauthVersionMax="41" xr10:uidLastSave="{00000000-0000-0000-0000-000000000000}"/>
  <bookViews>
    <workbookView xWindow="-120" yWindow="-120" windowWidth="20730" windowHeight="11160" xr2:uid="{EB708571-1227-4599-9011-A37A316BADE7}"/>
  </bookViews>
  <sheets>
    <sheet name="6.sz.mell.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5" i="1" l="1"/>
  <c r="F74" i="1"/>
  <c r="F73" i="1"/>
  <c r="F71" i="1"/>
  <c r="F70" i="1"/>
  <c r="F69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B10" i="1"/>
  <c r="F10" i="1" s="1"/>
  <c r="E9" i="1"/>
  <c r="F9" i="1" s="1"/>
  <c r="B9" i="1"/>
  <c r="F8" i="1"/>
  <c r="B7" i="1"/>
  <c r="B75" i="1" s="1"/>
  <c r="F6" i="1"/>
  <c r="E5" i="1"/>
  <c r="E75" i="1" s="1"/>
  <c r="F7" i="1" l="1"/>
  <c r="F5" i="1"/>
  <c r="F75" i="1" s="1"/>
</calcChain>
</file>

<file path=xl/sharedStrings.xml><?xml version="1.0" encoding="utf-8"?>
<sst xmlns="http://schemas.openxmlformats.org/spreadsheetml/2006/main" count="137" uniqueCount="82">
  <si>
    <t>Beruházási (felhalmozási) kiadások előirányzata beruházásonként</t>
  </si>
  <si>
    <t xml:space="preserve"> Forintban !</t>
  </si>
  <si>
    <t>Beruházás  megnevezése</t>
  </si>
  <si>
    <t>Teljes költség</t>
  </si>
  <si>
    <t>Kivitelezés kezdési és befejezési éve</t>
  </si>
  <si>
    <t>Felhasználás
2018. XII.31-ig</t>
  </si>
  <si>
    <t>2019. évi előirányzat</t>
  </si>
  <si>
    <t xml:space="preserve">
2019. év utáni szükséglet
</t>
  </si>
  <si>
    <t>6=(2-4-5)</t>
  </si>
  <si>
    <t>Komplex energetikai fejlesztések Tiszavasváriban</t>
  </si>
  <si>
    <t>2017-2019</t>
  </si>
  <si>
    <t>Tiszavasvári 144 és 145 helyrajzi számú ingatlanok megvásárlás</t>
  </si>
  <si>
    <t>2019</t>
  </si>
  <si>
    <t>Tanuszoda telek közmű ellátása</t>
  </si>
  <si>
    <t>Karácsonyi díszbeszerzés</t>
  </si>
  <si>
    <t>Kossuth-Ifjúság utca kereszteződésében gyalogátkelőhely kialakítása</t>
  </si>
  <si>
    <t>Nyíri mezőség turisztikai kínálatának integrált fejlesztése</t>
  </si>
  <si>
    <t>2018-2019</t>
  </si>
  <si>
    <t>Vízkár-elhárítási tervdokumentáció aktualizálása</t>
  </si>
  <si>
    <t>Szennyvíz rákötés</t>
  </si>
  <si>
    <t>Közvilágítási hálózatfejlesztés</t>
  </si>
  <si>
    <t>Tervdokumentációk készítettése</t>
  </si>
  <si>
    <t>Mezőőrség 2019. évi eszközbeszerzés</t>
  </si>
  <si>
    <t>Mezőőrség 2019. évi munkaruha beszerzés</t>
  </si>
  <si>
    <t>Kábítószer Ügyi Egyeztető Fórum eszközbeszerzés</t>
  </si>
  <si>
    <t>Esély és otthon - Minkettő lehetséges! Pályázat tárgyi eszköz beszerzés</t>
  </si>
  <si>
    <t>2018-2021</t>
  </si>
  <si>
    <t>Találkozások tere kialakítása Tiszavasváriban pályázat megvalósítás</t>
  </si>
  <si>
    <t>Közúti jelzőtáblák</t>
  </si>
  <si>
    <t>Tiszavasvári Polgármesteri Hivatal</t>
  </si>
  <si>
    <t>Szoftver beszerzés</t>
  </si>
  <si>
    <t>Informatikai eszközök beszerzése</t>
  </si>
  <si>
    <t>Egyéb tárgyi eszköz beszerzés (Klíma, polc, szék, mezőőri iroda kialakítás stb.)</t>
  </si>
  <si>
    <t>Munka és védőruha beszerzés (közterület felügyelő)</t>
  </si>
  <si>
    <t>Városi Kincstár</t>
  </si>
  <si>
    <t>Informatikai eszközök beszerzése (számítógép, office programcsomag, nyomtató, kártyaolvasó)</t>
  </si>
  <si>
    <t>Egyéb kis értékű tárgyi eszközök beszerzése</t>
  </si>
  <si>
    <t>Tiszavasvári Egyesített Óvodai Intézmény</t>
  </si>
  <si>
    <t>Informatikai eszközök beszerzése (nyomtató)</t>
  </si>
  <si>
    <t>Mobiltelefonok beszerzése</t>
  </si>
  <si>
    <t>Udvari játék csúszdával, gyermekcsúszda beszerzése</t>
  </si>
  <si>
    <t>Gyermekbútorok beszerzése (fektetők, kör alakú asztal, félkör alakú asztal, szék)</t>
  </si>
  <si>
    <t>Árnyékolók beszerzése (terasz, csoportszoba)</t>
  </si>
  <si>
    <t>Egyéb kis értékű tárgyi eszközök beszerzése (gurulós szeméttároló, vízforraló, kávéfőző, szerszámos szekrény, almatura, vasaló, porszívó)</t>
  </si>
  <si>
    <t>Vérnyomásmérő, elsősegély dobozok beszerzése</t>
  </si>
  <si>
    <t>Egyesített Közművelődési Intézmény és Könyvtár</t>
  </si>
  <si>
    <t>Bútorvásárlás a gyermekrészlegre (Könyvtár)</t>
  </si>
  <si>
    <t>Könyvtári könyvek beszerzése (Könyvtár)</t>
  </si>
  <si>
    <t>Könyvtári könyvek beszerzése (Szja 1 %-ának felajánlásából)</t>
  </si>
  <si>
    <t>Egyéb kis értékű tárgyi eszközök beszerzése (Könyvtár)</t>
  </si>
  <si>
    <t>Kornisné Liptay Elza Szociális és Gyermekjóléti Központ</t>
  </si>
  <si>
    <t>Család- és Gyermekjóléti Központ</t>
  </si>
  <si>
    <t>Informatikai eszköz beszerzés (nyomtató-fénymásoló iskolai szoc. Munka)</t>
  </si>
  <si>
    <t>Salgo polc (2 db)</t>
  </si>
  <si>
    <t>Munkaruha (esőkabát 10 db, vízhatlan dzseki 7 db, kihord. Idő 2 év)</t>
  </si>
  <si>
    <t>Játék eszközök, tornaszerek (iskolai és óvodai szoc. munka)</t>
  </si>
  <si>
    <t>Telefonkészülék (2 db)</t>
  </si>
  <si>
    <t>Család- és Gyermekjóléti Szolgálat</t>
  </si>
  <si>
    <t>Vízhatlan dzseki (9 db, kihor. Idő 2 év)</t>
  </si>
  <si>
    <t>Telefonkészülék (2 db, 150.000 Ft-os keretből)</t>
  </si>
  <si>
    <t>Házi segítségnyújtás</t>
  </si>
  <si>
    <t>Biciklis kosár 12 db</t>
  </si>
  <si>
    <t>Telefonkészülék 10 db (150.000 Ft-os keretből)</t>
  </si>
  <si>
    <t>Telefonkészülék 1 db (150.000 Ft-os keretből)</t>
  </si>
  <si>
    <t>Munkakabát (7 db, kihordási idő 2 év)</t>
  </si>
  <si>
    <t>EFOP pályázat</t>
  </si>
  <si>
    <t>Gyakorlati oktatás</t>
  </si>
  <si>
    <t>Ápolási és egyéb tárgyi eszközök (ágynemű, ápolási eszközök, ágyak, stb.) beszerzése 2018. évi maradványból</t>
  </si>
  <si>
    <t>Ápolási és egyéb tárgyi eszközök beszerzése 2019. évi bevétel terhére</t>
  </si>
  <si>
    <t>Idős ellátás</t>
  </si>
  <si>
    <t>2 db mobiltelefon beszerzése vezetők részére min. 3 év használatra</t>
  </si>
  <si>
    <t xml:space="preserve"> </t>
  </si>
  <si>
    <t>2 db forgószék beszerzése</t>
  </si>
  <si>
    <t>Támogató szolgálat</t>
  </si>
  <si>
    <t>1 db mobiltelefon beszerzése (150.000 Ft-os keretből)</t>
  </si>
  <si>
    <t>Tiszavasvári Bölcsőde</t>
  </si>
  <si>
    <t>Informatikai eszközök beszerzése (számítógép, szoftver)</t>
  </si>
  <si>
    <t>Mosó- és szárítógép beszerzése</t>
  </si>
  <si>
    <t>Munkaruha juttatás (kihordási idő 3 év)</t>
  </si>
  <si>
    <t>Telefonkészülék beszerzése</t>
  </si>
  <si>
    <t>Mosogatószer adagoló beszerzése</t>
  </si>
  <si>
    <t>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</si>
</sst>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#"/>
    <numFmt numFmtId="165" formatCode="_-* #,##0.00\ _F_t_-;\-* #,##0.00\ _F_t_-;_-* &quot;-&quot;??\ _F_t_-;_-@_-"/>
  </numFmts>
  <fonts count="26" x14ac:knownFonts="1">
    <font>
      <sz val="10"/>
      <name val="Times New Roman CE"/>
      <charset val="238"/>
    </font>
    <font>
      <sz val="10"/>
      <name val="Times New Roman CE"/>
      <charset val="238"/>
    </font>
    <font>
      <b/>
      <sz val="12"/>
      <color theme="1"/>
      <name val="Times New Roman CE"/>
      <charset val="238"/>
    </font>
    <font>
      <sz val="10"/>
      <color theme="1"/>
      <name val="Times New Roman CE"/>
      <charset val="238"/>
    </font>
    <font>
      <b/>
      <i/>
      <sz val="10"/>
      <color theme="1"/>
      <name val="Times New Roman CE"/>
      <family val="1"/>
      <charset val="238"/>
    </font>
    <font>
      <b/>
      <sz val="9"/>
      <color theme="1"/>
      <name val="Times New Roman CE"/>
      <family val="1"/>
      <charset val="238"/>
    </font>
    <font>
      <b/>
      <sz val="10"/>
      <color indexed="10"/>
      <name val="Times New Roman CE"/>
      <charset val="238"/>
    </font>
    <font>
      <b/>
      <sz val="10"/>
      <name val="Times New Roman CE"/>
      <family val="1"/>
      <charset val="238"/>
    </font>
    <font>
      <b/>
      <sz val="8"/>
      <color theme="1"/>
      <name val="Times New Roman CE"/>
      <family val="1"/>
      <charset val="238"/>
    </font>
    <font>
      <sz val="10"/>
      <name val="MS Sans Serif"/>
      <family val="2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b/>
      <sz val="10"/>
      <color rgb="FFFF0000"/>
      <name val="Times New Roman CE"/>
      <charset val="238"/>
    </font>
    <font>
      <b/>
      <sz val="10"/>
      <color theme="1"/>
      <name val="Times New Roman"/>
      <family val="1"/>
      <charset val="238"/>
    </font>
    <font>
      <sz val="8"/>
      <color theme="1"/>
      <name val="Times New Roman CE"/>
      <family val="1"/>
      <charset val="238"/>
    </font>
    <font>
      <sz val="8"/>
      <color theme="1"/>
      <name val="Times New Roman CE"/>
      <charset val="238"/>
    </font>
    <font>
      <b/>
      <sz val="10"/>
      <color theme="1"/>
      <name val="Times New Roman CE"/>
      <charset val="238"/>
    </font>
    <font>
      <sz val="10"/>
      <color theme="1"/>
      <name val="Times New Roman"/>
      <family val="1"/>
      <charset val="238"/>
    </font>
    <font>
      <sz val="10"/>
      <name val="Times New Roman"/>
      <family val="1"/>
      <charset val="238"/>
    </font>
    <font>
      <sz val="8"/>
      <name val="Times New Roman CE"/>
      <charset val="238"/>
    </font>
    <font>
      <b/>
      <u/>
      <sz val="10"/>
      <color theme="1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sz val="10"/>
      <color rgb="FFFF0000"/>
      <name val="Times New Roman CE"/>
      <charset val="238"/>
    </font>
    <font>
      <i/>
      <sz val="10"/>
      <color theme="1"/>
      <name val="Times New Roman CE"/>
      <charset val="238"/>
    </font>
    <font>
      <sz val="10"/>
      <color rgb="FFFF0000"/>
      <name val="Times New Roman CE"/>
      <family val="1"/>
      <charset val="238"/>
    </font>
    <font>
      <i/>
      <sz val="10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lightHorizontal"/>
    </fill>
  </fills>
  <borders count="3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0" fontId="9" fillId="0" borderId="0"/>
    <xf numFmtId="0" fontId="10" fillId="0" borderId="0"/>
  </cellStyleXfs>
  <cellXfs count="109">
    <xf numFmtId="0" fontId="0" fillId="0" borderId="0" xfId="0"/>
    <xf numFmtId="164" fontId="2" fillId="0" borderId="0" xfId="0" applyNumberFormat="1" applyFont="1" applyAlignment="1">
      <alignment horizontal="center" vertical="center" wrapText="1"/>
    </xf>
    <xf numFmtId="164" fontId="0" fillId="0" borderId="0" xfId="0" applyNumberFormat="1" applyAlignment="1">
      <alignment vertical="center" wrapText="1"/>
    </xf>
    <xf numFmtId="164" fontId="3" fillId="0" borderId="0" xfId="0" applyNumberFormat="1" applyFont="1" applyAlignment="1">
      <alignment horizontal="center" vertical="center" wrapText="1"/>
    </xf>
    <xf numFmtId="164" fontId="3" fillId="0" borderId="0" xfId="0" applyNumberFormat="1" applyFont="1" applyAlignment="1">
      <alignment vertical="center" wrapText="1"/>
    </xf>
    <xf numFmtId="164" fontId="4" fillId="0" borderId="0" xfId="0" applyNumberFormat="1" applyFont="1" applyAlignment="1">
      <alignment horizontal="right" wrapText="1"/>
    </xf>
    <xf numFmtId="164" fontId="5" fillId="0" borderId="1" xfId="0" applyNumberFormat="1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 wrapText="1"/>
    </xf>
    <xf numFmtId="164" fontId="6" fillId="0" borderId="0" xfId="0" applyNumberFormat="1" applyFont="1" applyAlignment="1">
      <alignment horizontal="center" vertical="center" wrapText="1"/>
    </xf>
    <xf numFmtId="164" fontId="7" fillId="0" borderId="0" xfId="0" applyNumberFormat="1" applyFont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164" fontId="8" fillId="0" borderId="2" xfId="0" applyNumberFormat="1" applyFont="1" applyBorder="1" applyAlignment="1">
      <alignment horizontal="center" vertical="center" wrapText="1"/>
    </xf>
    <xf numFmtId="164" fontId="8" fillId="0" borderId="3" xfId="0" applyNumberFormat="1" applyFont="1" applyBorder="1" applyAlignment="1">
      <alignment horizontal="center" vertical="center" wrapText="1"/>
    </xf>
    <xf numFmtId="164" fontId="3" fillId="0" borderId="4" xfId="2" applyNumberFormat="1" applyFont="1" applyBorder="1" applyAlignment="1" applyProtection="1">
      <alignment horizontal="left" vertical="center" wrapText="1"/>
      <protection locked="0"/>
    </xf>
    <xf numFmtId="164" fontId="3" fillId="0" borderId="5" xfId="2" applyNumberFormat="1" applyFont="1" applyBorder="1" applyAlignment="1" applyProtection="1">
      <alignment vertical="center" wrapText="1"/>
      <protection locked="0"/>
    </xf>
    <xf numFmtId="49" fontId="3" fillId="0" borderId="6" xfId="0" applyNumberFormat="1" applyFont="1" applyBorder="1" applyAlignment="1" applyProtection="1">
      <alignment horizontal="center" vertical="center" wrapText="1"/>
      <protection locked="0"/>
    </xf>
    <xf numFmtId="164" fontId="3" fillId="0" borderId="6" xfId="0" applyNumberFormat="1" applyFont="1" applyBorder="1" applyAlignment="1" applyProtection="1">
      <alignment vertical="center" wrapText="1"/>
      <protection locked="0"/>
    </xf>
    <xf numFmtId="164" fontId="3" fillId="0" borderId="7" xfId="0" applyNumberFormat="1" applyFont="1" applyBorder="1" applyAlignment="1">
      <alignment vertical="center" wrapText="1"/>
    </xf>
    <xf numFmtId="0" fontId="11" fillId="0" borderId="8" xfId="3" applyFont="1" applyBorder="1" applyAlignment="1" applyProtection="1">
      <alignment horizontal="left"/>
      <protection locked="0"/>
    </xf>
    <xf numFmtId="164" fontId="3" fillId="0" borderId="9" xfId="2" applyNumberFormat="1" applyFont="1" applyBorder="1" applyAlignment="1" applyProtection="1">
      <alignment vertical="center" wrapText="1"/>
      <protection locked="0"/>
    </xf>
    <xf numFmtId="49" fontId="3" fillId="0" borderId="8" xfId="0" applyNumberFormat="1" applyFont="1" applyBorder="1" applyAlignment="1" applyProtection="1">
      <alignment horizontal="center" vertical="center" wrapText="1"/>
      <protection locked="0"/>
    </xf>
    <xf numFmtId="164" fontId="3" fillId="0" borderId="8" xfId="0" applyNumberFormat="1" applyFont="1" applyBorder="1" applyAlignment="1" applyProtection="1">
      <alignment vertical="center" wrapText="1"/>
      <protection locked="0"/>
    </xf>
    <xf numFmtId="164" fontId="3" fillId="0" borderId="10" xfId="0" applyNumberFormat="1" applyFont="1" applyBorder="1" applyAlignment="1">
      <alignment vertical="center" wrapText="1"/>
    </xf>
    <xf numFmtId="164" fontId="3" fillId="0" borderId="11" xfId="2" applyNumberFormat="1" applyFont="1" applyBorder="1" applyAlignment="1" applyProtection="1">
      <alignment horizontal="left" vertical="center" wrapText="1"/>
      <protection locked="0"/>
    </xf>
    <xf numFmtId="164" fontId="3" fillId="0" borderId="12" xfId="2" applyNumberFormat="1" applyFont="1" applyBorder="1" applyAlignment="1" applyProtection="1">
      <alignment vertical="center" wrapText="1"/>
      <protection locked="0"/>
    </xf>
    <xf numFmtId="49" fontId="3" fillId="0" borderId="13" xfId="0" applyNumberFormat="1" applyFont="1" applyBorder="1" applyAlignment="1" applyProtection="1">
      <alignment horizontal="center" vertical="center" wrapText="1"/>
      <protection locked="0"/>
    </xf>
    <xf numFmtId="164" fontId="3" fillId="0" borderId="13" xfId="0" applyNumberFormat="1" applyFont="1" applyBorder="1" applyAlignment="1" applyProtection="1">
      <alignment vertical="center" wrapText="1"/>
      <protection locked="0"/>
    </xf>
    <xf numFmtId="164" fontId="3" fillId="0" borderId="14" xfId="0" applyNumberFormat="1" applyFont="1" applyBorder="1" applyAlignment="1">
      <alignment vertical="center" wrapText="1"/>
    </xf>
    <xf numFmtId="164" fontId="12" fillId="0" borderId="0" xfId="0" applyNumberFormat="1" applyFont="1" applyAlignment="1">
      <alignment vertical="center" wrapText="1"/>
    </xf>
    <xf numFmtId="164" fontId="3" fillId="0" borderId="15" xfId="2" applyNumberFormat="1" applyFont="1" applyBorder="1" applyAlignment="1" applyProtection="1">
      <alignment horizontal="left" vertical="center" wrapText="1"/>
      <protection locked="0"/>
    </xf>
    <xf numFmtId="0" fontId="3" fillId="0" borderId="12" xfId="3" applyFont="1" applyBorder="1" applyAlignment="1" applyProtection="1">
      <alignment horizontal="left"/>
      <protection locked="0"/>
    </xf>
    <xf numFmtId="164" fontId="1" fillId="0" borderId="12" xfId="2" applyNumberFormat="1" applyFont="1" applyBorder="1" applyAlignment="1" applyProtection="1">
      <alignment horizontal="left" vertical="center" wrapText="1"/>
      <protection locked="0"/>
    </xf>
    <xf numFmtId="0" fontId="3" fillId="0" borderId="11" xfId="3" applyFont="1" applyBorder="1" applyProtection="1">
      <protection locked="0"/>
    </xf>
    <xf numFmtId="164" fontId="3" fillId="0" borderId="13" xfId="0" applyNumberFormat="1" applyFont="1" applyBorder="1" applyAlignment="1" applyProtection="1">
      <alignment horizontal="center" vertical="center" wrapText="1"/>
      <protection locked="0"/>
    </xf>
    <xf numFmtId="164" fontId="12" fillId="0" borderId="16" xfId="2" applyNumberFormat="1" applyFont="1" applyBorder="1" applyAlignment="1" applyProtection="1">
      <alignment horizontal="left" vertical="center" wrapText="1"/>
      <protection locked="0"/>
    </xf>
    <xf numFmtId="164" fontId="12" fillId="0" borderId="17" xfId="2" applyNumberFormat="1" applyFont="1" applyBorder="1" applyAlignment="1" applyProtection="1">
      <alignment vertical="center" wrapText="1"/>
      <protection locked="0"/>
    </xf>
    <xf numFmtId="49" fontId="12" fillId="0" borderId="18" xfId="0" applyNumberFormat="1" applyFont="1" applyBorder="1" applyAlignment="1" applyProtection="1">
      <alignment horizontal="center" vertical="center" wrapText="1"/>
      <protection locked="0"/>
    </xf>
    <xf numFmtId="164" fontId="12" fillId="0" borderId="18" xfId="0" applyNumberFormat="1" applyFont="1" applyBorder="1" applyAlignment="1" applyProtection="1">
      <alignment vertical="center" wrapText="1"/>
      <protection locked="0"/>
    </xf>
    <xf numFmtId="164" fontId="12" fillId="0" borderId="14" xfId="0" applyNumberFormat="1" applyFont="1" applyBorder="1" applyAlignment="1">
      <alignment vertical="center" wrapText="1"/>
    </xf>
    <xf numFmtId="164" fontId="3" fillId="0" borderId="19" xfId="2" applyNumberFormat="1" applyFont="1" applyBorder="1" applyAlignment="1" applyProtection="1">
      <alignment horizontal="left" vertical="center" wrapText="1"/>
      <protection locked="0"/>
    </xf>
    <xf numFmtId="164" fontId="3" fillId="0" borderId="20" xfId="2" applyNumberFormat="1" applyFont="1" applyBorder="1" applyAlignment="1" applyProtection="1">
      <alignment vertical="center" wrapText="1"/>
      <protection locked="0"/>
    </xf>
    <xf numFmtId="49" fontId="3" fillId="0" borderId="21" xfId="0" applyNumberFormat="1" applyFont="1" applyBorder="1" applyAlignment="1" applyProtection="1">
      <alignment horizontal="center" vertical="center" wrapText="1"/>
      <protection locked="0"/>
    </xf>
    <xf numFmtId="164" fontId="3" fillId="0" borderId="21" xfId="0" applyNumberFormat="1" applyFont="1" applyBorder="1" applyAlignment="1" applyProtection="1">
      <alignment vertical="center" wrapText="1"/>
      <protection locked="0"/>
    </xf>
    <xf numFmtId="164" fontId="3" fillId="0" borderId="22" xfId="0" applyNumberFormat="1" applyFont="1" applyBorder="1" applyAlignment="1">
      <alignment vertical="center" wrapText="1"/>
    </xf>
    <xf numFmtId="0" fontId="13" fillId="0" borderId="4" xfId="2" applyFont="1" applyBorder="1" applyAlignment="1">
      <alignment vertical="center"/>
    </xf>
    <xf numFmtId="164" fontId="14" fillId="0" borderId="5" xfId="2" applyNumberFormat="1" applyFont="1" applyBorder="1" applyAlignment="1" applyProtection="1">
      <alignment vertical="center" wrapText="1"/>
      <protection locked="0"/>
    </xf>
    <xf numFmtId="49" fontId="15" fillId="0" borderId="6" xfId="0" applyNumberFormat="1" applyFont="1" applyBorder="1" applyAlignment="1" applyProtection="1">
      <alignment horizontal="center" vertical="center" wrapText="1"/>
      <protection locked="0"/>
    </xf>
    <xf numFmtId="164" fontId="14" fillId="0" borderId="6" xfId="0" applyNumberFormat="1" applyFont="1" applyBorder="1" applyAlignment="1" applyProtection="1">
      <alignment vertical="center" wrapText="1"/>
      <protection locked="0"/>
    </xf>
    <xf numFmtId="164" fontId="14" fillId="0" borderId="7" xfId="0" applyNumberFormat="1" applyFont="1" applyBorder="1" applyAlignment="1">
      <alignment vertical="center" wrapText="1"/>
    </xf>
    <xf numFmtId="164" fontId="16" fillId="0" borderId="0" xfId="0" applyNumberFormat="1" applyFont="1" applyAlignment="1">
      <alignment vertical="center" wrapText="1"/>
    </xf>
    <xf numFmtId="0" fontId="17" fillId="0" borderId="23" xfId="2" applyFont="1" applyBorder="1" applyAlignment="1">
      <alignment vertical="center"/>
    </xf>
    <xf numFmtId="164" fontId="14" fillId="0" borderId="12" xfId="2" applyNumberFormat="1" applyFont="1" applyBorder="1" applyAlignment="1" applyProtection="1">
      <alignment vertical="center" wrapText="1"/>
      <protection locked="0"/>
    </xf>
    <xf numFmtId="49" fontId="15" fillId="0" borderId="13" xfId="0" applyNumberFormat="1" applyFont="1" applyBorder="1" applyAlignment="1" applyProtection="1">
      <alignment horizontal="center" vertical="center" wrapText="1"/>
      <protection locked="0"/>
    </xf>
    <xf numFmtId="164" fontId="14" fillId="0" borderId="13" xfId="0" applyNumberFormat="1" applyFont="1" applyBorder="1" applyAlignment="1" applyProtection="1">
      <alignment vertical="center" wrapText="1"/>
      <protection locked="0"/>
    </xf>
    <xf numFmtId="164" fontId="14" fillId="0" borderId="14" xfId="0" applyNumberFormat="1" applyFont="1" applyBorder="1" applyAlignment="1">
      <alignment vertical="center" wrapText="1"/>
    </xf>
    <xf numFmtId="164" fontId="14" fillId="0" borderId="9" xfId="2" applyNumberFormat="1" applyFont="1" applyBorder="1" applyAlignment="1" applyProtection="1">
      <alignment vertical="center" wrapText="1"/>
      <protection locked="0"/>
    </xf>
    <xf numFmtId="164" fontId="14" fillId="0" borderId="24" xfId="0" applyNumberFormat="1" applyFont="1" applyBorder="1" applyAlignment="1">
      <alignment vertical="center" wrapText="1"/>
    </xf>
    <xf numFmtId="0" fontId="18" fillId="0" borderId="23" xfId="2" applyFont="1" applyBorder="1" applyAlignment="1">
      <alignment vertical="center" wrapText="1"/>
    </xf>
    <xf numFmtId="164" fontId="19" fillId="0" borderId="9" xfId="2" applyNumberFormat="1" applyFont="1" applyBorder="1" applyAlignment="1" applyProtection="1">
      <alignment vertical="center" wrapText="1"/>
      <protection locked="0"/>
    </xf>
    <xf numFmtId="49" fontId="19" fillId="0" borderId="13" xfId="0" applyNumberFormat="1" applyFont="1" applyBorder="1" applyAlignment="1" applyProtection="1">
      <alignment horizontal="center" vertical="center" wrapText="1"/>
      <protection locked="0"/>
    </xf>
    <xf numFmtId="164" fontId="19" fillId="0" borderId="13" xfId="0" applyNumberFormat="1" applyFont="1" applyBorder="1" applyAlignment="1" applyProtection="1">
      <alignment vertical="center" wrapText="1"/>
      <protection locked="0"/>
    </xf>
    <xf numFmtId="164" fontId="19" fillId="0" borderId="24" xfId="0" applyNumberFormat="1" applyFont="1" applyBorder="1" applyAlignment="1">
      <alignment vertical="center" wrapText="1"/>
    </xf>
    <xf numFmtId="0" fontId="18" fillId="0" borderId="25" xfId="2" applyFont="1" applyBorder="1" applyAlignment="1">
      <alignment vertical="center"/>
    </xf>
    <xf numFmtId="164" fontId="19" fillId="0" borderId="26" xfId="2" applyNumberFormat="1" applyFont="1" applyBorder="1" applyAlignment="1" applyProtection="1">
      <alignment vertical="center" wrapText="1"/>
      <protection locked="0"/>
    </xf>
    <xf numFmtId="49" fontId="19" fillId="0" borderId="21" xfId="0" applyNumberFormat="1" applyFont="1" applyBorder="1" applyAlignment="1" applyProtection="1">
      <alignment horizontal="center" vertical="center" wrapText="1"/>
      <protection locked="0"/>
    </xf>
    <xf numFmtId="164" fontId="19" fillId="0" borderId="21" xfId="0" applyNumberFormat="1" applyFont="1" applyBorder="1" applyAlignment="1" applyProtection="1">
      <alignment vertical="center" wrapText="1"/>
      <protection locked="0"/>
    </xf>
    <xf numFmtId="164" fontId="19" fillId="0" borderId="22" xfId="0" applyNumberFormat="1" applyFont="1" applyBorder="1" applyAlignment="1">
      <alignment vertical="center" wrapText="1"/>
    </xf>
    <xf numFmtId="164" fontId="20" fillId="0" borderId="4" xfId="0" applyNumberFormat="1" applyFont="1" applyBorder="1" applyAlignment="1" applyProtection="1">
      <alignment horizontal="left" vertical="center" wrapText="1"/>
      <protection locked="0"/>
    </xf>
    <xf numFmtId="164" fontId="17" fillId="0" borderId="5" xfId="0" applyNumberFormat="1" applyFont="1" applyBorder="1" applyAlignment="1" applyProtection="1">
      <alignment vertical="center" wrapText="1"/>
      <protection locked="0"/>
    </xf>
    <xf numFmtId="49" fontId="17" fillId="0" borderId="6" xfId="0" applyNumberFormat="1" applyFont="1" applyBorder="1" applyAlignment="1" applyProtection="1">
      <alignment horizontal="center" vertical="center" wrapText="1"/>
      <protection locked="0"/>
    </xf>
    <xf numFmtId="164" fontId="17" fillId="0" borderId="6" xfId="0" applyNumberFormat="1" applyFont="1" applyBorder="1" applyAlignment="1" applyProtection="1">
      <alignment vertical="center" wrapText="1"/>
      <protection locked="0"/>
    </xf>
    <xf numFmtId="164" fontId="17" fillId="0" borderId="7" xfId="0" applyNumberFormat="1" applyFont="1" applyBorder="1" applyAlignment="1">
      <alignment vertical="center" wrapText="1"/>
    </xf>
    <xf numFmtId="164" fontId="17" fillId="0" borderId="11" xfId="0" quotePrefix="1" applyNumberFormat="1" applyFont="1" applyBorder="1" applyAlignment="1" applyProtection="1">
      <alignment horizontal="left" vertical="center" wrapText="1"/>
      <protection locked="0"/>
    </xf>
    <xf numFmtId="164" fontId="17" fillId="0" borderId="12" xfId="0" applyNumberFormat="1" applyFont="1" applyBorder="1" applyAlignment="1" applyProtection="1">
      <alignment vertical="center" wrapText="1"/>
      <protection locked="0"/>
    </xf>
    <xf numFmtId="49" fontId="17" fillId="0" borderId="13" xfId="0" applyNumberFormat="1" applyFont="1" applyBorder="1" applyAlignment="1" applyProtection="1">
      <alignment horizontal="center" vertical="center" wrapText="1"/>
      <protection locked="0"/>
    </xf>
    <xf numFmtId="164" fontId="17" fillId="0" borderId="13" xfId="0" applyNumberFormat="1" applyFont="1" applyBorder="1" applyAlignment="1" applyProtection="1">
      <alignment vertical="center" wrapText="1"/>
      <protection locked="0"/>
    </xf>
    <xf numFmtId="164" fontId="21" fillId="0" borderId="14" xfId="0" applyNumberFormat="1" applyFont="1" applyBorder="1" applyAlignment="1">
      <alignment vertical="center" wrapText="1"/>
    </xf>
    <xf numFmtId="164" fontId="17" fillId="0" borderId="19" xfId="0" quotePrefix="1" applyNumberFormat="1" applyFont="1" applyBorder="1" applyAlignment="1" applyProtection="1">
      <alignment horizontal="left" vertical="center" wrapText="1"/>
      <protection locked="0"/>
    </xf>
    <xf numFmtId="164" fontId="17" fillId="0" borderId="20" xfId="0" applyNumberFormat="1" applyFont="1" applyBorder="1" applyAlignment="1" applyProtection="1">
      <alignment vertical="center" wrapText="1"/>
      <protection locked="0"/>
    </xf>
    <xf numFmtId="49" fontId="17" fillId="0" borderId="21" xfId="0" applyNumberFormat="1" applyFont="1" applyBorder="1" applyAlignment="1" applyProtection="1">
      <alignment horizontal="center" vertical="center" wrapText="1"/>
      <protection locked="0"/>
    </xf>
    <xf numFmtId="164" fontId="17" fillId="0" borderId="21" xfId="0" applyNumberFormat="1" applyFont="1" applyBorder="1" applyAlignment="1" applyProtection="1">
      <alignment vertical="center" wrapText="1"/>
      <protection locked="0"/>
    </xf>
    <xf numFmtId="164" fontId="17" fillId="0" borderId="22" xfId="0" applyNumberFormat="1" applyFont="1" applyBorder="1" applyAlignment="1">
      <alignment vertical="center" wrapText="1"/>
    </xf>
    <xf numFmtId="164" fontId="22" fillId="0" borderId="0" xfId="0" applyNumberFormat="1" applyFont="1" applyAlignment="1">
      <alignment vertical="center" wrapText="1"/>
    </xf>
    <xf numFmtId="164" fontId="17" fillId="0" borderId="13" xfId="0" applyNumberFormat="1" applyFont="1" applyBorder="1" applyAlignment="1" applyProtection="1">
      <alignment horizontal="center" vertical="center" wrapText="1"/>
      <protection locked="0"/>
    </xf>
    <xf numFmtId="164" fontId="17" fillId="0" borderId="14" xfId="0" applyNumberFormat="1" applyFont="1" applyBorder="1" applyAlignment="1">
      <alignment vertical="center" wrapText="1"/>
    </xf>
    <xf numFmtId="164" fontId="17" fillId="0" borderId="15" xfId="0" quotePrefix="1" applyNumberFormat="1" applyFont="1" applyBorder="1" applyAlignment="1" applyProtection="1">
      <alignment horizontal="left" vertical="center" wrapText="1"/>
      <protection locked="0"/>
    </xf>
    <xf numFmtId="164" fontId="13" fillId="0" borderId="14" xfId="0" applyNumberFormat="1" applyFont="1" applyBorder="1" applyAlignment="1">
      <alignment vertical="center" wrapText="1"/>
    </xf>
    <xf numFmtId="0" fontId="17" fillId="0" borderId="11" xfId="0" quotePrefix="1" applyFont="1" applyBorder="1" applyAlignment="1">
      <alignment vertical="center" wrapText="1"/>
    </xf>
    <xf numFmtId="0" fontId="17" fillId="0" borderId="19" xfId="0" quotePrefix="1" applyFont="1" applyBorder="1" applyAlignment="1">
      <alignment vertical="center"/>
    </xf>
    <xf numFmtId="0" fontId="20" fillId="0" borderId="4" xfId="0" applyFont="1" applyBorder="1" applyAlignment="1">
      <alignment vertical="center"/>
    </xf>
    <xf numFmtId="0" fontId="17" fillId="0" borderId="11" xfId="0" quotePrefix="1" applyFont="1" applyBorder="1" applyAlignment="1">
      <alignment vertical="center"/>
    </xf>
    <xf numFmtId="164" fontId="23" fillId="0" borderId="0" xfId="0" applyNumberFormat="1" applyFont="1" applyAlignment="1">
      <alignment vertical="center" wrapText="1"/>
    </xf>
    <xf numFmtId="164" fontId="24" fillId="0" borderId="0" xfId="0" applyNumberFormat="1" applyFont="1" applyAlignment="1">
      <alignment vertical="center" wrapText="1"/>
    </xf>
    <xf numFmtId="0" fontId="20" fillId="0" borderId="11" xfId="0" applyFont="1" applyBorder="1" applyAlignment="1">
      <alignment vertical="center"/>
    </xf>
    <xf numFmtId="3" fontId="17" fillId="0" borderId="12" xfId="1" applyNumberFormat="1" applyFont="1" applyBorder="1" applyAlignment="1">
      <alignment vertical="center"/>
    </xf>
    <xf numFmtId="3" fontId="17" fillId="0" borderId="13" xfId="1" applyNumberFormat="1" applyFont="1" applyBorder="1" applyAlignment="1">
      <alignment vertical="center"/>
    </xf>
    <xf numFmtId="0" fontId="17" fillId="0" borderId="11" xfId="0" applyFont="1" applyBorder="1" applyAlignment="1">
      <alignment vertical="center"/>
    </xf>
    <xf numFmtId="0" fontId="17" fillId="0" borderId="11" xfId="0" applyFont="1" applyBorder="1" applyAlignment="1">
      <alignment vertical="center" wrapText="1"/>
    </xf>
    <xf numFmtId="0" fontId="17" fillId="0" borderId="27" xfId="0" applyFont="1" applyBorder="1" applyAlignment="1">
      <alignment vertical="center"/>
    </xf>
    <xf numFmtId="0" fontId="20" fillId="0" borderId="11" xfId="0" applyFont="1" applyBorder="1" applyAlignment="1">
      <alignment vertical="center" wrapText="1"/>
    </xf>
    <xf numFmtId="164" fontId="25" fillId="0" borderId="13" xfId="0" applyNumberFormat="1" applyFont="1" applyBorder="1" applyAlignment="1" applyProtection="1">
      <alignment vertical="center" wrapText="1"/>
      <protection locked="0"/>
    </xf>
    <xf numFmtId="164" fontId="17" fillId="0" borderId="19" xfId="0" applyNumberFormat="1" applyFont="1" applyBorder="1" applyAlignment="1" applyProtection="1">
      <alignment horizontal="left" vertical="center" wrapText="1"/>
      <protection locked="0"/>
    </xf>
    <xf numFmtId="0" fontId="20" fillId="0" borderId="4" xfId="3" applyFont="1" applyBorder="1" applyProtection="1">
      <protection locked="0"/>
    </xf>
    <xf numFmtId="0" fontId="17" fillId="0" borderId="11" xfId="3" quotePrefix="1" applyFont="1" applyBorder="1" applyProtection="1">
      <protection locked="0"/>
    </xf>
    <xf numFmtId="0" fontId="17" fillId="0" borderId="28" xfId="0" quotePrefix="1" applyFont="1" applyBorder="1" applyAlignment="1">
      <alignment vertical="center"/>
    </xf>
    <xf numFmtId="164" fontId="13" fillId="0" borderId="29" xfId="0" applyNumberFormat="1" applyFont="1" applyBorder="1" applyAlignment="1">
      <alignment horizontal="left" vertical="center" wrapText="1"/>
    </xf>
    <xf numFmtId="164" fontId="13" fillId="0" borderId="30" xfId="0" applyNumberFormat="1" applyFont="1" applyBorder="1" applyAlignment="1">
      <alignment vertical="center" wrapText="1"/>
    </xf>
    <xf numFmtId="164" fontId="13" fillId="2" borderId="31" xfId="0" applyNumberFormat="1" applyFont="1" applyFill="1" applyBorder="1" applyAlignment="1">
      <alignment vertical="center" wrapText="1"/>
    </xf>
  </cellXfs>
  <cellStyles count="4">
    <cellStyle name="Ezres" xfId="1" builtinId="3"/>
    <cellStyle name="Normál" xfId="0" builtinId="0"/>
    <cellStyle name="Normál 2 2" xfId="2" xr:uid="{E5DBAE5C-EE42-45A8-8BA6-B60F9867B6D9}"/>
    <cellStyle name="Normál_KVRENMUNKA" xfId="3" xr:uid="{DABEB856-AC7C-466F-A21C-5846BCF12C7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BA66DE-ADC8-40AE-B872-85F781328EB2}">
  <sheetPr codeName="Munka11">
    <tabColor theme="6"/>
  </sheetPr>
  <dimension ref="A1:G75"/>
  <sheetViews>
    <sheetView tabSelected="1" view="pageLayout" zoomScaleNormal="100" workbookViewId="0">
      <selection activeCell="G2" sqref="G2"/>
    </sheetView>
  </sheetViews>
  <sheetFormatPr defaultColWidth="9.33203125" defaultRowHeight="12.75" x14ac:dyDescent="0.2"/>
  <cols>
    <col min="1" max="1" width="61.33203125" style="3" customWidth="1"/>
    <col min="2" max="2" width="15.6640625" style="4" customWidth="1"/>
    <col min="3" max="3" width="16.33203125" style="4" customWidth="1"/>
    <col min="4" max="4" width="18" style="4" customWidth="1"/>
    <col min="5" max="5" width="16.6640625" style="4" customWidth="1"/>
    <col min="6" max="6" width="18.83203125" style="4" customWidth="1"/>
    <col min="7" max="8" width="12.83203125" style="2" customWidth="1"/>
    <col min="9" max="9" width="13.83203125" style="2" customWidth="1"/>
    <col min="10" max="16384" width="9.33203125" style="2"/>
  </cols>
  <sheetData>
    <row r="1" spans="1:7" ht="25.5" customHeight="1" x14ac:dyDescent="0.2">
      <c r="A1" s="1" t="s">
        <v>0</v>
      </c>
      <c r="B1" s="1"/>
      <c r="C1" s="1"/>
      <c r="D1" s="1"/>
      <c r="E1" s="1"/>
      <c r="F1" s="1"/>
    </row>
    <row r="2" spans="1:7" ht="22.5" customHeight="1" thickBot="1" x14ac:dyDescent="0.3">
      <c r="F2" s="5" t="s">
        <v>1</v>
      </c>
    </row>
    <row r="3" spans="1:7" s="10" customFormat="1" ht="44.25" customHeight="1" thickBot="1" x14ac:dyDescent="0.25">
      <c r="A3" s="6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8" t="s">
        <v>7</v>
      </c>
      <c r="G3" s="9"/>
    </row>
    <row r="4" spans="1:7" ht="12" customHeight="1" thickBot="1" x14ac:dyDescent="0.25">
      <c r="A4" s="11">
        <v>1</v>
      </c>
      <c r="B4" s="12">
        <v>2</v>
      </c>
      <c r="C4" s="12">
        <v>3</v>
      </c>
      <c r="D4" s="12">
        <v>4</v>
      </c>
      <c r="E4" s="12">
        <v>5</v>
      </c>
      <c r="F4" s="13" t="s">
        <v>8</v>
      </c>
    </row>
    <row r="5" spans="1:7" s="4" customFormat="1" ht="15.95" customHeight="1" x14ac:dyDescent="0.2">
      <c r="A5" s="14" t="s">
        <v>9</v>
      </c>
      <c r="B5" s="15">
        <v>214127820</v>
      </c>
      <c r="C5" s="16" t="s">
        <v>10</v>
      </c>
      <c r="D5" s="17">
        <v>15243810</v>
      </c>
      <c r="E5" s="17">
        <f>156693000+42191010</f>
        <v>198884010</v>
      </c>
      <c r="F5" s="18">
        <f t="shared" ref="F5:F74" si="0">B5-D5-E5</f>
        <v>0</v>
      </c>
    </row>
    <row r="6" spans="1:7" s="4" customFormat="1" ht="15.95" customHeight="1" x14ac:dyDescent="0.2">
      <c r="A6" s="19" t="s">
        <v>11</v>
      </c>
      <c r="B6" s="20">
        <v>25000000</v>
      </c>
      <c r="C6" s="21" t="s">
        <v>12</v>
      </c>
      <c r="D6" s="22"/>
      <c r="E6" s="22">
        <v>25000000</v>
      </c>
      <c r="F6" s="23">
        <f t="shared" si="0"/>
        <v>0</v>
      </c>
    </row>
    <row r="7" spans="1:7" s="29" customFormat="1" ht="15.95" customHeight="1" x14ac:dyDescent="0.2">
      <c r="A7" s="24" t="s">
        <v>13</v>
      </c>
      <c r="B7" s="25">
        <f>4807488+1298022</f>
        <v>6105510</v>
      </c>
      <c r="C7" s="26" t="s">
        <v>12</v>
      </c>
      <c r="D7" s="27"/>
      <c r="E7" s="27">
        <v>6105510</v>
      </c>
      <c r="F7" s="28">
        <f t="shared" si="0"/>
        <v>0</v>
      </c>
    </row>
    <row r="8" spans="1:7" s="4" customFormat="1" ht="15.95" customHeight="1" x14ac:dyDescent="0.2">
      <c r="A8" s="30" t="s">
        <v>14</v>
      </c>
      <c r="B8" s="25">
        <v>300000</v>
      </c>
      <c r="C8" s="26" t="s">
        <v>12</v>
      </c>
      <c r="D8" s="27"/>
      <c r="E8" s="27">
        <v>300000</v>
      </c>
      <c r="F8" s="28">
        <f t="shared" si="0"/>
        <v>0</v>
      </c>
    </row>
    <row r="9" spans="1:7" s="4" customFormat="1" ht="15.95" customHeight="1" x14ac:dyDescent="0.2">
      <c r="A9" s="31" t="s">
        <v>15</v>
      </c>
      <c r="B9" s="25">
        <f>13809000+4191000</f>
        <v>18000000</v>
      </c>
      <c r="C9" s="26" t="s">
        <v>12</v>
      </c>
      <c r="D9" s="27"/>
      <c r="E9" s="27">
        <f>13809000+4191000</f>
        <v>18000000</v>
      </c>
      <c r="F9" s="28">
        <f t="shared" si="0"/>
        <v>0</v>
      </c>
    </row>
    <row r="10" spans="1:7" s="4" customFormat="1" ht="18.75" customHeight="1" x14ac:dyDescent="0.2">
      <c r="A10" s="32" t="s">
        <v>16</v>
      </c>
      <c r="B10" s="25">
        <f>12076323+797160</f>
        <v>12873483</v>
      </c>
      <c r="C10" s="26" t="s">
        <v>17</v>
      </c>
      <c r="D10" s="27">
        <v>797160</v>
      </c>
      <c r="E10" s="27">
        <v>12076323</v>
      </c>
      <c r="F10" s="28">
        <f t="shared" si="0"/>
        <v>0</v>
      </c>
    </row>
    <row r="11" spans="1:7" s="4" customFormat="1" ht="15.95" customHeight="1" x14ac:dyDescent="0.2">
      <c r="A11" s="33" t="s">
        <v>18</v>
      </c>
      <c r="B11" s="25">
        <v>1270000</v>
      </c>
      <c r="C11" s="26" t="s">
        <v>12</v>
      </c>
      <c r="D11" s="27"/>
      <c r="E11" s="27">
        <v>1270000</v>
      </c>
      <c r="F11" s="28">
        <f t="shared" si="0"/>
        <v>0</v>
      </c>
    </row>
    <row r="12" spans="1:7" s="4" customFormat="1" ht="18.75" customHeight="1" x14ac:dyDescent="0.2">
      <c r="A12" s="24" t="s">
        <v>19</v>
      </c>
      <c r="B12" s="25">
        <v>359410</v>
      </c>
      <c r="C12" s="26" t="s">
        <v>12</v>
      </c>
      <c r="D12" s="27"/>
      <c r="E12" s="27">
        <v>359410</v>
      </c>
      <c r="F12" s="28">
        <f>B12-D12-E12</f>
        <v>0</v>
      </c>
    </row>
    <row r="13" spans="1:7" s="4" customFormat="1" ht="15.95" customHeight="1" x14ac:dyDescent="0.2">
      <c r="A13" s="24" t="s">
        <v>20</v>
      </c>
      <c r="B13" s="25">
        <v>317500</v>
      </c>
      <c r="C13" s="26" t="s">
        <v>12</v>
      </c>
      <c r="D13" s="34"/>
      <c r="E13" s="27">
        <v>317500</v>
      </c>
      <c r="F13" s="28">
        <f>B13-D13-E13</f>
        <v>0</v>
      </c>
    </row>
    <row r="14" spans="1:7" s="4" customFormat="1" ht="15.95" customHeight="1" x14ac:dyDescent="0.2">
      <c r="A14" s="24" t="s">
        <v>21</v>
      </c>
      <c r="B14" s="25">
        <v>1905000</v>
      </c>
      <c r="C14" s="26" t="s">
        <v>12</v>
      </c>
      <c r="D14" s="34"/>
      <c r="E14" s="27">
        <v>1905000</v>
      </c>
      <c r="F14" s="28">
        <f t="shared" ref="F14:F20" si="1">B14-D14-E14</f>
        <v>0</v>
      </c>
    </row>
    <row r="15" spans="1:7" s="4" customFormat="1" ht="15.95" customHeight="1" x14ac:dyDescent="0.2">
      <c r="A15" s="24" t="s">
        <v>22</v>
      </c>
      <c r="B15" s="25">
        <v>200000</v>
      </c>
      <c r="C15" s="26" t="s">
        <v>12</v>
      </c>
      <c r="D15" s="34"/>
      <c r="E15" s="27">
        <v>200000</v>
      </c>
      <c r="F15" s="28">
        <f t="shared" si="1"/>
        <v>0</v>
      </c>
    </row>
    <row r="16" spans="1:7" s="4" customFormat="1" ht="15.95" customHeight="1" x14ac:dyDescent="0.2">
      <c r="A16" s="24" t="s">
        <v>23</v>
      </c>
      <c r="B16" s="25">
        <v>400001</v>
      </c>
      <c r="C16" s="26" t="s">
        <v>12</v>
      </c>
      <c r="D16" s="27"/>
      <c r="E16" s="27">
        <v>400001</v>
      </c>
      <c r="F16" s="28">
        <f t="shared" si="1"/>
        <v>0</v>
      </c>
    </row>
    <row r="17" spans="1:6" s="4" customFormat="1" ht="15.95" customHeight="1" x14ac:dyDescent="0.2">
      <c r="A17" s="30" t="s">
        <v>24</v>
      </c>
      <c r="B17" s="25">
        <v>5000</v>
      </c>
      <c r="C17" s="26" t="s">
        <v>12</v>
      </c>
      <c r="D17" s="27"/>
      <c r="E17" s="27">
        <v>5000</v>
      </c>
      <c r="F17" s="28">
        <f t="shared" si="1"/>
        <v>0</v>
      </c>
    </row>
    <row r="18" spans="1:6" s="4" customFormat="1" ht="31.5" customHeight="1" x14ac:dyDescent="0.2">
      <c r="A18" s="24" t="s">
        <v>25</v>
      </c>
      <c r="B18" s="25">
        <v>6704583</v>
      </c>
      <c r="C18" s="26" t="s">
        <v>26</v>
      </c>
      <c r="D18" s="27"/>
      <c r="E18" s="27">
        <v>6704583</v>
      </c>
      <c r="F18" s="28">
        <f t="shared" si="1"/>
        <v>0</v>
      </c>
    </row>
    <row r="19" spans="1:6" s="29" customFormat="1" ht="31.5" customHeight="1" x14ac:dyDescent="0.2">
      <c r="A19" s="35" t="s">
        <v>27</v>
      </c>
      <c r="B19" s="36">
        <v>82307980</v>
      </c>
      <c r="C19" s="37" t="s">
        <v>12</v>
      </c>
      <c r="D19" s="38"/>
      <c r="E19" s="38">
        <v>82307980</v>
      </c>
      <c r="F19" s="39">
        <f t="shared" si="1"/>
        <v>0</v>
      </c>
    </row>
    <row r="20" spans="1:6" s="4" customFormat="1" ht="21.75" customHeight="1" thickBot="1" x14ac:dyDescent="0.25">
      <c r="A20" s="40" t="s">
        <v>28</v>
      </c>
      <c r="B20" s="41">
        <v>835610</v>
      </c>
      <c r="C20" s="42" t="s">
        <v>12</v>
      </c>
      <c r="D20" s="43"/>
      <c r="E20" s="43">
        <v>835610</v>
      </c>
      <c r="F20" s="44">
        <f t="shared" si="1"/>
        <v>0</v>
      </c>
    </row>
    <row r="21" spans="1:6" s="50" customFormat="1" ht="15.75" customHeight="1" x14ac:dyDescent="0.2">
      <c r="A21" s="45" t="s">
        <v>29</v>
      </c>
      <c r="B21" s="46"/>
      <c r="C21" s="47"/>
      <c r="D21" s="48"/>
      <c r="E21" s="48"/>
      <c r="F21" s="49">
        <f t="shared" si="0"/>
        <v>0</v>
      </c>
    </row>
    <row r="22" spans="1:6" s="4" customFormat="1" ht="15.75" customHeight="1" x14ac:dyDescent="0.2">
      <c r="A22" s="51" t="s">
        <v>30</v>
      </c>
      <c r="B22" s="52">
        <v>105000</v>
      </c>
      <c r="C22" s="53" t="s">
        <v>12</v>
      </c>
      <c r="D22" s="54"/>
      <c r="E22" s="54">
        <v>105000</v>
      </c>
      <c r="F22" s="55">
        <f t="shared" si="0"/>
        <v>0</v>
      </c>
    </row>
    <row r="23" spans="1:6" s="4" customFormat="1" ht="15.75" customHeight="1" x14ac:dyDescent="0.2">
      <c r="A23" s="51" t="s">
        <v>31</v>
      </c>
      <c r="B23" s="56">
        <v>1969536</v>
      </c>
      <c r="C23" s="53" t="s">
        <v>12</v>
      </c>
      <c r="D23" s="54"/>
      <c r="E23" s="54">
        <v>1969536</v>
      </c>
      <c r="F23" s="57">
        <f t="shared" si="0"/>
        <v>0</v>
      </c>
    </row>
    <row r="24" spans="1:6" s="50" customFormat="1" ht="29.25" customHeight="1" x14ac:dyDescent="0.2">
      <c r="A24" s="58" t="s">
        <v>32</v>
      </c>
      <c r="B24" s="59">
        <v>1281381</v>
      </c>
      <c r="C24" s="60" t="s">
        <v>12</v>
      </c>
      <c r="D24" s="61"/>
      <c r="E24" s="61">
        <v>1281381</v>
      </c>
      <c r="F24" s="62">
        <f t="shared" si="0"/>
        <v>0</v>
      </c>
    </row>
    <row r="25" spans="1:6" s="4" customFormat="1" ht="15.75" customHeight="1" thickBot="1" x14ac:dyDescent="0.25">
      <c r="A25" s="63" t="s">
        <v>33</v>
      </c>
      <c r="B25" s="64">
        <v>230000</v>
      </c>
      <c r="C25" s="65" t="s">
        <v>12</v>
      </c>
      <c r="D25" s="66"/>
      <c r="E25" s="66">
        <v>230000</v>
      </c>
      <c r="F25" s="67">
        <f t="shared" si="0"/>
        <v>0</v>
      </c>
    </row>
    <row r="26" spans="1:6" s="50" customFormat="1" ht="15.75" customHeight="1" x14ac:dyDescent="0.2">
      <c r="A26" s="68" t="s">
        <v>34</v>
      </c>
      <c r="B26" s="69"/>
      <c r="C26" s="70"/>
      <c r="D26" s="71"/>
      <c r="E26" s="71"/>
      <c r="F26" s="72">
        <f t="shared" si="0"/>
        <v>0</v>
      </c>
    </row>
    <row r="27" spans="1:6" s="29" customFormat="1" ht="25.5" x14ac:dyDescent="0.2">
      <c r="A27" s="73" t="s">
        <v>35</v>
      </c>
      <c r="B27" s="74">
        <v>446050</v>
      </c>
      <c r="C27" s="75" t="s">
        <v>12</v>
      </c>
      <c r="D27" s="76"/>
      <c r="E27" s="76">
        <v>446050</v>
      </c>
      <c r="F27" s="77">
        <f t="shared" si="0"/>
        <v>0</v>
      </c>
    </row>
    <row r="28" spans="1:6" s="83" customFormat="1" ht="15.75" customHeight="1" thickBot="1" x14ac:dyDescent="0.25">
      <c r="A28" s="78" t="s">
        <v>36</v>
      </c>
      <c r="B28" s="79">
        <v>60000</v>
      </c>
      <c r="C28" s="80" t="s">
        <v>12</v>
      </c>
      <c r="D28" s="81"/>
      <c r="E28" s="81">
        <v>60000</v>
      </c>
      <c r="F28" s="82">
        <f t="shared" si="0"/>
        <v>0</v>
      </c>
    </row>
    <row r="29" spans="1:6" s="83" customFormat="1" ht="15.75" customHeight="1" x14ac:dyDescent="0.2">
      <c r="A29" s="68" t="s">
        <v>37</v>
      </c>
      <c r="B29" s="69"/>
      <c r="C29" s="70"/>
      <c r="D29" s="71"/>
      <c r="E29" s="71"/>
      <c r="F29" s="72">
        <f t="shared" si="0"/>
        <v>0</v>
      </c>
    </row>
    <row r="30" spans="1:6" s="50" customFormat="1" ht="15.75" customHeight="1" x14ac:dyDescent="0.2">
      <c r="A30" s="73" t="s">
        <v>38</v>
      </c>
      <c r="B30" s="74">
        <v>58420</v>
      </c>
      <c r="C30" s="75" t="s">
        <v>12</v>
      </c>
      <c r="D30" s="84"/>
      <c r="E30" s="76">
        <v>58420</v>
      </c>
      <c r="F30" s="85">
        <f t="shared" si="0"/>
        <v>0</v>
      </c>
    </row>
    <row r="31" spans="1:6" s="29" customFormat="1" ht="15.75" customHeight="1" x14ac:dyDescent="0.2">
      <c r="A31" s="73" t="s">
        <v>39</v>
      </c>
      <c r="B31" s="74">
        <v>82550</v>
      </c>
      <c r="C31" s="75" t="s">
        <v>12</v>
      </c>
      <c r="D31" s="84"/>
      <c r="E31" s="76">
        <v>82550</v>
      </c>
      <c r="F31" s="77">
        <f t="shared" si="0"/>
        <v>0</v>
      </c>
    </row>
    <row r="32" spans="1:6" s="50" customFormat="1" ht="15.75" customHeight="1" x14ac:dyDescent="0.2">
      <c r="A32" s="73" t="s">
        <v>40</v>
      </c>
      <c r="B32" s="74">
        <v>762000</v>
      </c>
      <c r="C32" s="75" t="s">
        <v>12</v>
      </c>
      <c r="D32" s="76"/>
      <c r="E32" s="76">
        <v>762000</v>
      </c>
      <c r="F32" s="85">
        <f t="shared" si="0"/>
        <v>0</v>
      </c>
    </row>
    <row r="33" spans="1:6" s="4" customFormat="1" ht="25.5" x14ac:dyDescent="0.2">
      <c r="A33" s="73" t="s">
        <v>41</v>
      </c>
      <c r="B33" s="74">
        <v>365760</v>
      </c>
      <c r="C33" s="75" t="s">
        <v>12</v>
      </c>
      <c r="D33" s="76"/>
      <c r="E33" s="76">
        <v>365760</v>
      </c>
      <c r="F33" s="85">
        <f t="shared" si="0"/>
        <v>0</v>
      </c>
    </row>
    <row r="34" spans="1:6" s="29" customFormat="1" ht="15.75" customHeight="1" x14ac:dyDescent="0.2">
      <c r="A34" s="86" t="s">
        <v>42</v>
      </c>
      <c r="B34" s="74">
        <v>368300</v>
      </c>
      <c r="C34" s="75" t="s">
        <v>12</v>
      </c>
      <c r="D34" s="76"/>
      <c r="E34" s="76">
        <v>368300</v>
      </c>
      <c r="F34" s="87">
        <f t="shared" si="0"/>
        <v>0</v>
      </c>
    </row>
    <row r="35" spans="1:6" s="29" customFormat="1" ht="38.25" x14ac:dyDescent="0.2">
      <c r="A35" s="88" t="s">
        <v>43</v>
      </c>
      <c r="B35" s="74">
        <v>238760</v>
      </c>
      <c r="C35" s="75" t="s">
        <v>12</v>
      </c>
      <c r="D35" s="76"/>
      <c r="E35" s="76">
        <v>238760</v>
      </c>
      <c r="F35" s="77">
        <f t="shared" si="0"/>
        <v>0</v>
      </c>
    </row>
    <row r="36" spans="1:6" s="4" customFormat="1" ht="15.75" customHeight="1" thickBot="1" x14ac:dyDescent="0.25">
      <c r="A36" s="89" t="s">
        <v>44</v>
      </c>
      <c r="B36" s="79">
        <v>50800</v>
      </c>
      <c r="C36" s="80" t="s">
        <v>12</v>
      </c>
      <c r="D36" s="81"/>
      <c r="E36" s="81">
        <v>50800</v>
      </c>
      <c r="F36" s="82">
        <f t="shared" si="0"/>
        <v>0</v>
      </c>
    </row>
    <row r="37" spans="1:6" s="4" customFormat="1" ht="15.75" customHeight="1" x14ac:dyDescent="0.2">
      <c r="A37" s="90" t="s">
        <v>45</v>
      </c>
      <c r="B37" s="69"/>
      <c r="C37" s="70"/>
      <c r="D37" s="71"/>
      <c r="E37" s="71"/>
      <c r="F37" s="72">
        <f t="shared" si="0"/>
        <v>0</v>
      </c>
    </row>
    <row r="38" spans="1:6" s="4" customFormat="1" ht="15.75" customHeight="1" x14ac:dyDescent="0.2">
      <c r="A38" s="91" t="s">
        <v>46</v>
      </c>
      <c r="B38" s="74">
        <v>300000</v>
      </c>
      <c r="C38" s="75" t="s">
        <v>12</v>
      </c>
      <c r="D38" s="76"/>
      <c r="E38" s="76">
        <v>300000</v>
      </c>
      <c r="F38" s="85">
        <f t="shared" si="0"/>
        <v>0</v>
      </c>
    </row>
    <row r="39" spans="1:6" s="92" customFormat="1" ht="15.75" customHeight="1" x14ac:dyDescent="0.2">
      <c r="A39" s="91" t="s">
        <v>47</v>
      </c>
      <c r="B39" s="74">
        <v>1599862</v>
      </c>
      <c r="C39" s="75" t="s">
        <v>12</v>
      </c>
      <c r="D39" s="76"/>
      <c r="E39" s="76">
        <v>1599862</v>
      </c>
      <c r="F39" s="85">
        <f t="shared" si="0"/>
        <v>0</v>
      </c>
    </row>
    <row r="40" spans="1:6" s="4" customFormat="1" ht="15.75" customHeight="1" x14ac:dyDescent="0.2">
      <c r="A40" s="91" t="s">
        <v>48</v>
      </c>
      <c r="B40" s="74">
        <v>49852</v>
      </c>
      <c r="C40" s="75" t="s">
        <v>12</v>
      </c>
      <c r="D40" s="76"/>
      <c r="E40" s="76">
        <v>49852</v>
      </c>
      <c r="F40" s="85">
        <f t="shared" si="0"/>
        <v>0</v>
      </c>
    </row>
    <row r="41" spans="1:6" s="50" customFormat="1" ht="15.75" customHeight="1" thickBot="1" x14ac:dyDescent="0.25">
      <c r="A41" s="89" t="s">
        <v>49</v>
      </c>
      <c r="B41" s="79">
        <v>36500</v>
      </c>
      <c r="C41" s="80" t="s">
        <v>12</v>
      </c>
      <c r="D41" s="81"/>
      <c r="E41" s="81">
        <v>36500</v>
      </c>
      <c r="F41" s="82">
        <f t="shared" si="0"/>
        <v>0</v>
      </c>
    </row>
    <row r="42" spans="1:6" s="93" customFormat="1" ht="24" customHeight="1" x14ac:dyDescent="0.2">
      <c r="A42" s="90" t="s">
        <v>50</v>
      </c>
      <c r="B42" s="69"/>
      <c r="C42" s="70"/>
      <c r="D42" s="71"/>
      <c r="E42" s="71"/>
      <c r="F42" s="72">
        <f t="shared" si="0"/>
        <v>0</v>
      </c>
    </row>
    <row r="43" spans="1:6" s="4" customFormat="1" ht="16.5" customHeight="1" x14ac:dyDescent="0.2">
      <c r="A43" s="94" t="s">
        <v>51</v>
      </c>
      <c r="B43" s="74"/>
      <c r="C43" s="75"/>
      <c r="D43" s="76"/>
      <c r="E43" s="76"/>
      <c r="F43" s="85">
        <f t="shared" si="0"/>
        <v>0</v>
      </c>
    </row>
    <row r="44" spans="1:6" s="4" customFormat="1" ht="25.5" x14ac:dyDescent="0.2">
      <c r="A44" s="88" t="s">
        <v>52</v>
      </c>
      <c r="B44" s="95">
        <v>70000</v>
      </c>
      <c r="C44" s="75" t="s">
        <v>12</v>
      </c>
      <c r="D44" s="76"/>
      <c r="E44" s="96">
        <v>70000</v>
      </c>
      <c r="F44" s="85">
        <f t="shared" si="0"/>
        <v>0</v>
      </c>
    </row>
    <row r="45" spans="1:6" s="83" customFormat="1" ht="16.5" customHeight="1" x14ac:dyDescent="0.2">
      <c r="A45" s="91" t="s">
        <v>53</v>
      </c>
      <c r="B45" s="95">
        <v>60000</v>
      </c>
      <c r="C45" s="75" t="s">
        <v>12</v>
      </c>
      <c r="D45" s="76"/>
      <c r="E45" s="96">
        <v>60000</v>
      </c>
      <c r="F45" s="85">
        <f t="shared" si="0"/>
        <v>0</v>
      </c>
    </row>
    <row r="46" spans="1:6" s="29" customFormat="1" ht="22.5" customHeight="1" x14ac:dyDescent="0.2">
      <c r="A46" s="91" t="s">
        <v>54</v>
      </c>
      <c r="B46" s="95">
        <v>120000</v>
      </c>
      <c r="C46" s="75" t="s">
        <v>12</v>
      </c>
      <c r="D46" s="76"/>
      <c r="E46" s="96">
        <v>120000</v>
      </c>
      <c r="F46" s="85">
        <f t="shared" si="0"/>
        <v>0</v>
      </c>
    </row>
    <row r="47" spans="1:6" s="83" customFormat="1" ht="22.5" customHeight="1" x14ac:dyDescent="0.2">
      <c r="A47" s="91" t="s">
        <v>55</v>
      </c>
      <c r="B47" s="95">
        <v>60000</v>
      </c>
      <c r="C47" s="75" t="s">
        <v>12</v>
      </c>
      <c r="D47" s="76"/>
      <c r="E47" s="96">
        <v>60000</v>
      </c>
      <c r="F47" s="85">
        <f t="shared" si="0"/>
        <v>0</v>
      </c>
    </row>
    <row r="48" spans="1:6" s="83" customFormat="1" ht="22.5" customHeight="1" x14ac:dyDescent="0.2">
      <c r="A48" s="91" t="s">
        <v>56</v>
      </c>
      <c r="B48" s="95">
        <v>33332</v>
      </c>
      <c r="C48" s="75" t="s">
        <v>12</v>
      </c>
      <c r="D48" s="76"/>
      <c r="E48" s="96">
        <v>33332</v>
      </c>
      <c r="F48" s="85"/>
    </row>
    <row r="49" spans="1:6" s="50" customFormat="1" ht="22.5" customHeight="1" x14ac:dyDescent="0.2">
      <c r="A49" s="91" t="s">
        <v>36</v>
      </c>
      <c r="B49" s="95">
        <v>63500</v>
      </c>
      <c r="C49" s="75" t="s">
        <v>12</v>
      </c>
      <c r="D49" s="76"/>
      <c r="E49" s="96">
        <v>63500</v>
      </c>
      <c r="F49" s="85">
        <f t="shared" si="0"/>
        <v>0</v>
      </c>
    </row>
    <row r="50" spans="1:6" s="29" customFormat="1" ht="22.5" customHeight="1" x14ac:dyDescent="0.2">
      <c r="A50" s="94" t="s">
        <v>57</v>
      </c>
      <c r="B50" s="95"/>
      <c r="C50" s="75"/>
      <c r="D50" s="76"/>
      <c r="E50" s="96"/>
      <c r="F50" s="85">
        <f t="shared" si="0"/>
        <v>0</v>
      </c>
    </row>
    <row r="51" spans="1:6" s="29" customFormat="1" ht="22.5" customHeight="1" x14ac:dyDescent="0.2">
      <c r="A51" s="91" t="s">
        <v>58</v>
      </c>
      <c r="B51" s="95">
        <v>90000</v>
      </c>
      <c r="C51" s="75" t="s">
        <v>12</v>
      </c>
      <c r="D51" s="76"/>
      <c r="E51" s="96">
        <v>90000</v>
      </c>
      <c r="F51" s="85">
        <f t="shared" si="0"/>
        <v>0</v>
      </c>
    </row>
    <row r="52" spans="1:6" s="29" customFormat="1" ht="22.5" customHeight="1" x14ac:dyDescent="0.2">
      <c r="A52" s="91" t="s">
        <v>59</v>
      </c>
      <c r="B52" s="95">
        <v>33332</v>
      </c>
      <c r="C52" s="75" t="s">
        <v>12</v>
      </c>
      <c r="D52" s="76"/>
      <c r="E52" s="96">
        <v>33332</v>
      </c>
      <c r="F52" s="85">
        <f t="shared" si="0"/>
        <v>0</v>
      </c>
    </row>
    <row r="53" spans="1:6" s="29" customFormat="1" ht="22.5" customHeight="1" x14ac:dyDescent="0.2">
      <c r="A53" s="94" t="s">
        <v>60</v>
      </c>
      <c r="B53" s="74"/>
      <c r="C53" s="75"/>
      <c r="D53" s="76"/>
      <c r="E53" s="76"/>
      <c r="F53" s="85">
        <f t="shared" si="0"/>
        <v>0</v>
      </c>
    </row>
    <row r="54" spans="1:6" s="4" customFormat="1" ht="21" customHeight="1" x14ac:dyDescent="0.2">
      <c r="A54" s="91" t="s">
        <v>61</v>
      </c>
      <c r="B54" s="74">
        <v>72000</v>
      </c>
      <c r="C54" s="75" t="s">
        <v>12</v>
      </c>
      <c r="D54" s="76"/>
      <c r="E54" s="76">
        <v>72000</v>
      </c>
      <c r="F54" s="85">
        <f t="shared" si="0"/>
        <v>0</v>
      </c>
    </row>
    <row r="55" spans="1:6" s="4" customFormat="1" ht="21" customHeight="1" x14ac:dyDescent="0.2">
      <c r="A55" s="91" t="s">
        <v>62</v>
      </c>
      <c r="B55" s="74">
        <v>50000</v>
      </c>
      <c r="C55" s="75" t="s">
        <v>12</v>
      </c>
      <c r="D55" s="76"/>
      <c r="E55" s="76">
        <v>50000</v>
      </c>
      <c r="F55" s="85">
        <f t="shared" si="0"/>
        <v>0</v>
      </c>
    </row>
    <row r="56" spans="1:6" s="83" customFormat="1" ht="21" customHeight="1" x14ac:dyDescent="0.2">
      <c r="A56" s="91" t="s">
        <v>63</v>
      </c>
      <c r="B56" s="74">
        <v>16667</v>
      </c>
      <c r="C56" s="75" t="s">
        <v>12</v>
      </c>
      <c r="D56" s="76"/>
      <c r="E56" s="76">
        <v>16667</v>
      </c>
      <c r="F56" s="85">
        <f t="shared" si="0"/>
        <v>0</v>
      </c>
    </row>
    <row r="57" spans="1:6" s="83" customFormat="1" ht="21" customHeight="1" x14ac:dyDescent="0.2">
      <c r="A57" s="97" t="s">
        <v>64</v>
      </c>
      <c r="B57" s="74">
        <v>70000</v>
      </c>
      <c r="C57" s="75" t="s">
        <v>12</v>
      </c>
      <c r="D57" s="76"/>
      <c r="E57" s="76">
        <v>70000</v>
      </c>
      <c r="F57" s="85">
        <f t="shared" si="0"/>
        <v>0</v>
      </c>
    </row>
    <row r="58" spans="1:6" s="83" customFormat="1" ht="25.9" customHeight="1" x14ac:dyDescent="0.2">
      <c r="A58" s="94" t="s">
        <v>65</v>
      </c>
      <c r="B58" s="74"/>
      <c r="C58" s="75"/>
      <c r="D58" s="76"/>
      <c r="E58" s="76"/>
      <c r="F58" s="85">
        <f t="shared" si="0"/>
        <v>0</v>
      </c>
    </row>
    <row r="59" spans="1:6" s="4" customFormat="1" x14ac:dyDescent="0.2">
      <c r="A59" s="97" t="s">
        <v>31</v>
      </c>
      <c r="B59" s="74">
        <v>717651</v>
      </c>
      <c r="C59" s="75" t="s">
        <v>12</v>
      </c>
      <c r="D59" s="76"/>
      <c r="E59" s="76">
        <v>717651</v>
      </c>
      <c r="F59" s="85">
        <f t="shared" si="0"/>
        <v>0</v>
      </c>
    </row>
    <row r="60" spans="1:6" s="50" customFormat="1" ht="21" customHeight="1" x14ac:dyDescent="0.2">
      <c r="A60" s="94" t="s">
        <v>66</v>
      </c>
      <c r="B60" s="74"/>
      <c r="C60" s="75"/>
      <c r="D60" s="76"/>
      <c r="E60" s="76"/>
      <c r="F60" s="85">
        <f t="shared" si="0"/>
        <v>0</v>
      </c>
    </row>
    <row r="61" spans="1:6" s="50" customFormat="1" ht="25.5" x14ac:dyDescent="0.2">
      <c r="A61" s="98" t="s">
        <v>67</v>
      </c>
      <c r="B61" s="74">
        <v>5233000</v>
      </c>
      <c r="C61" s="75" t="s">
        <v>12</v>
      </c>
      <c r="D61" s="76"/>
      <c r="E61" s="76">
        <v>5233000</v>
      </c>
      <c r="F61" s="85">
        <f t="shared" si="0"/>
        <v>0</v>
      </c>
    </row>
    <row r="62" spans="1:6" s="50" customFormat="1" ht="24" customHeight="1" x14ac:dyDescent="0.2">
      <c r="A62" s="99" t="s">
        <v>68</v>
      </c>
      <c r="B62" s="74">
        <v>6500000</v>
      </c>
      <c r="C62" s="75" t="s">
        <v>12</v>
      </c>
      <c r="D62" s="76"/>
      <c r="E62" s="76">
        <v>6500000</v>
      </c>
      <c r="F62" s="85">
        <f t="shared" si="0"/>
        <v>0</v>
      </c>
    </row>
    <row r="63" spans="1:6" s="50" customFormat="1" x14ac:dyDescent="0.2">
      <c r="A63" s="100" t="s">
        <v>69</v>
      </c>
      <c r="B63" s="74"/>
      <c r="C63" s="75"/>
      <c r="D63" s="76"/>
      <c r="E63" s="76"/>
      <c r="F63" s="85">
        <f t="shared" si="0"/>
        <v>0</v>
      </c>
    </row>
    <row r="64" spans="1:6" s="50" customFormat="1" x14ac:dyDescent="0.2">
      <c r="A64" s="97" t="s">
        <v>70</v>
      </c>
      <c r="B64" s="95">
        <v>100000</v>
      </c>
      <c r="C64" s="75" t="s">
        <v>12</v>
      </c>
      <c r="D64" s="101"/>
      <c r="E64" s="96">
        <v>100000</v>
      </c>
      <c r="F64" s="85">
        <f t="shared" si="0"/>
        <v>0</v>
      </c>
    </row>
    <row r="65" spans="1:6" s="83" customFormat="1" x14ac:dyDescent="0.2">
      <c r="A65" s="97" t="s">
        <v>71</v>
      </c>
      <c r="B65" s="95">
        <v>568532</v>
      </c>
      <c r="C65" s="75" t="s">
        <v>12</v>
      </c>
      <c r="D65" s="76"/>
      <c r="E65" s="96">
        <v>568532</v>
      </c>
      <c r="F65" s="85">
        <f t="shared" si="0"/>
        <v>0</v>
      </c>
    </row>
    <row r="66" spans="1:6" s="50" customFormat="1" x14ac:dyDescent="0.2">
      <c r="A66" s="97" t="s">
        <v>72</v>
      </c>
      <c r="B66" s="95">
        <v>50000</v>
      </c>
      <c r="C66" s="75" t="s">
        <v>12</v>
      </c>
      <c r="D66" s="76"/>
      <c r="E66" s="96">
        <v>50000</v>
      </c>
      <c r="F66" s="85">
        <f t="shared" si="0"/>
        <v>0</v>
      </c>
    </row>
    <row r="67" spans="1:6" s="29" customFormat="1" x14ac:dyDescent="0.2">
      <c r="A67" s="94" t="s">
        <v>73</v>
      </c>
      <c r="B67" s="95"/>
      <c r="C67" s="75"/>
      <c r="D67" s="76"/>
      <c r="E67" s="96"/>
      <c r="F67" s="85"/>
    </row>
    <row r="68" spans="1:6" s="29" customFormat="1" ht="13.5" thickBot="1" x14ac:dyDescent="0.25">
      <c r="A68" s="102" t="s">
        <v>74</v>
      </c>
      <c r="B68" s="79">
        <v>16669</v>
      </c>
      <c r="C68" s="80" t="s">
        <v>12</v>
      </c>
      <c r="D68" s="81"/>
      <c r="E68" s="81">
        <v>16669</v>
      </c>
      <c r="F68" s="82"/>
    </row>
    <row r="69" spans="1:6" s="4" customFormat="1" ht="21" customHeight="1" x14ac:dyDescent="0.2">
      <c r="A69" s="103" t="s">
        <v>75</v>
      </c>
      <c r="B69" s="69"/>
      <c r="C69" s="70"/>
      <c r="D69" s="71"/>
      <c r="E69" s="71"/>
      <c r="F69" s="72">
        <f t="shared" si="0"/>
        <v>0</v>
      </c>
    </row>
    <row r="70" spans="1:6" s="29" customFormat="1" ht="19.5" customHeight="1" x14ac:dyDescent="0.2">
      <c r="A70" s="104" t="s">
        <v>76</v>
      </c>
      <c r="B70" s="74">
        <v>133350</v>
      </c>
      <c r="C70" s="75" t="s">
        <v>12</v>
      </c>
      <c r="D70" s="76"/>
      <c r="E70" s="76">
        <v>133350</v>
      </c>
      <c r="F70" s="85">
        <f t="shared" si="0"/>
        <v>0</v>
      </c>
    </row>
    <row r="71" spans="1:6" s="29" customFormat="1" ht="19.5" customHeight="1" x14ac:dyDescent="0.2">
      <c r="A71" s="104" t="s">
        <v>77</v>
      </c>
      <c r="B71" s="74">
        <v>151130</v>
      </c>
      <c r="C71" s="75" t="s">
        <v>12</v>
      </c>
      <c r="D71" s="76"/>
      <c r="E71" s="76">
        <v>151130</v>
      </c>
      <c r="F71" s="85">
        <f t="shared" si="0"/>
        <v>0</v>
      </c>
    </row>
    <row r="72" spans="1:6" s="29" customFormat="1" ht="19.5" customHeight="1" x14ac:dyDescent="0.2">
      <c r="A72" s="104" t="s">
        <v>78</v>
      </c>
      <c r="B72" s="74">
        <v>255270</v>
      </c>
      <c r="C72" s="75" t="s">
        <v>12</v>
      </c>
      <c r="D72" s="76"/>
      <c r="E72" s="76">
        <v>255270</v>
      </c>
      <c r="F72" s="85"/>
    </row>
    <row r="73" spans="1:6" s="29" customFormat="1" ht="19.5" customHeight="1" x14ac:dyDescent="0.2">
      <c r="A73" s="91" t="s">
        <v>79</v>
      </c>
      <c r="B73" s="74">
        <v>40640</v>
      </c>
      <c r="C73" s="75" t="s">
        <v>12</v>
      </c>
      <c r="D73" s="76"/>
      <c r="E73" s="76">
        <v>40640</v>
      </c>
      <c r="F73" s="85">
        <f t="shared" si="0"/>
        <v>0</v>
      </c>
    </row>
    <row r="74" spans="1:6" s="29" customFormat="1" ht="19.5" customHeight="1" thickBot="1" x14ac:dyDescent="0.25">
      <c r="A74" s="105" t="s">
        <v>80</v>
      </c>
      <c r="B74" s="79">
        <v>60960</v>
      </c>
      <c r="C74" s="80" t="s">
        <v>12</v>
      </c>
      <c r="D74" s="81"/>
      <c r="E74" s="81">
        <v>60960</v>
      </c>
      <c r="F74" s="82">
        <f t="shared" si="0"/>
        <v>0</v>
      </c>
    </row>
    <row r="75" spans="1:6" s="83" customFormat="1" ht="19.5" customHeight="1" thickBot="1" x14ac:dyDescent="0.25">
      <c r="A75" s="106" t="s">
        <v>81</v>
      </c>
      <c r="B75" s="107">
        <f>SUM(B5:B74)</f>
        <v>393282701</v>
      </c>
      <c r="C75" s="108"/>
      <c r="D75" s="107">
        <f>SUM(D5:D74)</f>
        <v>16040970</v>
      </c>
      <c r="E75" s="107">
        <f>SUM(E5:E74)</f>
        <v>377241731</v>
      </c>
      <c r="F75" s="107">
        <f>SUM(F5:F74)</f>
        <v>0</v>
      </c>
    </row>
  </sheetData>
  <mergeCells count="1">
    <mergeCell ref="A1:F1"/>
  </mergeCells>
  <printOptions horizontalCentered="1"/>
  <pageMargins left="0.78740157480314965" right="0.78740157480314965" top="1.4566929133858268" bottom="0.86614173228346458" header="0.78740157480314965" footer="0.59055118110236227"/>
  <pageSetup paperSize="9" scale="64" fitToHeight="0" orientation="portrait" verticalDpi="300" r:id="rId1"/>
  <headerFooter alignWithMargins="0">
    <oddHeader>&amp;R&amp;"Times New Roman CE,Félkövér dőlt"&amp;11 7. számú melléklet a 8/2019.(III.28.) önkormányzati rendelethez</oddHeader>
  </headerFooter>
  <rowBreaks count="1" manualBreakCount="1">
    <brk id="5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6.sz.mell.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Köblös Máté</dc:creator>
  <cp:lastModifiedBy>Köblös Máté</cp:lastModifiedBy>
  <dcterms:created xsi:type="dcterms:W3CDTF">2019-03-28T13:32:08Z</dcterms:created>
  <dcterms:modified xsi:type="dcterms:W3CDTF">2019-03-28T13:32:09Z</dcterms:modified>
</cp:coreProperties>
</file>